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19200" windowHeight="6465"/>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12" l="1"/>
  <c r="F87" i="12"/>
  <c r="F88" i="12"/>
  <c r="J71" i="9" l="1"/>
  <c r="J70" i="9"/>
  <c r="J69" i="9"/>
  <c r="J68" i="9"/>
  <c r="J67" i="9"/>
  <c r="J66" i="9"/>
  <c r="J65" i="9"/>
  <c r="J64" i="9"/>
  <c r="J63" i="9"/>
  <c r="J62" i="9"/>
  <c r="J61" i="9"/>
  <c r="J60" i="9"/>
  <c r="Q56" i="9"/>
  <c r="O56" i="9"/>
  <c r="K56" i="9"/>
  <c r="Q55" i="9"/>
  <c r="O55" i="9" s="1"/>
  <c r="K55" i="9"/>
  <c r="Q54" i="9"/>
  <c r="O54" i="9"/>
  <c r="K54" i="9"/>
  <c r="Q53" i="9"/>
  <c r="O53" i="9"/>
  <c r="K53" i="9"/>
  <c r="Q52" i="9"/>
  <c r="O52" i="9"/>
  <c r="K52" i="9"/>
  <c r="Q51" i="9"/>
  <c r="O51" i="9" s="1"/>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<sst xmlns="http://schemas.openxmlformats.org/spreadsheetml/2006/main" count="2657" uniqueCount="351">
  <si>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</si>
  <si>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</si>
  <si>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</si>
  <si>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</si>
  <si>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</si>
  <si>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</si>
  <si>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</si>
  <si>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</si>
  <si>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</si>
  <si>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</si>
  <si>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</si>
  <si>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</si>
  <si>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</si>
  <si>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</si>
  <si>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</si>
  <si>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</si>
  <si>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</si>
  <si>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</si>
  <si>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</si>
  <si>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</si>
  <si>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</si>
  <si>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</si>
  <si>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</si>
  <si>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</si>
  <si>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</si>
  <si>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</si>
  <si>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</si>
  <si>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</si>
  <si>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</si>
  <si>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</si>
  <si>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</si>
  <si>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</si>
  <si>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</si>
  <si>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</si>
  <si>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</si>
  <si>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</si>
  <si>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</si>
  <si>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</si>
  <si>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</si>
  <si>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</si>
  <si>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</si>
  <si>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</si>
  <si>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</si>
  <si>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</si>
  <si>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</si>
  <si>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</si>
  <si>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</si>
  <si>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</si>
  <si>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</si>
  <si>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</si>
  <si>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</si>
  <si>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</si>
  <si>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</si>
  <si>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</si>
  <si>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</si>
  <si>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</si>
  <si>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</si>
  <si>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</si>
  <si>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</si>
  <si>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</si>
  <si>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</si>
  <si>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</si>
  <si>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</si>
  <si>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</si>
  <si>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</si>
  <si>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</si>
  <si>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</si>
  <si>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</si>
  <si>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</si>
  <si>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</si>
  <si>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</si>
  <si>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</si>
  <si>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</si>
  <si>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</si>
  <si>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</si>
  <si>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</si>
  <si>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</si>
  <si>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</si>
  <si>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</si>
  <si>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</si>
  <si>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</si>
  <si>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</si>
  <si>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</si>
  <si>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</si>
  <si>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</si>
  <si>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</si>
  <si>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</si>
  <si>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</si>
  <si>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</si>
  <si>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</si>
  <si>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</si>
  <si>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</si>
  <si>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</si>
  <si>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</si>
  <si>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</si>
  <si>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</si>
  <si>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</si>
  <si>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</si>
  <si>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</si>
  <si>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</si>
  <si>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</si>
  <si>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</si>
  <si>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</si>
  <si>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</si>
  <si>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</si>
  <si>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</si>
  <si>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April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</si>
  <si>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</si>
  <si>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</si>
  <si>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</si>
  <si>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</si>
  <si>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</si>
  <si>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</si>
  <si>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</si>
  <si>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</si>
  <si>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</si>
  <si>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</si>
  <si>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</si>
  <si>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</si>
  <si>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</si>
  <si>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</si>
  <si>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</si>
  <si>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</si>
  <si>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</si>
  <si>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</si>
  <si>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</si>
  <si>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</si>
  <si>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</si>
  <si>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</si>
  <si>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</si>
  <si>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</si>
  <si>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</si>
  <si>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</si>
  <si>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</si>
  <si>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</si>
  <si>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</si>
  <si>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</si>
  <si>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</si>
  <si>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</si>
  <si>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</si>
  <si>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</si>
  <si>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</si>
  <si>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</si>
  <si>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</si>
  <si>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</si>
  <si>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</si>
  <si>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</si>
  <si>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</si>
  <si>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</si>
  <si>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</si>
  <si>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</si>
  <si>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</si>
  <si>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</si>
  <si>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</si>
  <si>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</si>
  <si>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</si>
  <si>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</si>
  <si>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</si>
  <si>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</si>
  <si>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</si>
  <si>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</si>
  <si>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</si>
  <si>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</si>
  <si>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</si>
  <si>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</si>
  <si>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</si>
  <si>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</si>
  <si>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</si>
  <si>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</si>
  <si>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</si>
  <si>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</si>
  <si>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</si>
  <si>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</si>
  <si>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30.4.2021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</si>
  <si>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</si>
  <si>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</si>
  <si>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</si>
  <si>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</si>
  <si>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</si>
  <si>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</si>
  <si>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</si>
  <si>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</si>
  <si>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</si>
  <si>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</si>
  <si>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</si>
  <si>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</si>
  <si>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</si>
  <si>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</si>
  <si>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</si>
  <si>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</si>
  <si>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</si>
  <si>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</si>
  <si>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</si>
  <si>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</si>
  <si>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</si>
  <si>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</si>
  <si>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</si>
  <si>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</si>
  <si>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</si>
  <si>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</si>
  <si>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</si>
  <si>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</si>
  <si>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</si>
  <si>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</si>
  <si>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</si>
  <si>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</si>
  <si>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</si>
  <si>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</si>
  <si>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</si>
  <si>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</si>
  <si>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</si>
  <si>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</si>
  <si>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</si>
  <si>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</si>
  <si>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</si>
  <si>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</si>
  <si>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</si>
  <si>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</si>
  <si>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</si>
  <si>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</si>
  <si>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April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</si>
  <si>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</si>
  <si>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</si>
  <si>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</si>
  <si>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April 2021</t>
  </si>
  <si>
    <t>6. Entgelte je Beschäftigten Januar 2020 bis April 2021</t>
  </si>
  <si>
    <t>5. Beschäftigte insgesamt Januar 2020 bis April 2021 und Veränderung zum Vorjahresmonat</t>
  </si>
  <si>
    <t>4. Volumenindex Auftragseingang Januar 2020 bis April 2021</t>
  </si>
  <si>
    <t>3. Umsatz insgesamt Januar 2020 bis April 2021</t>
  </si>
  <si>
    <t>2. Umsatz der Hauptgruppen April 2020/2021</t>
  </si>
  <si>
    <t xml:space="preserve">    im Bergbau und Verarbeitenden Gewerbe</t>
  </si>
  <si>
    <t>1. Entwicklung von Auftragseingang, Umsatz und Beschäftigten</t>
  </si>
  <si>
    <t>Grafiken</t>
  </si>
  <si>
    <t>und Verarbeitenden Gewerbe in Thüringen im April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</si>
  <si>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</si>
  <si>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</si>
  <si>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</si>
  <si>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</si>
  <si>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</si>
  <si>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</si>
  <si>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</si>
  <si>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</si>
  <si>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</si>
  <si>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</si>
  <si>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</si>
  <si>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</si>
  <si>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</si>
  <si>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</si>
  <si>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</si>
  <si>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</si>
  <si>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</si>
  <si>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</si>
  <si>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</si>
  <si>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</si>
  <si>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</si>
  <si>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</si>
  <si>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</si>
  <si>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</si>
  <si>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</si>
  <si>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</si>
  <si>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</si>
  <si>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</si>
  <si>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</si>
  <si>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</si>
  <si>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</si>
  <si>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</si>
  <si>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</si>
  <si>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</si>
  <si>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</si>
  <si>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</si>
  <si>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</si>
  <si>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</si>
  <si>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</si>
  <si>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</si>
  <si>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</si>
  <si>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</si>
  <si>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</si>
  <si>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</si>
  <si>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</si>
  <si>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</si>
  <si>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</si>
  <si>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</si>
  <si>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</si>
  <si>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</si>
  <si>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</si>
  <si>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</si>
  <si>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</si>
  <si>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</si>
  <si>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2021 insgesamt 433 Millionen EUR gezahlt. Das entspricht gemessen am Umsatz einem Anteil von 16,0 Prozent. Im Vergleich zum Vorjahresmonat stiegen die Entgelte in diesem Zeitraum um 9,3 Prozent bzw. rund 37 Millionen EUR. </t>
  </si>
  <si>
    <t xml:space="preserve">Im Monat April 2021 wurden 18 Millionen geleistete Arbeitsstunden ermittelt. Das waren 14,2 Prozent mehr als im Vorjahresmonat. Die durchschnittlich geleistete Arbeitszeit je Beschäftigten und je Arbeitstag  betrug  6,5 Stunden und lag damit um 0,9 Stunden über dem Niveau des Vorjahresmonats. </t>
  </si>
  <si>
    <t xml:space="preserve">Die Anzahl der Beschäftigten im Bergbau und Verarbeitenden Gewerbe (Betriebe mit 50 und mehr Beschäftigten) betrug
141 005 Personen. Das waren gegenüber dem Vorjahresmonat 3 919 Personen weniger.  </t>
  </si>
  <si>
    <t>Verarbeitendes Gewerbe
insgesamt</t>
  </si>
  <si>
    <t>zum Vorjahresmonat</t>
  </si>
  <si>
    <t xml:space="preserve">Veränderung in % </t>
  </si>
  <si>
    <t>Monatsdurchschnitt 
Januar bis April  2021</t>
  </si>
  <si>
    <t>Hauptgruppe</t>
  </si>
  <si>
    <t>Beim Index des Auftragseingangs der Hauptgruppen wurden folgende vorläufige Ergebnisse erreicht:</t>
  </si>
  <si>
    <t>Der Volumenindex des Auftragseinganges betrug im Monat April 116,6 Prozent (Basis: MD 2015 = 100). Gegenüber dem gleichen Vorjahresmonat stieg er um 87,0 Prozent. Der Index im Monat April für den Auftragseingang aus dem Ausland betrug 141,3 Prozent. Gegenüber dem gleichen Vorjahresmonat stieg er um 96,7 Prozent.</t>
  </si>
  <si>
    <t xml:space="preserve">Im Inland wurden im April 2021 Waren im Wert von 1,7 Milliarden EUR abgesetzt, 39,1 Prozent bzw. 475 Millionen EUR mehr als im Vorjahresmonat. </t>
  </si>
  <si>
    <t>Mit 551 Millionen EUR wurden im Berichtsmonat 53,8 Prozent der Exporte Thüringens in die Länder der Eurozone ausgeführt. Der Anteil der Ausfuhren in die Länder außerhalb der Eurozone betrug 473  Millionen EUR bzw. 46,2 Prozent. Im April 2021 sind die Exporte in die Nichteurozone im Vergleich zum Vorjahresmonat um 52,9 Prozent bzw. 164 Millionen EUR gestiegen.</t>
  </si>
  <si>
    <t>In das Ausland wurden im April 2021 Umsätze in Höhe von 1 024  Millionen EUR getätigt. Das realisierte Monatsergebnis lag um 49,6 Prozent bzw. 339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</si>
  <si>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</si>
  <si>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</si>
  <si>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</si>
  <si>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</si>
  <si>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</si>
  <si>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</si>
  <si>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</si>
  <si>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</si>
  <si>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</si>
  <si>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</si>
  <si>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2021 gegenüber dem Vormonat, dem Vorjahresmonat und dem Vorjahreszeitraum:</t>
  </si>
  <si>
    <t xml:space="preserve">Der Umsatz im Bergbau und Verarbeitenden Gewerbe in den Thüringer Industriebetrieben mit 50 und mehr Beschäftigten erreichte im Monat April 2021 ein Volumen von 2,7 Milliarden EUR. Zum Vorjahresmonat stieg der Umsatz, um 42,9 Prozent bzw. 815 Millionen EUR. </t>
  </si>
  <si>
    <t>Im Monat April 2021 wurde von 814 Betrieben (Vorjahresmonat 840 Betriebe) Auskunft zum Monatsbericht im Bergbau und Verarbeitenden Gewerbe gegeben. Die Anzahl sank zum April 2020 um 26 Betriebe.</t>
  </si>
  <si>
    <t>in Thüringen im April 2021</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</si>
  <si>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</si>
  <si>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</si>
  <si>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</si>
  <si>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</si>
  <si>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</si>
  <si>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</si>
  <si>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</si>
  <si>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</si>
  <si>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</si>
  <si>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</si>
  <si>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</si>
  <si>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</si>
  <si>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</si>
  <si>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</si>
  <si>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</si>
  <si>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</si>
  <si>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</si>
  <si>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</si>
  <si>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</si>
  <si>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</si>
  <si>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</si>
  <si>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</si>
  <si>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</si>
  <si>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</si>
  <si>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</si>
  <si>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</si>
  <si>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</si>
  <si>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</si>
  <si>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</si>
  <si>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</si>
  <si>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</si>
  <si>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</si>
  <si>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</si>
  <si>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</si>
  <si>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April 2021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</si>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</sst>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 ###.0"/>
    <numFmt numFmtId="191" formatCode="#\ ###_D_D_J"/>
    <numFmt numFmtId="192" formatCode="#\ ###\ ###\ \ \ \ \ \ "/>
    <numFmt numFmtId="193" formatCode="#\ ##0.0\ \ \ \ \ \ "/>
    <numFmt numFmtId="194" formatCode="#\ ###\ ###\ \ \ \ \ "/>
    <numFmt numFmtId="195" formatCode="[$-407]mmmm\ yy;@"/>
    <numFmt numFmtId="196" formatCode="##\ ###\ ###\ \ "/>
    <numFmt numFmtId="197" formatCode="#\ ###\ ###\ \ "/>
    <numFmt numFmtId="198" formatCode="###\ ##0"/>
    <numFmt numFmtId="199" formatCode="0.000"/>
    <numFmt numFmtId="200" formatCode="#\ ###\ "/>
    <numFmt numFmtId="201" formatCode="###\ ###\ "/>
    <numFmt numFmtId="202" formatCode="##0.00"/>
    <numFmt numFmtId="203" formatCode="#\ 0.0"/>
    <numFmt numFmtId="204" formatCode="0.0"/>
    <numFmt numFmtId="205" formatCode="#\ ###\ ##0"/>
    <numFmt numFmtId="206" formatCode="\ \ \ \ @"/>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93">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3" fillId="0" borderId="0" xfId="10"/>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187" fontId="19"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90" fontId="2" fillId="0" borderId="0" xfId="10"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188" fontId="2" fillId="0" borderId="0" xfId="11" applyNumberFormat="1" applyFont="1" applyAlignment="1">
      <alignment horizontal="right" vertical="center"/>
    </xf>
    <xf numFmtId="0" fontId="3" fillId="5" borderId="0" xfId="11" applyFill="1"/>
    <xf numFmtId="193"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0" fontId="3" fillId="0" borderId="0" xfId="11" applyBorder="1"/>
    <xf numFmtId="178" fontId="22" fillId="0" borderId="0" xfId="11" applyNumberFormat="1" applyFont="1" applyBorder="1"/>
    <xf numFmtId="194" fontId="2" fillId="0" borderId="0" xfId="10" applyNumberFormat="1" applyFont="1" applyAlignment="1">
      <alignment horizontal="right"/>
    </xf>
    <xf numFmtId="191" fontId="2" fillId="0" borderId="0" xfId="11" applyNumberFormat="1" applyFont="1" applyAlignment="1">
      <alignment horizontal="right"/>
    </xf>
    <xf numFmtId="194"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5" fontId="20" fillId="0" borderId="0" xfId="11" applyNumberFormat="1" applyFont="1" applyAlignment="1">
      <alignment horizontal="center"/>
    </xf>
    <xf numFmtId="196" fontId="14" fillId="0" borderId="0" xfId="11" applyNumberFormat="1" applyFont="1"/>
    <xf numFmtId="196"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7" fontId="19" fillId="0" borderId="0" xfId="11" applyNumberFormat="1" applyFont="1"/>
    <xf numFmtId="164" fontId="3" fillId="0" borderId="0" xfId="11" applyNumberFormat="1"/>
    <xf numFmtId="198"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9" fontId="3" fillId="0" borderId="0" xfId="11" applyNumberFormat="1"/>
    <xf numFmtId="199" fontId="3" fillId="0" borderId="0" xfId="11" applyNumberFormat="1" applyFill="1"/>
    <xf numFmtId="0" fontId="3" fillId="3" borderId="0" xfId="11" applyFill="1"/>
    <xf numFmtId="198" fontId="3" fillId="5" borderId="0" xfId="11" applyNumberFormat="1" applyFill="1"/>
    <xf numFmtId="199" fontId="3" fillId="5" borderId="0" xfId="11" applyNumberFormat="1" applyFill="1"/>
    <xf numFmtId="198" fontId="3" fillId="0" borderId="0" xfId="11" applyNumberFormat="1"/>
    <xf numFmtId="200" fontId="3" fillId="0" borderId="0" xfId="11" applyNumberFormat="1" applyFont="1" applyAlignment="1">
      <alignment horizontal="right" vertical="center"/>
    </xf>
    <xf numFmtId="200" fontId="3" fillId="0" borderId="0" xfId="11" applyNumberFormat="1" applyFont="1" applyFill="1" applyAlignment="1">
      <alignment horizontal="right" vertical="center"/>
    </xf>
    <xf numFmtId="200" fontId="2" fillId="0" borderId="0" xfId="11" applyNumberFormat="1" applyFont="1" applyAlignment="1">
      <alignment horizontal="right" vertical="center"/>
    </xf>
    <xf numFmtId="201" fontId="3" fillId="0" borderId="0" xfId="11" applyNumberFormat="1"/>
    <xf numFmtId="201" fontId="3" fillId="0" borderId="0" xfId="11" applyNumberFormat="1" applyFill="1"/>
    <xf numFmtId="202"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0"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0"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4"/>
    <xf numFmtId="0" fontId="3" fillId="0" borderId="0" xfId="15" applyFont="1" applyFill="1"/>
    <xf numFmtId="0" fontId="3" fillId="0" borderId="0" xfId="15"/>
    <xf numFmtId="0" fontId="3" fillId="0" borderId="0" xfId="15" applyFill="1"/>
    <xf numFmtId="0" fontId="9" fillId="0" borderId="0" xfId="15" applyFont="1" applyFill="1"/>
    <xf numFmtId="203" fontId="3" fillId="0" borderId="0" xfId="15" applyNumberFormat="1" applyFont="1" applyFill="1"/>
    <xf numFmtId="204" fontId="3" fillId="0" borderId="0" xfId="15" applyNumberFormat="1" applyFont="1" applyFill="1"/>
    <xf numFmtId="189" fontId="14" fillId="0" borderId="0" xfId="14" applyNumberFormat="1" applyFont="1" applyAlignment="1">
      <alignment horizontal="right" vertical="center"/>
    </xf>
    <xf numFmtId="205" fontId="3" fillId="0" borderId="0" xfId="15" applyNumberFormat="1" applyFont="1" applyFill="1"/>
    <xf numFmtId="206"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20"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6"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1" fontId="20" fillId="0" borderId="14" xfId="15" applyNumberFormat="1" applyFont="1" applyFill="1" applyBorder="1" applyAlignment="1">
      <alignment vertical="center"/>
    </xf>
    <xf numFmtId="211" fontId="20" fillId="0" borderId="0" xfId="15" applyNumberFormat="1" applyFont="1" applyFill="1" applyBorder="1" applyAlignment="1">
      <alignment vertical="center"/>
    </xf>
    <xf numFmtId="212"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211" fontId="3" fillId="0" borderId="14" xfId="15" applyNumberFormat="1" applyFont="1" applyFill="1" applyBorder="1" applyAlignment="1">
      <alignment vertical="center"/>
    </xf>
    <xf numFmtId="211" fontId="3" fillId="0" borderId="0" xfId="15" applyNumberFormat="1" applyFont="1" applyFill="1" applyBorder="1" applyAlignment="1">
      <alignment vertical="center"/>
    </xf>
    <xf numFmtId="212"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23" fillId="5" borderId="0" xfId="11" applyFont="1" applyFill="1" applyAlignment="1">
      <alignment horizontal="center"/>
    </xf>
    <xf numFmtId="178" fontId="17" fillId="3" borderId="0" xfId="11" applyNumberFormat="1" applyFont="1" applyFill="1" applyAlignment="1">
      <alignment horizontal="center"/>
    </xf>
    <xf numFmtId="0" fontId="3" fillId="5" borderId="0" xfId="11" applyFill="1" applyAlignment="1">
      <alignment horizontal="center" wrapText="1"/>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0" fontId="20" fillId="4" borderId="0" xfId="11" applyFont="1" applyFill="1" applyAlignment="1">
      <alignment horizontal="center" vertical="center" textRotation="255"/>
    </xf>
    <xf numFmtId="0" fontId="20" fillId="5" borderId="0" xfId="11" applyFont="1" applyFill="1" applyAlignment="1">
      <alignment horizontal="center" vertical="center" textRotation="255"/>
    </xf>
    <xf numFmtId="195" fontId="20" fillId="0" borderId="0" xfId="11" applyNumberFormat="1" applyFont="1" applyAlignment="1">
      <alignment horizontal="center"/>
    </xf>
    <xf numFmtId="0" fontId="27"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Grafiken'!$B$3:$B$18</c:f>
              <c:numCache>
                <c:formatCode>#\ ##0.0</c:formatCode>
                <c:ptCount val="16"/>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numCache>
            </c:numRef>
          </c:val>
          <c:smooth val="0"/>
          <c:extLst>
            <c:ext xmlns:c16="http://schemas.microsoft.com/office/drawing/2014/chart" uri="{C3380CC4-5D6E-409C-BE32-E72D297353CC}">
              <c16:uniqueId val="{00000000-3887-45F3-9BEB-C0F3E75549CA}"/>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Grafiken'!$C$3:$C$18</c:f>
              <c:numCache>
                <c:formatCode>##0.0</c:formatCode>
                <c:ptCount val="16"/>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numCache>
            </c:numRef>
          </c:val>
          <c:smooth val="0"/>
          <c:extLst>
            <c:ext xmlns:c16="http://schemas.microsoft.com/office/drawing/2014/chart" uri="{C3380CC4-5D6E-409C-BE32-E72D297353CC}">
              <c16:uniqueId val="{00000001-3887-45F3-9BEB-C0F3E75549CA}"/>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Grafiken'!$D$3:$D$18</c:f>
              <c:numCache>
                <c:formatCode>#\ ##0.0</c:formatCode>
                <c:ptCount val="16"/>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numCache>
            </c:numRef>
          </c:val>
          <c:smooth val="0"/>
          <c:extLst>
            <c:ext xmlns:c16="http://schemas.microsoft.com/office/drawing/2014/chart" uri="{C3380CC4-5D6E-409C-BE32-E72D297353CC}">
              <c16:uniqueId val="{00000002-3887-45F3-9BEB-C0F3E75549CA}"/>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April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3C51-4B6E-9301-3322970A6CE3}"/>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numCache>
            </c:numRef>
          </c:val>
          <c:extLst>
            <c:ext xmlns:c16="http://schemas.microsoft.com/office/drawing/2014/chart" uri="{C3380CC4-5D6E-409C-BE32-E72D297353CC}">
              <c16:uniqueId val="{00000001-3C51-4B6E-9301-3322970A6CE3}"/>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April</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D0C6-4419-A7D2-EE7C20705E9B}"/>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numCache>
            </c:numRef>
          </c:val>
          <c:extLst>
            <c:ext xmlns:c16="http://schemas.microsoft.com/office/drawing/2014/chart" uri="{C3380CC4-5D6E-409C-BE32-E72D297353CC}">
              <c16:uniqueId val="{00000001-D0C6-4419-A7D2-EE7C20705E9B}"/>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April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7637-4D04-AF75-5510535690D0}"/>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7637-4D04-AF75-5510535690D0}"/>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7637-4D04-AF75-5510535690D0}"/>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7637-4D04-AF75-5510535690D0}"/>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637-4D04-AF75-5510535690D0}"/>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637-4D04-AF75-5510535690D0}"/>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637-4D04-AF75-5510535690D0}"/>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637-4D04-AF75-5510535690D0}"/>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1259955.574</c:v>
                </c:pt>
                <c:pt idx="1">
                  <c:v>904398.53799999994</c:v>
                </c:pt>
                <c:pt idx="2">
                  <c:v>130176.534</c:v>
                </c:pt>
                <c:pt idx="3">
                  <c:v>419619.348</c:v>
                </c:pt>
              </c:numCache>
            </c:numRef>
          </c:val>
          <c:extLst>
            <c:ext xmlns:c16="http://schemas.microsoft.com/office/drawing/2014/chart" uri="{C3380CC4-5D6E-409C-BE32-E72D297353CC}">
              <c16:uniqueId val="{00000008-7637-4D04-AF75-5510535690D0}"/>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April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7CFF-4A6D-B4BD-8EDF7E59E0C2}"/>
              </c:ext>
            </c:extLst>
          </c:dPt>
          <c:dPt>
            <c:idx val="1"/>
            <c:bubble3D val="0"/>
            <c:spPr>
              <a:solidFill>
                <a:srgbClr val="FFFF00"/>
              </a:solidFill>
              <a:ln>
                <a:solidFill>
                  <a:srgbClr val="000000"/>
                </a:solidFill>
              </a:ln>
            </c:spPr>
            <c:extLst>
              <c:ext xmlns:c16="http://schemas.microsoft.com/office/drawing/2014/chart" uri="{C3380CC4-5D6E-409C-BE32-E72D297353CC}">
                <c16:uniqueId val="{00000003-7CFF-4A6D-B4BD-8EDF7E59E0C2}"/>
              </c:ext>
            </c:extLst>
          </c:dPt>
          <c:dPt>
            <c:idx val="2"/>
            <c:bubble3D val="0"/>
            <c:spPr>
              <a:solidFill>
                <a:srgbClr val="CCFFCC"/>
              </a:solidFill>
              <a:ln>
                <a:solidFill>
                  <a:srgbClr val="000000"/>
                </a:solidFill>
              </a:ln>
            </c:spPr>
            <c:extLst>
              <c:ext xmlns:c16="http://schemas.microsoft.com/office/drawing/2014/chart" uri="{C3380CC4-5D6E-409C-BE32-E72D297353CC}">
                <c16:uniqueId val="{00000005-7CFF-4A6D-B4BD-8EDF7E59E0C2}"/>
              </c:ext>
            </c:extLst>
          </c:dPt>
          <c:dPt>
            <c:idx val="3"/>
            <c:bubble3D val="0"/>
            <c:spPr>
              <a:solidFill>
                <a:srgbClr val="FF9900"/>
              </a:solidFill>
              <a:ln>
                <a:solidFill>
                  <a:srgbClr val="000000"/>
                </a:solidFill>
              </a:ln>
            </c:spPr>
            <c:extLst>
              <c:ext xmlns:c16="http://schemas.microsoft.com/office/drawing/2014/chart" uri="{C3380CC4-5D6E-409C-BE32-E72D297353CC}">
                <c16:uniqueId val="{00000007-7CFF-4A6D-B4BD-8EDF7E59E0C2}"/>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CFF-4A6D-B4BD-8EDF7E59E0C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CFF-4A6D-B4BD-8EDF7E59E0C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CFF-4A6D-B4BD-8EDF7E59E0C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CFF-4A6D-B4BD-8EDF7E59E0C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873662.23</c:v>
                </c:pt>
                <c:pt idx="1">
                  <c:v>517068.52299999999</c:v>
                </c:pt>
                <c:pt idx="2">
                  <c:v>87755.483999999997</c:v>
                </c:pt>
                <c:pt idx="3">
                  <c:v>421039.7</c:v>
                </c:pt>
              </c:numCache>
            </c:numRef>
          </c:val>
          <c:extLst>
            <c:ext xmlns:c16="http://schemas.microsoft.com/office/drawing/2014/chart" uri="{C3380CC4-5D6E-409C-BE32-E72D297353CC}">
              <c16:uniqueId val="{00000008-7CFF-4A6D-B4BD-8EDF7E59E0C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CAF7-4CA4-A28D-0F3C304DB37D}"/>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numCache>
            </c:numRef>
          </c:val>
          <c:extLst>
            <c:ext xmlns:c16="http://schemas.microsoft.com/office/drawing/2014/chart" uri="{C3380CC4-5D6E-409C-BE32-E72D297353CC}">
              <c16:uniqueId val="{00000001-CAF7-4CA4-A28D-0F3C304DB37D}"/>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April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EF50-496B-B313-1FD7041E865B}"/>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numCache>
            </c:numRef>
          </c:yVal>
          <c:smooth val="0"/>
          <c:extLst>
            <c:ext xmlns:c16="http://schemas.microsoft.com/office/drawing/2014/chart" uri="{C3380CC4-5D6E-409C-BE32-E72D297353CC}">
              <c16:uniqueId val="{00000001-EF50-496B-B313-1FD7041E865B}"/>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ysClr val="window" lastClr="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E93-49B0-97ED-91309B10D115}"/>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April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2475-4E9C-A5C1-BE454954FEC0}"/>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numCache>
            </c:numRef>
          </c:val>
          <c:extLst>
            <c:ext xmlns:c16="http://schemas.microsoft.com/office/drawing/2014/chart" uri="{C3380CC4-5D6E-409C-BE32-E72D297353CC}">
              <c16:uniqueId val="{00000001-2475-4E9C-A5C1-BE454954FEC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1179830</xdr:colOff>
      <xdr:row>7</xdr:row>
      <xdr:rowOff>11430</xdr:rowOff>
    </xdr:from>
    <xdr:to>
      <xdr:col>1</xdr:col>
      <xdr:colOff>1484630</xdr:colOff>
      <xdr:row>7</xdr:row>
      <xdr:rowOff>11430</xdr:rowOff>
    </xdr:to>
    <xdr:sp macro="" textlink="">
      <xdr:nvSpPr>
        <xdr:cNvPr id="2" name="Line 1"/>
        <xdr:cNvSpPr>
          <a:spLocks noChangeShapeType="1"/>
        </xdr:cNvSpPr>
      </xdr:nvSpPr>
      <xdr:spPr bwMode="auto">
        <a:xfrm>
          <a:off x="1402080" y="1122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820420" y="114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10236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92</xdr:row>
      <xdr:rowOff>129540</xdr:rowOff>
    </xdr:from>
    <xdr:to>
      <xdr:col>2</xdr:col>
      <xdr:colOff>949960</xdr:colOff>
      <xdr:row>92</xdr:row>
      <xdr:rowOff>129540</xdr:rowOff>
    </xdr:to>
    <xdr:sp macro="" textlink="">
      <xdr:nvSpPr>
        <xdr:cNvPr id="3" name="Line 1"/>
        <xdr:cNvSpPr>
          <a:spLocks noChangeShapeType="1"/>
        </xdr:cNvSpPr>
      </xdr:nvSpPr>
      <xdr:spPr bwMode="auto">
        <a:xfrm>
          <a:off x="1115060" y="131787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178</xdr:row>
      <xdr:rowOff>137160</xdr:rowOff>
    </xdr:from>
    <xdr:to>
      <xdr:col>2</xdr:col>
      <xdr:colOff>944880</xdr:colOff>
      <xdr:row>178</xdr:row>
      <xdr:rowOff>137160</xdr:rowOff>
    </xdr:to>
    <xdr:sp macro="" textlink="">
      <xdr:nvSpPr>
        <xdr:cNvPr id="4" name="Line 1"/>
        <xdr:cNvSpPr>
          <a:spLocks noChangeShapeType="1"/>
        </xdr:cNvSpPr>
      </xdr:nvSpPr>
      <xdr:spPr bwMode="auto">
        <a:xfrm>
          <a:off x="1109980" y="25257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102360" y="373291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637540</xdr:colOff>
      <xdr:row>350</xdr:row>
      <xdr:rowOff>144780</xdr:rowOff>
    </xdr:from>
    <xdr:to>
      <xdr:col>2</xdr:col>
      <xdr:colOff>942340</xdr:colOff>
      <xdr:row>350</xdr:row>
      <xdr:rowOff>144780</xdr:rowOff>
    </xdr:to>
    <xdr:sp macro="" textlink="">
      <xdr:nvSpPr>
        <xdr:cNvPr id="6" name="Line 1"/>
        <xdr:cNvSpPr>
          <a:spLocks noChangeShapeType="1"/>
        </xdr:cNvSpPr>
      </xdr:nvSpPr>
      <xdr:spPr bwMode="auto">
        <a:xfrm>
          <a:off x="1107440" y="494080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436</xdr:row>
      <xdr:rowOff>137160</xdr:rowOff>
    </xdr:from>
    <xdr:to>
      <xdr:col>2</xdr:col>
      <xdr:colOff>949960</xdr:colOff>
      <xdr:row>436</xdr:row>
      <xdr:rowOff>137160</xdr:rowOff>
    </xdr:to>
    <xdr:sp macro="" textlink="">
      <xdr:nvSpPr>
        <xdr:cNvPr id="7" name="Line 1"/>
        <xdr:cNvSpPr>
          <a:spLocks noChangeShapeType="1"/>
        </xdr:cNvSpPr>
      </xdr:nvSpPr>
      <xdr:spPr bwMode="auto">
        <a:xfrm>
          <a:off x="1115060" y="61471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522</xdr:row>
      <xdr:rowOff>129540</xdr:rowOff>
    </xdr:from>
    <xdr:to>
      <xdr:col>2</xdr:col>
      <xdr:colOff>939800</xdr:colOff>
      <xdr:row>522</xdr:row>
      <xdr:rowOff>129540</xdr:rowOff>
    </xdr:to>
    <xdr:sp macro="" textlink="">
      <xdr:nvSpPr>
        <xdr:cNvPr id="8" name="Line 1"/>
        <xdr:cNvSpPr>
          <a:spLocks noChangeShapeType="1"/>
        </xdr:cNvSpPr>
      </xdr:nvSpPr>
      <xdr:spPr bwMode="auto">
        <a:xfrm>
          <a:off x="1104900" y="7353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660400</xdr:colOff>
      <xdr:row>608</xdr:row>
      <xdr:rowOff>149860</xdr:rowOff>
    </xdr:from>
    <xdr:to>
      <xdr:col>2</xdr:col>
      <xdr:colOff>965200</xdr:colOff>
      <xdr:row>608</xdr:row>
      <xdr:rowOff>149860</xdr:rowOff>
    </xdr:to>
    <xdr:sp macro="" textlink="">
      <xdr:nvSpPr>
        <xdr:cNvPr id="9" name="Line 1"/>
        <xdr:cNvSpPr>
          <a:spLocks noChangeShapeType="1"/>
        </xdr:cNvSpPr>
      </xdr:nvSpPr>
      <xdr:spPr bwMode="auto">
        <a:xfrm>
          <a:off x="1130300" y="856081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694</xdr:row>
      <xdr:rowOff>139700</xdr:rowOff>
    </xdr:from>
    <xdr:to>
      <xdr:col>2</xdr:col>
      <xdr:colOff>939800</xdr:colOff>
      <xdr:row>694</xdr:row>
      <xdr:rowOff>139700</xdr:rowOff>
    </xdr:to>
    <xdr:sp macro="" textlink="">
      <xdr:nvSpPr>
        <xdr:cNvPr id="10" name="Line 1"/>
        <xdr:cNvSpPr>
          <a:spLocks noChangeShapeType="1"/>
        </xdr:cNvSpPr>
      </xdr:nvSpPr>
      <xdr:spPr bwMode="auto">
        <a:xfrm>
          <a:off x="1104900" y="97586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780</xdr:row>
      <xdr:rowOff>144780</xdr:rowOff>
    </xdr:from>
    <xdr:to>
      <xdr:col>2</xdr:col>
      <xdr:colOff>949960</xdr:colOff>
      <xdr:row>780</xdr:row>
      <xdr:rowOff>144780</xdr:rowOff>
    </xdr:to>
    <xdr:sp macro="" textlink="">
      <xdr:nvSpPr>
        <xdr:cNvPr id="11" name="Line 1"/>
        <xdr:cNvSpPr>
          <a:spLocks noChangeShapeType="1"/>
        </xdr:cNvSpPr>
      </xdr:nvSpPr>
      <xdr:spPr bwMode="auto">
        <a:xfrm>
          <a:off x="1115060" y="109580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866</xdr:row>
      <xdr:rowOff>144780</xdr:rowOff>
    </xdr:from>
    <xdr:to>
      <xdr:col>2</xdr:col>
      <xdr:colOff>955040</xdr:colOff>
      <xdr:row>866</xdr:row>
      <xdr:rowOff>144780</xdr:rowOff>
    </xdr:to>
    <xdr:sp macro="" textlink="">
      <xdr:nvSpPr>
        <xdr:cNvPr id="12" name="Line 1"/>
        <xdr:cNvSpPr>
          <a:spLocks noChangeShapeType="1"/>
        </xdr:cNvSpPr>
      </xdr:nvSpPr>
      <xdr:spPr bwMode="auto">
        <a:xfrm>
          <a:off x="1120140" y="1215694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952</xdr:row>
      <xdr:rowOff>139700</xdr:rowOff>
    </xdr:from>
    <xdr:to>
      <xdr:col>2</xdr:col>
      <xdr:colOff>944880</xdr:colOff>
      <xdr:row>952</xdr:row>
      <xdr:rowOff>139700</xdr:rowOff>
    </xdr:to>
    <xdr:sp macro="" textlink="">
      <xdr:nvSpPr>
        <xdr:cNvPr id="13" name="Line 1"/>
        <xdr:cNvSpPr>
          <a:spLocks noChangeShapeType="1"/>
        </xdr:cNvSpPr>
      </xdr:nvSpPr>
      <xdr:spPr bwMode="auto">
        <a:xfrm>
          <a:off x="1109980" y="133553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1038</xdr:row>
      <xdr:rowOff>144780</xdr:rowOff>
    </xdr:from>
    <xdr:to>
      <xdr:col>2</xdr:col>
      <xdr:colOff>955040</xdr:colOff>
      <xdr:row>1038</xdr:row>
      <xdr:rowOff>144780</xdr:rowOff>
    </xdr:to>
    <xdr:sp macro="" textlink="">
      <xdr:nvSpPr>
        <xdr:cNvPr id="14" name="Line 1"/>
        <xdr:cNvSpPr>
          <a:spLocks noChangeShapeType="1"/>
        </xdr:cNvSpPr>
      </xdr:nvSpPr>
      <xdr:spPr bwMode="auto">
        <a:xfrm>
          <a:off x="1120140" y="145540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1124</xdr:row>
      <xdr:rowOff>149860</xdr:rowOff>
    </xdr:from>
    <xdr:to>
      <xdr:col>2</xdr:col>
      <xdr:colOff>944880</xdr:colOff>
      <xdr:row>1124</xdr:row>
      <xdr:rowOff>149860</xdr:rowOff>
    </xdr:to>
    <xdr:sp macro="" textlink="">
      <xdr:nvSpPr>
        <xdr:cNvPr id="15" name="Line 1"/>
        <xdr:cNvSpPr>
          <a:spLocks noChangeShapeType="1"/>
        </xdr:cNvSpPr>
      </xdr:nvSpPr>
      <xdr:spPr bwMode="auto">
        <a:xfrm>
          <a:off x="1109980" y="1575346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0.70511</cdr:x>
      <cdr:y>0.72691</cdr:y>
    </cdr:from>
    <cdr:to>
      <cdr:x>0.70511</cdr:x>
      <cdr:y>0.75291</cdr:y>
    </cdr:to>
    <cdr:sp macro="" textlink="">
      <cdr:nvSpPr>
        <cdr:cNvPr id="12" name="Line 11"/>
        <cdr:cNvSpPr>
          <a:spLocks xmlns:a="http://schemas.openxmlformats.org/drawingml/2006/main" noChangeShapeType="1"/>
        </cdr:cNvSpPr>
      </cdr:nvSpPr>
      <cdr:spPr bwMode="auto">
        <a:xfrm xmlns:a="http://schemas.openxmlformats.org/drawingml/2006/main" flipH="1">
          <a:off x="4208805" y="6646906"/>
          <a:ext cx="0" cy="2377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9954895"/>
          <a:ext cx="1845310" cy="176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409950" y="9745979"/>
          <a:ext cx="360000" cy="1736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497205"/>
          <a:ext cx="5557519" cy="355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143363</xdr:rowOff>
    </xdr:to>
    <xdr:sp macro="" textlink="">
      <xdr:nvSpPr>
        <xdr:cNvPr id="7" name="Rectangle 8"/>
        <xdr:cNvSpPr>
          <a:spLocks noChangeArrowheads="1"/>
        </xdr:cNvSpPr>
      </xdr:nvSpPr>
      <xdr:spPr bwMode="auto">
        <a:xfrm>
          <a:off x="2903855" y="9759313"/>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17514</xdr:rowOff>
    </xdr:to>
    <xdr:sp macro="" textlink="">
      <xdr:nvSpPr>
        <xdr:cNvPr id="8" name="Rectangle 9"/>
        <xdr:cNvSpPr>
          <a:spLocks noChangeArrowheads="1"/>
        </xdr:cNvSpPr>
      </xdr:nvSpPr>
      <xdr:spPr bwMode="auto">
        <a:xfrm>
          <a:off x="3669030" y="38422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862830" y="975995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10505</xdr:colOff>
      <xdr:row>25</xdr:row>
      <xdr:rowOff>32872</xdr:rowOff>
    </xdr:to>
    <xdr:sp macro="" textlink="">
      <xdr:nvSpPr>
        <xdr:cNvPr id="12" name="Rectangle 13"/>
        <xdr:cNvSpPr>
          <a:spLocks noChangeArrowheads="1"/>
        </xdr:cNvSpPr>
      </xdr:nvSpPr>
      <xdr:spPr bwMode="auto">
        <a:xfrm>
          <a:off x="821055" y="385762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8600</xdr:colOff>
      <xdr:row>27</xdr:row>
      <xdr:rowOff>61448</xdr:rowOff>
    </xdr:to>
    <xdr:sp macro="" textlink="">
      <xdr:nvSpPr>
        <xdr:cNvPr id="13" name="Rectangle 14"/>
        <xdr:cNvSpPr>
          <a:spLocks noChangeArrowheads="1"/>
        </xdr:cNvSpPr>
      </xdr:nvSpPr>
      <xdr:spPr bwMode="auto">
        <a:xfrm>
          <a:off x="819150" y="420369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46208</xdr:rowOff>
    </xdr:to>
    <xdr:sp macro="" textlink="">
      <xdr:nvSpPr>
        <xdr:cNvPr id="14" name="Rectangle 15"/>
        <xdr:cNvSpPr>
          <a:spLocks noChangeArrowheads="1"/>
        </xdr:cNvSpPr>
      </xdr:nvSpPr>
      <xdr:spPr bwMode="auto">
        <a:xfrm>
          <a:off x="3669030" y="418845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49046" y="3840480"/>
          <a:ext cx="22111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66191" y="4196079"/>
          <a:ext cx="22111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059555" y="3817620"/>
          <a:ext cx="231140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59555" y="4173220"/>
          <a:ext cx="2254250" cy="1778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718050"/>
          <a:ext cx="2616200" cy="196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283835" y="9759950"/>
          <a:ext cx="429895" cy="1711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88790"/>
          <a:ext cx="2159000" cy="267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5076825" cy="441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April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11049</xdr:rowOff>
    </xdr:from>
    <xdr:to>
      <xdr:col>6</xdr:col>
      <xdr:colOff>684504</xdr:colOff>
      <xdr:row>54</xdr:row>
      <xdr:rowOff>41275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411480</xdr:colOff>
      <xdr:row>41</xdr:row>
      <xdr:rowOff>95250</xdr:rowOff>
    </xdr:from>
    <xdr:to>
      <xdr:col>6</xdr:col>
      <xdr:colOff>175260</xdr:colOff>
      <xdr:row>51</xdr:row>
      <xdr:rowOff>143430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39</xdr:row>
      <xdr:rowOff>156210</xdr:rowOff>
    </xdr:from>
    <xdr:ext cx="2766060" cy="232436"/>
    <xdr:sp macro="" textlink="">
      <xdr:nvSpPr>
        <xdr:cNvPr id="7" name="Textfeld 6"/>
        <xdr:cNvSpPr txBox="1"/>
      </xdr:nvSpPr>
      <xdr:spPr>
        <a:xfrm>
          <a:off x="1788160" y="76174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576580</xdr:colOff>
      <xdr:row>36</xdr:row>
      <xdr:rowOff>109220</xdr:rowOff>
    </xdr:from>
    <xdr:to>
      <xdr:col>0</xdr:col>
      <xdr:colOff>828040</xdr:colOff>
      <xdr:row>37</xdr:row>
      <xdr:rowOff>170180</xdr:rowOff>
    </xdr:to>
    <xdr:sp macro="" textlink="">
      <xdr:nvSpPr>
        <xdr:cNvPr id="8" name="Textfeld 7"/>
        <xdr:cNvSpPr txBox="1"/>
      </xdr:nvSpPr>
      <xdr:spPr>
        <a:xfrm>
          <a:off x="576580" y="7037070"/>
          <a:ext cx="251460" cy="23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881380</xdr:colOff>
      <xdr:row>40</xdr:row>
      <xdr:rowOff>165100</xdr:rowOff>
    </xdr:from>
    <xdr:to>
      <xdr:col>2</xdr:col>
      <xdr:colOff>260020</xdr:colOff>
      <xdr:row>41</xdr:row>
      <xdr:rowOff>164125</xdr:rowOff>
    </xdr:to>
    <xdr:sp macro="" textlink="">
      <xdr:nvSpPr>
        <xdr:cNvPr id="9" name="Textfeld 8"/>
        <xdr:cNvSpPr txBox="1"/>
      </xdr:nvSpPr>
      <xdr:spPr>
        <a:xfrm>
          <a:off x="881380" y="7804150"/>
          <a:ext cx="1232840" cy="17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807720</xdr:colOff>
      <xdr:row>26</xdr:row>
      <xdr:rowOff>487680</xdr:rowOff>
    </xdr:from>
    <xdr:to>
      <xdr:col>2</xdr:col>
      <xdr:colOff>365760</xdr:colOff>
      <xdr:row>27</xdr:row>
      <xdr:rowOff>147615</xdr:rowOff>
    </xdr:to>
    <xdr:sp macro="" textlink="">
      <xdr:nvSpPr>
        <xdr:cNvPr id="10" name="Textfeld 9"/>
        <xdr:cNvSpPr txBox="1"/>
      </xdr:nvSpPr>
      <xdr:spPr>
        <a:xfrm>
          <a:off x="807720" y="5275580"/>
          <a:ext cx="1412240" cy="199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52</xdr:row>
      <xdr:rowOff>12700</xdr:rowOff>
    </xdr:from>
    <xdr:to>
      <xdr:col>3</xdr:col>
      <xdr:colOff>322290</xdr:colOff>
      <xdr:row>52</xdr:row>
      <xdr:rowOff>156700</xdr:rowOff>
    </xdr:to>
    <xdr:sp macro="" textlink="">
      <xdr:nvSpPr>
        <xdr:cNvPr id="11" name="Rectangle 4"/>
        <xdr:cNvSpPr>
          <a:spLocks noChangeArrowheads="1"/>
        </xdr:cNvSpPr>
      </xdr:nvSpPr>
      <xdr:spPr bwMode="auto">
        <a:xfrm>
          <a:off x="2815590" y="9785350"/>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33019</xdr:rowOff>
    </xdr:from>
    <xdr:to>
      <xdr:col>4</xdr:col>
      <xdr:colOff>781507</xdr:colOff>
      <xdr:row>52</xdr:row>
      <xdr:rowOff>177019</xdr:rowOff>
    </xdr:to>
    <xdr:sp macro="" textlink="">
      <xdr:nvSpPr>
        <xdr:cNvPr id="12" name="Rectangle 5"/>
        <xdr:cNvSpPr>
          <a:spLocks noChangeArrowheads="1"/>
        </xdr:cNvSpPr>
      </xdr:nvSpPr>
      <xdr:spPr bwMode="auto">
        <a:xfrm>
          <a:off x="4203700" y="9805669"/>
          <a:ext cx="286207"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33020</xdr:rowOff>
    </xdr:from>
    <xdr:to>
      <xdr:col>4</xdr:col>
      <xdr:colOff>98946</xdr:colOff>
      <xdr:row>53</xdr:row>
      <xdr:rowOff>31953</xdr:rowOff>
    </xdr:to>
    <xdr:sp macro="" textlink="">
      <xdr:nvSpPr>
        <xdr:cNvPr id="13" name="Text Box 7"/>
        <xdr:cNvSpPr txBox="1">
          <a:spLocks noChangeArrowheads="1"/>
        </xdr:cNvSpPr>
      </xdr:nvSpPr>
      <xdr:spPr bwMode="auto">
        <a:xfrm>
          <a:off x="3360420" y="9805670"/>
          <a:ext cx="446926"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52</xdr:row>
      <xdr:rowOff>33020</xdr:rowOff>
    </xdr:from>
    <xdr:to>
      <xdr:col>5</xdr:col>
      <xdr:colOff>540848</xdr:colOff>
      <xdr:row>53</xdr:row>
      <xdr:rowOff>31953</xdr:rowOff>
    </xdr:to>
    <xdr:sp macro="" textlink="">
      <xdr:nvSpPr>
        <xdr:cNvPr id="14" name="Text Box 14"/>
        <xdr:cNvSpPr txBox="1">
          <a:spLocks noChangeArrowheads="1"/>
        </xdr:cNvSpPr>
      </xdr:nvSpPr>
      <xdr:spPr bwMode="auto">
        <a:xfrm>
          <a:off x="4787900" y="9805670"/>
          <a:ext cx="388448"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210820</xdr:colOff>
      <xdr:row>52</xdr:row>
      <xdr:rowOff>104140</xdr:rowOff>
    </xdr:from>
    <xdr:to>
      <xdr:col>2</xdr:col>
      <xdr:colOff>515620</xdr:colOff>
      <xdr:row>54</xdr:row>
      <xdr:rowOff>15875</xdr:rowOff>
    </xdr:to>
    <xdr:sp macro="" textlink="">
      <xdr:nvSpPr>
        <xdr:cNvPr id="15" name="Text Box 6"/>
        <xdr:cNvSpPr txBox="1">
          <a:spLocks noChangeArrowheads="1"/>
        </xdr:cNvSpPr>
      </xdr:nvSpPr>
      <xdr:spPr bwMode="auto">
        <a:xfrm>
          <a:off x="210820" y="9876790"/>
          <a:ext cx="2159000" cy="267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168910</xdr:colOff>
      <xdr:row>42</xdr:row>
      <xdr:rowOff>53975</xdr:rowOff>
    </xdr:from>
    <xdr:to>
      <xdr:col>6</xdr:col>
      <xdr:colOff>168910</xdr:colOff>
      <xdr:row>50</xdr:row>
      <xdr:rowOff>66695</xdr:rowOff>
    </xdr:to>
    <xdr:cxnSp macro="">
      <xdr:nvCxnSpPr>
        <xdr:cNvPr id="16" name="Gerade Verbindung 3"/>
        <xdr:cNvCxnSpPr/>
      </xdr:nvCxnSpPr>
      <xdr:spPr bwMode="auto">
        <a:xfrm>
          <a:off x="5731510" y="8048625"/>
          <a:ext cx="0" cy="1435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0.49018</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724875" y="3798766"/>
          <a:ext cx="288000" cy="144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0.72655</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177728" y="3798766"/>
          <a:ext cx="288000" cy="144000"/>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367665</xdr:colOff>
      <xdr:row>55</xdr:row>
      <xdr:rowOff>146685</xdr:rowOff>
    </xdr:to>
    <xdr:sp macro="" textlink="">
      <xdr:nvSpPr>
        <xdr:cNvPr id="4" name="Text Box 17"/>
        <xdr:cNvSpPr txBox="1">
          <a:spLocks noChangeArrowheads="1"/>
        </xdr:cNvSpPr>
      </xdr:nvSpPr>
      <xdr:spPr bwMode="auto">
        <a:xfrm>
          <a:off x="232410" y="10182860"/>
          <a:ext cx="1989455"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40004</xdr:rowOff>
    </xdr:from>
    <xdr:to>
      <xdr:col>3</xdr:col>
      <xdr:colOff>446115</xdr:colOff>
      <xdr:row>54</xdr:row>
      <xdr:rowOff>6204</xdr:rowOff>
    </xdr:to>
    <xdr:sp macro="" textlink="">
      <xdr:nvSpPr>
        <xdr:cNvPr id="5" name="Rectangle 4"/>
        <xdr:cNvSpPr>
          <a:spLocks noChangeArrowheads="1"/>
        </xdr:cNvSpPr>
      </xdr:nvSpPr>
      <xdr:spPr bwMode="auto">
        <a:xfrm>
          <a:off x="2939415" y="992695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817243</xdr:colOff>
      <xdr:row>53</xdr:row>
      <xdr:rowOff>32385</xdr:rowOff>
    </xdr:from>
    <xdr:to>
      <xdr:col>5</xdr:col>
      <xdr:colOff>178143</xdr:colOff>
      <xdr:row>53</xdr:row>
      <xdr:rowOff>176385</xdr:rowOff>
    </xdr:to>
    <xdr:sp macro="" textlink="">
      <xdr:nvSpPr>
        <xdr:cNvPr id="6" name="Rectangle 5"/>
        <xdr:cNvSpPr>
          <a:spLocks noChangeArrowheads="1"/>
        </xdr:cNvSpPr>
      </xdr:nvSpPr>
      <xdr:spPr bwMode="auto">
        <a:xfrm>
          <a:off x="4525643" y="99193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438525" y="9913619"/>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5045075" y="9913620"/>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967990" y="444563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868678</xdr:colOff>
      <xdr:row>23</xdr:row>
      <xdr:rowOff>93344</xdr:rowOff>
    </xdr:from>
    <xdr:to>
      <xdr:col>5</xdr:col>
      <xdr:colOff>229578</xdr:colOff>
      <xdr:row>24</xdr:row>
      <xdr:rowOff>59544</xdr:rowOff>
    </xdr:to>
    <xdr:sp macro="" textlink="">
      <xdr:nvSpPr>
        <xdr:cNvPr id="10" name="Rectangle 5"/>
        <xdr:cNvSpPr>
          <a:spLocks noChangeArrowheads="1"/>
        </xdr:cNvSpPr>
      </xdr:nvSpPr>
      <xdr:spPr bwMode="auto">
        <a:xfrm>
          <a:off x="4577078" y="4430394"/>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67100" y="4432299"/>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73650" y="4432300"/>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1039597</xdr:colOff>
      <xdr:row>7</xdr:row>
      <xdr:rowOff>152400</xdr:rowOff>
    </xdr:from>
    <xdr:to>
      <xdr:col>1</xdr:col>
      <xdr:colOff>1344397</xdr:colOff>
      <xdr:row>7</xdr:row>
      <xdr:rowOff>152400</xdr:rowOff>
    </xdr:to>
    <xdr:sp macro="" textlink="">
      <xdr:nvSpPr>
        <xdr:cNvPr id="2" name="Line 2"/>
        <xdr:cNvSpPr>
          <a:spLocks noChangeShapeType="1"/>
        </xdr:cNvSpPr>
      </xdr:nvSpPr>
      <xdr:spPr bwMode="auto">
        <a:xfrm>
          <a:off x="1280897"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6"/>
  </cols>
  <sheetData>
    <row r="1" spans="1:1" ht="15.75" x14ac:dyDescent="0.25">
      <c r="A1" s="385" t="s">
        <v>336</v>
      </c>
    </row>
    <row r="4" spans="1:1" ht="27" customHeight="1" x14ac:dyDescent="0.2">
      <c r="A4" s="392" t="s">
        <v>349</v>
      </c>
    </row>
    <row r="5" spans="1:1" ht="14.25" x14ac:dyDescent="0.2">
      <c r="A5" s="387"/>
    </row>
    <row r="6" spans="1:1" ht="14.25" x14ac:dyDescent="0.2">
      <c r="A6" s="387"/>
    </row>
    <row r="7" spans="1:1" x14ac:dyDescent="0.2">
      <c r="A7" s="388" t="s">
        <v>337</v>
      </c>
    </row>
    <row r="10" spans="1:1" x14ac:dyDescent="0.2">
      <c r="A10" s="388" t="s">
        <v>350</v>
      </c>
    </row>
    <row r="11" spans="1:1" x14ac:dyDescent="0.2">
      <c r="A11" s="386" t="s">
        <v>338</v>
      </c>
    </row>
    <row r="14" spans="1:1" x14ac:dyDescent="0.2">
      <c r="A14" s="386" t="s">
        <v>339</v>
      </c>
    </row>
    <row r="17" spans="1:1" x14ac:dyDescent="0.2">
      <c r="A17" s="386" t="s">
        <v>340</v>
      </c>
    </row>
    <row r="18" spans="1:1" x14ac:dyDescent="0.2">
      <c r="A18" s="386" t="s">
        <v>341</v>
      </c>
    </row>
    <row r="19" spans="1:1" ht="25.5" x14ac:dyDescent="0.2">
      <c r="A19" s="386" t="s">
        <v>342</v>
      </c>
    </row>
    <row r="20" spans="1:1" x14ac:dyDescent="0.2">
      <c r="A20" s="386" t="s">
        <v>343</v>
      </c>
    </row>
    <row r="21" spans="1:1" x14ac:dyDescent="0.2">
      <c r="A21" s="386" t="s">
        <v>344</v>
      </c>
    </row>
    <row r="24" spans="1:1" x14ac:dyDescent="0.2">
      <c r="A24" s="389" t="s">
        <v>345</v>
      </c>
    </row>
    <row r="25" spans="1:1" ht="38.25" x14ac:dyDescent="0.2">
      <c r="A25" s="390" t="s">
        <v>346</v>
      </c>
    </row>
    <row r="28" spans="1:1" x14ac:dyDescent="0.2">
      <c r="A28" s="389" t="s">
        <v>347</v>
      </c>
    </row>
    <row r="29" spans="1:1" x14ac:dyDescent="0.2">
      <c r="A29" s="391" t="s">
        <v>348</v>
      </c>
    </row>
    <row r="30" spans="1:1" x14ac:dyDescent="0.2">
      <c r="A30" s="386"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22" t="s">
        <v>105</v>
      </c>
      <c r="C3" s="322"/>
      <c r="D3" s="322"/>
      <c r="E3" s="322"/>
      <c r="F3" s="322"/>
      <c r="G3" s="322"/>
      <c r="H3" s="322"/>
      <c r="I3" s="322"/>
    </row>
    <row r="4" spans="1:9" x14ac:dyDescent="0.2">
      <c r="A4" s="61"/>
      <c r="B4" s="339" t="s">
        <v>106</v>
      </c>
      <c r="C4" s="339"/>
      <c r="D4" s="339"/>
      <c r="E4" s="339"/>
      <c r="F4" s="339"/>
      <c r="G4" s="339"/>
      <c r="H4" s="339"/>
      <c r="I4" s="339"/>
    </row>
    <row r="5" spans="1:9" x14ac:dyDescent="0.2">
      <c r="A5" s="61"/>
      <c r="H5" s="64"/>
      <c r="I5" s="64"/>
    </row>
    <row r="6" spans="1:9" x14ac:dyDescent="0.2">
      <c r="A6" s="323" t="s">
        <v>3</v>
      </c>
      <c r="B6" s="326" t="s">
        <v>107</v>
      </c>
      <c r="C6" s="326" t="s">
        <v>108</v>
      </c>
      <c r="D6" s="326" t="s">
        <v>109</v>
      </c>
      <c r="E6" s="326" t="s">
        <v>110</v>
      </c>
      <c r="F6" s="326" t="s">
        <v>111</v>
      </c>
      <c r="G6" s="326" t="s">
        <v>112</v>
      </c>
      <c r="H6" s="334" t="s">
        <v>113</v>
      </c>
      <c r="I6" s="334" t="s">
        <v>114</v>
      </c>
    </row>
    <row r="7" spans="1:9" x14ac:dyDescent="0.2">
      <c r="A7" s="324"/>
      <c r="B7" s="340"/>
      <c r="C7" s="327"/>
      <c r="D7" s="327"/>
      <c r="E7" s="327"/>
      <c r="F7" s="327"/>
      <c r="G7" s="327"/>
      <c r="H7" s="335"/>
      <c r="I7" s="335"/>
    </row>
    <row r="8" spans="1:9" x14ac:dyDescent="0.2">
      <c r="A8" s="324"/>
      <c r="B8" s="340"/>
      <c r="C8" s="327"/>
      <c r="D8" s="327"/>
      <c r="E8" s="327"/>
      <c r="F8" s="327"/>
      <c r="G8" s="327"/>
      <c r="H8" s="335"/>
      <c r="I8" s="335"/>
    </row>
    <row r="9" spans="1:9" x14ac:dyDescent="0.2">
      <c r="A9" s="324"/>
      <c r="B9" s="340"/>
      <c r="C9" s="328"/>
      <c r="D9" s="328"/>
      <c r="E9" s="328"/>
      <c r="F9" s="328"/>
      <c r="G9" s="328"/>
      <c r="H9" s="336"/>
      <c r="I9" s="336"/>
    </row>
    <row r="10" spans="1:9" x14ac:dyDescent="0.2">
      <c r="A10" s="325"/>
      <c r="B10" s="341"/>
      <c r="C10" s="66" t="s">
        <v>17</v>
      </c>
      <c r="D10" s="67" t="s">
        <v>115</v>
      </c>
      <c r="E10" s="337" t="s">
        <v>116</v>
      </c>
      <c r="F10" s="338"/>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173</v>
      </c>
      <c r="D12" s="81">
        <v>131</v>
      </c>
      <c r="E12" s="81">
        <v>3070</v>
      </c>
      <c r="F12" s="81">
        <v>19249</v>
      </c>
      <c r="G12" s="82">
        <v>16</v>
      </c>
      <c r="H12" s="82">
        <v>37.700000000000003</v>
      </c>
      <c r="I12" s="81">
        <v>147</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132</v>
      </c>
      <c r="E14" s="85">
        <v>3082</v>
      </c>
      <c r="F14" s="85">
        <v>18806</v>
      </c>
      <c r="G14" s="87">
        <v>16.399999999999999</v>
      </c>
      <c r="H14" s="87">
        <v>36.4</v>
      </c>
      <c r="I14" s="85">
        <v>143</v>
      </c>
    </row>
    <row r="15" spans="1:9" ht="13.5" customHeight="1" x14ac:dyDescent="0.2">
      <c r="A15" s="79" t="s">
        <v>21</v>
      </c>
      <c r="B15" s="83" t="s">
        <v>121</v>
      </c>
      <c r="C15" s="85">
        <v>177</v>
      </c>
      <c r="D15" s="85">
        <v>130</v>
      </c>
      <c r="E15" s="85">
        <v>3270</v>
      </c>
      <c r="F15" s="85">
        <v>20548</v>
      </c>
      <c r="G15" s="87">
        <v>15.9</v>
      </c>
      <c r="H15" s="87">
        <v>43.8</v>
      </c>
      <c r="I15" s="85">
        <v>158</v>
      </c>
    </row>
    <row r="16" spans="1:9" ht="13.5" customHeight="1" x14ac:dyDescent="0.2">
      <c r="A16" s="79" t="s">
        <v>21</v>
      </c>
      <c r="B16" s="83" t="s">
        <v>122</v>
      </c>
      <c r="C16" s="85">
        <v>208</v>
      </c>
      <c r="D16" s="85">
        <v>132</v>
      </c>
      <c r="E16" s="85">
        <v>3700</v>
      </c>
      <c r="F16" s="85">
        <v>20223</v>
      </c>
      <c r="G16" s="87">
        <v>18.3</v>
      </c>
      <c r="H16" s="87">
        <v>61.6</v>
      </c>
      <c r="I16" s="85">
        <v>154</v>
      </c>
    </row>
    <row r="17" spans="1:9" ht="13.5" customHeight="1" x14ac:dyDescent="0.2">
      <c r="A17" s="79" t="s">
        <v>21</v>
      </c>
      <c r="B17" s="83" t="s">
        <v>123</v>
      </c>
      <c r="C17" s="85">
        <v>180</v>
      </c>
      <c r="D17" s="85">
        <v>130</v>
      </c>
      <c r="E17" s="85">
        <v>2493</v>
      </c>
      <c r="F17" s="85">
        <v>17812</v>
      </c>
      <c r="G17" s="87">
        <v>14</v>
      </c>
      <c r="H17" s="87">
        <v>21.4</v>
      </c>
      <c r="I17" s="85">
        <v>137</v>
      </c>
    </row>
    <row r="18" spans="1:9" ht="13.5" customHeight="1" x14ac:dyDescent="0.2">
      <c r="A18" s="79"/>
      <c r="B18" s="72"/>
      <c r="C18" s="88"/>
      <c r="D18" s="88"/>
      <c r="E18" s="88"/>
      <c r="F18" s="88"/>
      <c r="G18" s="89"/>
      <c r="H18" s="89"/>
      <c r="I18" s="88"/>
    </row>
    <row r="19" spans="1:9" ht="13.5" customHeight="1" x14ac:dyDescent="0.2">
      <c r="A19" s="79" t="s">
        <v>124</v>
      </c>
      <c r="B19" s="80" t="s">
        <v>125</v>
      </c>
      <c r="C19" s="81">
        <v>144</v>
      </c>
      <c r="D19" s="81">
        <v>177</v>
      </c>
      <c r="E19" s="81">
        <v>3070</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144</v>
      </c>
      <c r="D25" s="85">
        <v>177</v>
      </c>
      <c r="E25" s="85">
        <v>3070</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173</v>
      </c>
      <c r="D30" s="81">
        <v>131</v>
      </c>
      <c r="E30" s="81">
        <v>3070</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195</v>
      </c>
      <c r="D32" s="85">
        <v>130</v>
      </c>
      <c r="E32" s="85">
        <v>2162</v>
      </c>
      <c r="F32" s="85">
        <v>18015</v>
      </c>
      <c r="G32" s="87">
        <v>12</v>
      </c>
      <c r="H32" s="87">
        <v>17.8</v>
      </c>
      <c r="I32" s="85">
        <v>139</v>
      </c>
    </row>
    <row r="33" spans="1:9" ht="13.5" customHeight="1" x14ac:dyDescent="0.2">
      <c r="A33" s="79">
        <v>11</v>
      </c>
      <c r="B33" s="83" t="s">
        <v>50</v>
      </c>
      <c r="C33" s="85">
        <v>128</v>
      </c>
      <c r="D33" s="85">
        <v>121</v>
      </c>
      <c r="E33" s="85">
        <v>3517</v>
      </c>
      <c r="F33" s="85">
        <v>44228</v>
      </c>
      <c r="G33" s="87">
        <v>8</v>
      </c>
      <c r="H33" s="93" t="s">
        <v>21</v>
      </c>
      <c r="I33" s="85">
        <v>364</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100</v>
      </c>
      <c r="D35" s="85">
        <v>136</v>
      </c>
      <c r="E35" s="85">
        <v>2724</v>
      </c>
      <c r="F35" s="85">
        <v>15056</v>
      </c>
      <c r="G35" s="87">
        <v>18.100000000000001</v>
      </c>
      <c r="H35" s="87">
        <v>60.6</v>
      </c>
      <c r="I35" s="85">
        <v>110</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236</v>
      </c>
      <c r="D40" s="85">
        <v>133</v>
      </c>
      <c r="E40" s="85">
        <v>2952</v>
      </c>
      <c r="F40" s="85">
        <v>27413</v>
      </c>
      <c r="G40" s="87">
        <v>10.8</v>
      </c>
      <c r="H40" s="87">
        <v>42.9</v>
      </c>
      <c r="I40" s="85">
        <v>206</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202</v>
      </c>
      <c r="D42" s="85">
        <v>127</v>
      </c>
      <c r="E42" s="85">
        <v>2976</v>
      </c>
      <c r="F42" s="85">
        <v>26844</v>
      </c>
      <c r="G42" s="87">
        <v>11.1</v>
      </c>
      <c r="H42" s="87">
        <v>31.9</v>
      </c>
      <c r="I42" s="85">
        <v>212</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142</v>
      </c>
      <c r="D45" s="85">
        <v>128</v>
      </c>
      <c r="E45" s="85">
        <v>2568</v>
      </c>
      <c r="F45" s="85">
        <v>13101</v>
      </c>
      <c r="G45" s="87">
        <v>19.600000000000001</v>
      </c>
      <c r="H45" s="87">
        <v>17.3</v>
      </c>
      <c r="I45" s="85">
        <v>103</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150</v>
      </c>
      <c r="D47" s="85">
        <v>134</v>
      </c>
      <c r="E47" s="85">
        <v>3845</v>
      </c>
      <c r="F47" s="85">
        <v>22419</v>
      </c>
      <c r="G47" s="87">
        <v>17.2</v>
      </c>
      <c r="H47" s="87">
        <v>51.4</v>
      </c>
      <c r="I47" s="85">
        <v>167</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220</v>
      </c>
      <c r="D49" s="85">
        <v>138</v>
      </c>
      <c r="E49" s="85">
        <v>5286</v>
      </c>
      <c r="F49" s="85">
        <v>13408</v>
      </c>
      <c r="G49" s="87">
        <v>39.4</v>
      </c>
      <c r="H49" s="87">
        <v>69.5</v>
      </c>
      <c r="I49" s="85">
        <v>97</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136</v>
      </c>
      <c r="E51" s="85">
        <v>2794</v>
      </c>
      <c r="F51" s="85">
        <v>16423</v>
      </c>
      <c r="G51" s="87">
        <v>17</v>
      </c>
      <c r="H51" s="87">
        <v>37.1</v>
      </c>
      <c r="I51" s="85">
        <v>121</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133</v>
      </c>
      <c r="D54" s="85">
        <v>131</v>
      </c>
      <c r="E54" s="85">
        <v>2997</v>
      </c>
      <c r="F54" s="85">
        <v>16129</v>
      </c>
      <c r="G54" s="87">
        <v>18.600000000000001</v>
      </c>
      <c r="H54" s="87">
        <v>31.2</v>
      </c>
      <c r="I54" s="85">
        <v>123</v>
      </c>
    </row>
    <row r="55" spans="1:9" ht="13.5" customHeight="1" x14ac:dyDescent="0.2">
      <c r="A55" s="79">
        <v>24</v>
      </c>
      <c r="B55" s="83" t="s">
        <v>156</v>
      </c>
      <c r="C55" s="85">
        <v>266</v>
      </c>
      <c r="D55" s="85">
        <v>123</v>
      </c>
      <c r="E55" s="85">
        <v>3352</v>
      </c>
      <c r="F55" s="85">
        <v>25143</v>
      </c>
      <c r="G55" s="87">
        <v>13.3</v>
      </c>
      <c r="H55" s="87">
        <v>41.1</v>
      </c>
      <c r="I55" s="85">
        <v>205</v>
      </c>
    </row>
    <row r="56" spans="1:9" ht="13.5" customHeight="1" x14ac:dyDescent="0.2">
      <c r="A56" s="79">
        <v>25</v>
      </c>
      <c r="B56" s="83" t="s">
        <v>157</v>
      </c>
      <c r="C56" s="85">
        <v>150</v>
      </c>
      <c r="D56" s="85">
        <v>131</v>
      </c>
      <c r="E56" s="85">
        <v>3017</v>
      </c>
      <c r="F56" s="85">
        <v>16600</v>
      </c>
      <c r="G56" s="87">
        <v>18.2</v>
      </c>
      <c r="H56" s="87">
        <v>30.6</v>
      </c>
      <c r="I56" s="85">
        <v>127</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176</v>
      </c>
      <c r="D58" s="85">
        <v>133</v>
      </c>
      <c r="E58" s="85">
        <v>3837</v>
      </c>
      <c r="F58" s="85">
        <v>18935</v>
      </c>
      <c r="G58" s="87">
        <v>20.3</v>
      </c>
      <c r="H58" s="87">
        <v>53.4</v>
      </c>
      <c r="I58" s="85">
        <v>143</v>
      </c>
    </row>
    <row r="59" spans="1:9" ht="13.5" customHeight="1" x14ac:dyDescent="0.2">
      <c r="A59" s="79">
        <v>27</v>
      </c>
      <c r="B59" s="83" t="s">
        <v>160</v>
      </c>
      <c r="C59" s="85">
        <v>195</v>
      </c>
      <c r="D59" s="85">
        <v>128</v>
      </c>
      <c r="E59" s="85">
        <v>3317</v>
      </c>
      <c r="F59" s="85">
        <v>21810</v>
      </c>
      <c r="G59" s="87">
        <v>15.2</v>
      </c>
      <c r="H59" s="87">
        <v>36.700000000000003</v>
      </c>
      <c r="I59" s="85">
        <v>170</v>
      </c>
    </row>
    <row r="60" spans="1:9" ht="13.5" customHeight="1" x14ac:dyDescent="0.2">
      <c r="A60" s="79">
        <v>28</v>
      </c>
      <c r="B60" s="83" t="s">
        <v>93</v>
      </c>
      <c r="C60" s="85">
        <v>154</v>
      </c>
      <c r="D60" s="85">
        <v>133</v>
      </c>
      <c r="E60" s="85">
        <v>3115</v>
      </c>
      <c r="F60" s="85">
        <v>16723</v>
      </c>
      <c r="G60" s="87">
        <v>18.600000000000001</v>
      </c>
      <c r="H60" s="87">
        <v>43.4</v>
      </c>
      <c r="I60" s="85">
        <v>126</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302</v>
      </c>
      <c r="D62" s="85">
        <v>124</v>
      </c>
      <c r="E62" s="85">
        <v>3323</v>
      </c>
      <c r="F62" s="85">
        <v>23311</v>
      </c>
      <c r="G62" s="87">
        <v>14.3</v>
      </c>
      <c r="H62" s="87">
        <v>29.4</v>
      </c>
      <c r="I62" s="85">
        <v>188</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152</v>
      </c>
      <c r="D64" s="85">
        <v>129</v>
      </c>
      <c r="E64" s="85">
        <v>2470</v>
      </c>
      <c r="F64" s="85">
        <v>16209</v>
      </c>
      <c r="G64" s="87">
        <v>15.2</v>
      </c>
      <c r="H64" s="87">
        <v>12</v>
      </c>
      <c r="I64" s="85">
        <v>125</v>
      </c>
    </row>
    <row r="65" spans="1:9" ht="13.5" customHeight="1" x14ac:dyDescent="0.2">
      <c r="A65" s="79">
        <v>32</v>
      </c>
      <c r="B65" s="83" t="s">
        <v>163</v>
      </c>
      <c r="C65" s="85">
        <v>158</v>
      </c>
      <c r="D65" s="85">
        <v>135</v>
      </c>
      <c r="E65" s="85">
        <v>3192</v>
      </c>
      <c r="F65" s="85">
        <v>20796</v>
      </c>
      <c r="G65" s="87">
        <v>15.3</v>
      </c>
      <c r="H65" s="87">
        <v>68.5</v>
      </c>
      <c r="I65" s="85">
        <v>154</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203</v>
      </c>
      <c r="D67" s="85">
        <v>130</v>
      </c>
      <c r="E67" s="85">
        <v>3240</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40" activePane="bottomLeft" state="frozen"/>
      <selection activeCell="A47" sqref="A47"/>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5" t="s">
        <v>166</v>
      </c>
      <c r="B1" s="346"/>
      <c r="C1" s="346"/>
      <c r="D1" s="346"/>
      <c r="E1" s="346"/>
      <c r="F1" s="346"/>
      <c r="G1" s="346"/>
      <c r="H1" s="346"/>
      <c r="I1" s="346"/>
      <c r="J1" s="346"/>
      <c r="K1" s="346"/>
      <c r="L1" s="346"/>
      <c r="M1" s="101"/>
    </row>
    <row r="2" spans="1:14" s="103" customFormat="1" ht="10.9" customHeight="1" x14ac:dyDescent="0.2">
      <c r="A2" s="345"/>
      <c r="B2" s="345"/>
      <c r="C2" s="345"/>
      <c r="D2" s="345"/>
      <c r="E2" s="345"/>
      <c r="F2" s="345"/>
      <c r="G2" s="345"/>
      <c r="H2" s="345"/>
      <c r="I2" s="345"/>
      <c r="J2" s="345"/>
      <c r="K2" s="345"/>
      <c r="L2" s="345"/>
      <c r="M2" s="102"/>
    </row>
    <row r="3" spans="1:14" s="103" customFormat="1" ht="10.9" customHeight="1" x14ac:dyDescent="0.2">
      <c r="A3" s="347" t="s">
        <v>167</v>
      </c>
      <c r="B3" s="347"/>
      <c r="C3" s="347"/>
      <c r="D3" s="347"/>
      <c r="E3" s="347"/>
      <c r="F3" s="347"/>
      <c r="G3" s="347"/>
      <c r="H3" s="347"/>
      <c r="I3" s="347"/>
      <c r="J3" s="347"/>
      <c r="K3" s="347"/>
      <c r="L3" s="347"/>
      <c r="M3" s="102"/>
    </row>
    <row r="4" spans="1:14" s="103" customFormat="1" ht="10.9" customHeight="1" x14ac:dyDescent="0.2">
      <c r="A4" s="347" t="s">
        <v>2</v>
      </c>
      <c r="B4" s="347"/>
      <c r="C4" s="347"/>
      <c r="D4" s="347"/>
      <c r="E4" s="347"/>
      <c r="F4" s="347"/>
      <c r="G4" s="347"/>
      <c r="H4" s="347"/>
      <c r="I4" s="347"/>
      <c r="J4" s="347"/>
      <c r="K4" s="347"/>
      <c r="L4" s="347"/>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8" t="s">
        <v>3</v>
      </c>
      <c r="C6" s="351" t="s">
        <v>168</v>
      </c>
      <c r="D6" s="354" t="s">
        <v>5</v>
      </c>
      <c r="E6" s="354" t="s">
        <v>6</v>
      </c>
      <c r="F6" s="351" t="s">
        <v>169</v>
      </c>
      <c r="G6" s="357" t="s">
        <v>170</v>
      </c>
      <c r="H6" s="351" t="s">
        <v>9</v>
      </c>
      <c r="I6" s="342" t="s">
        <v>10</v>
      </c>
      <c r="J6" s="343"/>
      <c r="K6" s="344"/>
      <c r="L6" s="360" t="s">
        <v>113</v>
      </c>
      <c r="M6"/>
    </row>
    <row r="7" spans="1:14" s="107" customFormat="1" ht="15" customHeight="1" x14ac:dyDescent="0.2">
      <c r="A7" s="11"/>
      <c r="B7" s="349"/>
      <c r="C7" s="352"/>
      <c r="D7" s="352"/>
      <c r="E7" s="352"/>
      <c r="F7" s="355"/>
      <c r="G7" s="358"/>
      <c r="H7" s="355"/>
      <c r="I7" s="354" t="s">
        <v>12</v>
      </c>
      <c r="J7" s="363" t="s">
        <v>13</v>
      </c>
      <c r="K7" s="364"/>
      <c r="L7" s="361"/>
      <c r="M7"/>
    </row>
    <row r="8" spans="1:14" s="107" customFormat="1" ht="22.5" customHeight="1" x14ac:dyDescent="0.2">
      <c r="A8" s="11"/>
      <c r="B8" s="349"/>
      <c r="C8" s="352"/>
      <c r="D8" s="352"/>
      <c r="E8" s="353"/>
      <c r="F8" s="356"/>
      <c r="G8" s="359"/>
      <c r="H8" s="356"/>
      <c r="I8" s="353"/>
      <c r="J8" s="12" t="s">
        <v>14</v>
      </c>
      <c r="K8" s="13" t="s">
        <v>15</v>
      </c>
      <c r="L8" s="362"/>
      <c r="M8"/>
    </row>
    <row r="9" spans="1:14" s="107" customFormat="1" ht="10.9" customHeight="1" x14ac:dyDescent="0.2">
      <c r="A9" s="11"/>
      <c r="B9" s="350"/>
      <c r="C9" s="353"/>
      <c r="D9" s="353"/>
      <c r="E9" s="108" t="s">
        <v>16</v>
      </c>
      <c r="F9" s="108" t="s">
        <v>17</v>
      </c>
      <c r="G9" s="109" t="s">
        <v>18</v>
      </c>
      <c r="H9" s="342" t="s">
        <v>19</v>
      </c>
      <c r="I9" s="343"/>
      <c r="J9" s="343"/>
      <c r="K9" s="344"/>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835</v>
      </c>
      <c r="F29" s="114">
        <v>145316.75</v>
      </c>
      <c r="G29" s="114">
        <v>75639.06</v>
      </c>
      <c r="H29" s="114">
        <v>1696489.8759999999</v>
      </c>
      <c r="I29" s="114">
        <v>9943001.1720000003</v>
      </c>
      <c r="J29" s="114">
        <v>3687193.1609999998</v>
      </c>
      <c r="K29" s="114">
        <v>2094670.8319999999</v>
      </c>
      <c r="L29" s="115">
        <v>37.083302085725599</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809.25</v>
      </c>
      <c r="F45" s="114">
        <v>140733.5</v>
      </c>
      <c r="G45" s="114">
        <v>75785.224000000002</v>
      </c>
      <c r="H45" s="114">
        <v>1703459.9850000001</v>
      </c>
      <c r="I45" s="114">
        <v>10754929.389</v>
      </c>
      <c r="J45" s="114">
        <v>4005420.1540000001</v>
      </c>
      <c r="K45" s="114">
        <v>2105420.108</v>
      </c>
      <c r="L45" s="115">
        <v>37.242644829418303</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c r="F51" s="114"/>
      <c r="G51" s="114"/>
      <c r="H51" s="114"/>
      <c r="I51" s="114"/>
      <c r="J51" s="114"/>
      <c r="K51" s="114"/>
      <c r="L51" s="115"/>
    </row>
    <row r="52" spans="1:12" customFormat="1" ht="10.9" customHeight="1" x14ac:dyDescent="0.2">
      <c r="A52" s="11"/>
      <c r="B52" s="26"/>
      <c r="C52" s="27"/>
      <c r="D52" s="120" t="s">
        <v>30</v>
      </c>
      <c r="E52" s="114"/>
      <c r="F52" s="114"/>
      <c r="G52" s="114"/>
      <c r="H52" s="114"/>
      <c r="I52" s="114"/>
      <c r="J52" s="114"/>
      <c r="K52" s="114"/>
      <c r="L52" s="115"/>
    </row>
    <row r="53" spans="1:12" customFormat="1" ht="10.9" customHeight="1" x14ac:dyDescent="0.2">
      <c r="A53" s="11"/>
      <c r="B53" s="26"/>
      <c r="C53" s="27"/>
      <c r="D53" s="120" t="s">
        <v>31</v>
      </c>
      <c r="E53" s="114"/>
      <c r="F53" s="114"/>
      <c r="G53" s="114"/>
      <c r="H53" s="114"/>
      <c r="I53" s="114"/>
      <c r="J53" s="114"/>
      <c r="K53" s="114"/>
      <c r="L53" s="115"/>
    </row>
    <row r="54" spans="1:12" customFormat="1" ht="10.9" customHeight="1" x14ac:dyDescent="0.2">
      <c r="A54" s="11"/>
      <c r="B54" s="26"/>
      <c r="C54" s="27"/>
      <c r="D54" s="120" t="s">
        <v>32</v>
      </c>
      <c r="E54" s="114"/>
      <c r="F54" s="114"/>
      <c r="G54" s="114"/>
      <c r="H54" s="114"/>
      <c r="I54" s="114"/>
      <c r="J54" s="114"/>
      <c r="K54" s="114"/>
      <c r="L54" s="115"/>
    </row>
    <row r="55" spans="1:12" customFormat="1" ht="10.9" customHeight="1" x14ac:dyDescent="0.2">
      <c r="A55" s="11"/>
      <c r="B55" s="26"/>
      <c r="C55" s="27"/>
      <c r="D55" s="120" t="s">
        <v>33</v>
      </c>
      <c r="E55" s="114"/>
      <c r="F55" s="114"/>
      <c r="G55" s="114"/>
      <c r="H55" s="114"/>
      <c r="I55" s="114"/>
      <c r="J55" s="114"/>
      <c r="K55" s="114"/>
      <c r="L55" s="115"/>
    </row>
    <row r="56" spans="1:12" customFormat="1" ht="10.9" customHeight="1" x14ac:dyDescent="0.2">
      <c r="A56" s="11"/>
      <c r="B56" s="26"/>
      <c r="C56" s="27"/>
      <c r="D56" s="120" t="s">
        <v>34</v>
      </c>
      <c r="E56" s="114"/>
      <c r="F56" s="114"/>
      <c r="G56" s="114"/>
      <c r="H56" s="114"/>
      <c r="I56" s="114"/>
      <c r="J56" s="114"/>
      <c r="K56" s="114"/>
      <c r="L56" s="115"/>
    </row>
    <row r="57" spans="1:12" customFormat="1" ht="10.9" customHeight="1" x14ac:dyDescent="0.2">
      <c r="A57" s="11"/>
      <c r="B57" s="26"/>
      <c r="C57" s="27"/>
      <c r="D57" s="120" t="s">
        <v>35</v>
      </c>
      <c r="E57" s="114"/>
      <c r="F57" s="114"/>
      <c r="G57" s="114"/>
      <c r="H57" s="114"/>
      <c r="I57" s="114"/>
      <c r="J57" s="114"/>
      <c r="K57" s="114"/>
      <c r="L57" s="115"/>
    </row>
    <row r="58" spans="1:12" customFormat="1" ht="10.9" customHeight="1" x14ac:dyDescent="0.2">
      <c r="A58" s="11"/>
      <c r="B58" s="26"/>
      <c r="C58" s="27"/>
      <c r="D58" s="120" t="s">
        <v>36</v>
      </c>
      <c r="E58" s="114"/>
      <c r="F58" s="114"/>
      <c r="G58" s="114"/>
      <c r="H58" s="114"/>
      <c r="I58" s="114"/>
      <c r="J58" s="114"/>
      <c r="K58" s="114"/>
      <c r="L58" s="115"/>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0.85546875" style="11"/>
  </cols>
  <sheetData>
    <row r="1" spans="1:13" s="2" customFormat="1" ht="11.1" customHeight="1" x14ac:dyDescent="0.2">
      <c r="A1" s="369" t="s">
        <v>0</v>
      </c>
      <c r="B1" s="369"/>
      <c r="C1" s="369"/>
      <c r="D1" s="369"/>
      <c r="E1" s="369"/>
      <c r="F1" s="369"/>
      <c r="G1" s="369"/>
      <c r="H1" s="369"/>
      <c r="I1" s="369"/>
      <c r="J1" s="369"/>
      <c r="K1" s="369"/>
      <c r="L1" s="369"/>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9" t="s">
        <v>1</v>
      </c>
      <c r="B3" s="369"/>
      <c r="C3" s="369"/>
      <c r="D3" s="369"/>
      <c r="E3" s="369"/>
      <c r="F3" s="369"/>
      <c r="G3" s="369"/>
      <c r="H3" s="369"/>
      <c r="I3" s="369"/>
      <c r="J3" s="369"/>
      <c r="K3" s="369"/>
      <c r="L3" s="369"/>
      <c r="M3" s="1"/>
    </row>
    <row r="4" spans="1:13" s="2" customFormat="1" ht="11.1" customHeight="1" x14ac:dyDescent="0.2">
      <c r="A4" s="369" t="s">
        <v>2</v>
      </c>
      <c r="B4" s="369"/>
      <c r="C4" s="369"/>
      <c r="D4" s="369"/>
      <c r="E4" s="369"/>
      <c r="F4" s="369"/>
      <c r="G4" s="369"/>
      <c r="H4" s="369"/>
      <c r="I4" s="369"/>
      <c r="J4" s="369"/>
      <c r="K4" s="369"/>
      <c r="L4" s="369"/>
      <c r="M4" s="1"/>
    </row>
    <row r="5" spans="1:13" s="10" customFormat="1" ht="18" customHeight="1" x14ac:dyDescent="0.2">
      <c r="A5" s="6"/>
      <c r="B5" s="6"/>
      <c r="C5" s="6"/>
      <c r="D5" s="6"/>
      <c r="E5" s="7"/>
      <c r="F5" s="7"/>
      <c r="G5" s="7"/>
      <c r="H5" s="7"/>
      <c r="I5" s="7"/>
      <c r="J5" s="1"/>
      <c r="K5" s="8"/>
      <c r="L5" s="5"/>
      <c r="M5" s="9"/>
    </row>
    <row r="6" spans="1:13" ht="15" customHeight="1" x14ac:dyDescent="0.2">
      <c r="B6" s="348" t="s">
        <v>3</v>
      </c>
      <c r="C6" s="351" t="s">
        <v>4</v>
      </c>
      <c r="D6" s="354" t="s">
        <v>5</v>
      </c>
      <c r="E6" s="354" t="s">
        <v>6</v>
      </c>
      <c r="F6" s="351" t="s">
        <v>7</v>
      </c>
      <c r="G6" s="351" t="s">
        <v>8</v>
      </c>
      <c r="H6" s="351" t="s">
        <v>9</v>
      </c>
      <c r="I6" s="363" t="s">
        <v>10</v>
      </c>
      <c r="J6" s="368"/>
      <c r="K6" s="364"/>
      <c r="L6" s="365" t="s">
        <v>11</v>
      </c>
    </row>
    <row r="7" spans="1:13" ht="15" customHeight="1" x14ac:dyDescent="0.2">
      <c r="B7" s="349"/>
      <c r="C7" s="355"/>
      <c r="D7" s="352"/>
      <c r="E7" s="352"/>
      <c r="F7" s="355"/>
      <c r="G7" s="355"/>
      <c r="H7" s="355"/>
      <c r="I7" s="351" t="s">
        <v>12</v>
      </c>
      <c r="J7" s="363" t="s">
        <v>13</v>
      </c>
      <c r="K7" s="364"/>
      <c r="L7" s="366"/>
    </row>
    <row r="8" spans="1:13" ht="21" customHeight="1" x14ac:dyDescent="0.2">
      <c r="B8" s="349"/>
      <c r="C8" s="355"/>
      <c r="D8" s="352"/>
      <c r="E8" s="353"/>
      <c r="F8" s="356"/>
      <c r="G8" s="356"/>
      <c r="H8" s="356"/>
      <c r="I8" s="356"/>
      <c r="J8" s="12" t="s">
        <v>14</v>
      </c>
      <c r="K8" s="13" t="s">
        <v>15</v>
      </c>
      <c r="L8" s="367"/>
    </row>
    <row r="9" spans="1:13" ht="11.1" customHeight="1" x14ac:dyDescent="0.2">
      <c r="B9" s="350"/>
      <c r="C9" s="356"/>
      <c r="D9" s="353"/>
      <c r="E9" s="14" t="s">
        <v>16</v>
      </c>
      <c r="F9" s="14" t="s">
        <v>17</v>
      </c>
      <c r="G9" s="15" t="s">
        <v>18</v>
      </c>
      <c r="H9" s="363" t="s">
        <v>19</v>
      </c>
      <c r="I9" s="368"/>
      <c r="J9" s="368"/>
      <c r="K9" s="364"/>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417</v>
      </c>
      <c r="F17" s="29">
        <v>69394.25</v>
      </c>
      <c r="G17" s="29">
        <v>36017.597999999998</v>
      </c>
      <c r="H17" s="29">
        <v>803354.71799999999</v>
      </c>
      <c r="I17" s="29">
        <v>4385649.9649999999</v>
      </c>
      <c r="J17" s="29">
        <v>1570838.676</v>
      </c>
      <c r="K17" s="29">
        <v>901625.87300000002</v>
      </c>
      <c r="L17" s="31">
        <v>35.817693809040698</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401.75</v>
      </c>
      <c r="F33" s="29">
        <v>66850</v>
      </c>
      <c r="G33" s="29">
        <v>36373.000999999997</v>
      </c>
      <c r="H33" s="29">
        <v>810398.29399999999</v>
      </c>
      <c r="I33" s="29">
        <v>4885109.8360000001</v>
      </c>
      <c r="J33" s="29">
        <v>1790029.2109999999</v>
      </c>
      <c r="K33" s="29">
        <v>1013704.728</v>
      </c>
      <c r="L33" s="31">
        <v>36.642558122412701</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252</v>
      </c>
      <c r="F55" s="29">
        <v>46311.25</v>
      </c>
      <c r="G55" s="29">
        <v>23850.594000000001</v>
      </c>
      <c r="H55" s="29">
        <v>582774.80200000003</v>
      </c>
      <c r="I55" s="29">
        <v>3310120.909</v>
      </c>
      <c r="J55" s="29">
        <v>1489716.6370000001</v>
      </c>
      <c r="K55" s="29">
        <v>867078.81299999997</v>
      </c>
      <c r="L55" s="31">
        <v>45.0049009675012</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246.5</v>
      </c>
      <c r="F71" s="29">
        <v>44127.25</v>
      </c>
      <c r="G71" s="29">
        <v>23613.951000000001</v>
      </c>
      <c r="H71" s="29">
        <v>572980.68000000005</v>
      </c>
      <c r="I71" s="29">
        <v>3648067.4360000002</v>
      </c>
      <c r="J71" s="29">
        <v>1563136.817</v>
      </c>
      <c r="K71" s="29">
        <v>761585.61899999995</v>
      </c>
      <c r="L71" s="31">
        <v>42.848353119095101</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9" t="s">
        <v>39</v>
      </c>
      <c r="B87" s="369"/>
      <c r="C87" s="369"/>
      <c r="D87" s="369"/>
      <c r="E87" s="369"/>
      <c r="F87" s="369"/>
      <c r="G87" s="369"/>
      <c r="H87" s="369"/>
      <c r="I87" s="369"/>
      <c r="J87" s="369"/>
      <c r="K87" s="369"/>
      <c r="L87" s="369"/>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9" t="s">
        <v>1</v>
      </c>
      <c r="B89" s="369"/>
      <c r="C89" s="369"/>
      <c r="D89" s="369"/>
      <c r="E89" s="369"/>
      <c r="F89" s="369"/>
      <c r="G89" s="369"/>
      <c r="H89" s="369"/>
      <c r="I89" s="369"/>
      <c r="J89" s="369"/>
      <c r="K89" s="369"/>
      <c r="L89" s="369"/>
    </row>
    <row r="90" spans="1:12" s="11" customFormat="1" ht="11.1" customHeight="1" x14ac:dyDescent="0.2">
      <c r="A90" s="369" t="s">
        <v>2</v>
      </c>
      <c r="B90" s="369"/>
      <c r="C90" s="369"/>
      <c r="D90" s="369"/>
      <c r="E90" s="369"/>
      <c r="F90" s="369"/>
      <c r="G90" s="369"/>
      <c r="H90" s="369"/>
      <c r="I90" s="369"/>
      <c r="J90" s="369"/>
      <c r="K90" s="369"/>
      <c r="L90" s="369"/>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8" t="s">
        <v>3</v>
      </c>
      <c r="C92" s="351" t="s">
        <v>4</v>
      </c>
      <c r="D92" s="354" t="s">
        <v>5</v>
      </c>
      <c r="E92" s="354" t="s">
        <v>6</v>
      </c>
      <c r="F92" s="351" t="s">
        <v>7</v>
      </c>
      <c r="G92" s="351" t="s">
        <v>8</v>
      </c>
      <c r="H92" s="351" t="s">
        <v>9</v>
      </c>
      <c r="I92" s="363" t="s">
        <v>10</v>
      </c>
      <c r="J92" s="368"/>
      <c r="K92" s="364"/>
      <c r="L92" s="365" t="s">
        <v>11</v>
      </c>
    </row>
    <row r="93" spans="1:12" s="11" customFormat="1" ht="15" customHeight="1" x14ac:dyDescent="0.2">
      <c r="B93" s="349"/>
      <c r="C93" s="355"/>
      <c r="D93" s="352"/>
      <c r="E93" s="352"/>
      <c r="F93" s="355"/>
      <c r="G93" s="355"/>
      <c r="H93" s="355"/>
      <c r="I93" s="351" t="s">
        <v>12</v>
      </c>
      <c r="J93" s="363" t="s">
        <v>13</v>
      </c>
      <c r="K93" s="364"/>
      <c r="L93" s="366"/>
    </row>
    <row r="94" spans="1:12" s="11" customFormat="1" ht="21" customHeight="1" x14ac:dyDescent="0.2">
      <c r="B94" s="349"/>
      <c r="C94" s="355"/>
      <c r="D94" s="352"/>
      <c r="E94" s="353"/>
      <c r="F94" s="356"/>
      <c r="G94" s="356"/>
      <c r="H94" s="356"/>
      <c r="I94" s="356"/>
      <c r="J94" s="12" t="s">
        <v>14</v>
      </c>
      <c r="K94" s="13" t="s">
        <v>15</v>
      </c>
      <c r="L94" s="367"/>
    </row>
    <row r="95" spans="1:12" s="11" customFormat="1" ht="11.1" customHeight="1" x14ac:dyDescent="0.2">
      <c r="B95" s="350"/>
      <c r="C95" s="356"/>
      <c r="D95" s="353"/>
      <c r="E95" s="14" t="s">
        <v>16</v>
      </c>
      <c r="F95" s="14" t="s">
        <v>17</v>
      </c>
      <c r="G95" s="15" t="s">
        <v>18</v>
      </c>
      <c r="H95" s="363" t="s">
        <v>19</v>
      </c>
      <c r="I95" s="368"/>
      <c r="J95" s="368"/>
      <c r="K95" s="364"/>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33.5</v>
      </c>
      <c r="F103" s="29">
        <v>6799</v>
      </c>
      <c r="G103" s="29">
        <v>3711.76</v>
      </c>
      <c r="H103" s="29">
        <v>94642.92</v>
      </c>
      <c r="I103" s="29">
        <v>485505.41600000003</v>
      </c>
      <c r="J103" s="29">
        <v>267760.87400000001</v>
      </c>
      <c r="K103" s="29">
        <v>87032.505000000005</v>
      </c>
      <c r="L103" s="31">
        <v>55.150955102836598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30.75</v>
      </c>
      <c r="F119" s="29">
        <v>6467.25</v>
      </c>
      <c r="G119" s="29">
        <v>3537.5990000000002</v>
      </c>
      <c r="H119" s="29">
        <v>97947.017000000007</v>
      </c>
      <c r="I119" s="29">
        <v>510148.533</v>
      </c>
      <c r="J119" s="29">
        <v>294242.408</v>
      </c>
      <c r="K119" s="29">
        <v>103727.20299999999</v>
      </c>
      <c r="L119" s="31">
        <v>57.677791656023402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132.5</v>
      </c>
      <c r="F141" s="29">
        <v>22812.25</v>
      </c>
      <c r="G141" s="29">
        <v>12059.108</v>
      </c>
      <c r="H141" s="29">
        <v>215717.43599999999</v>
      </c>
      <c r="I141" s="29">
        <v>1761724.882</v>
      </c>
      <c r="J141" s="29">
        <v>358876.97399999999</v>
      </c>
      <c r="K141" s="29">
        <v>238933.641</v>
      </c>
      <c r="L141" s="31">
        <v>20.370772852602499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130.25</v>
      </c>
      <c r="F157" s="29">
        <v>23289</v>
      </c>
      <c r="G157" s="29">
        <v>12260.673000000001</v>
      </c>
      <c r="H157" s="29">
        <v>222133.99400000001</v>
      </c>
      <c r="I157" s="29">
        <v>1711603.584</v>
      </c>
      <c r="J157" s="29">
        <v>358011.71799999999</v>
      </c>
      <c r="K157" s="29">
        <v>226402.55799999999</v>
      </c>
      <c r="L157" s="31">
        <v>20.916742716986501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9" t="s">
        <v>42</v>
      </c>
      <c r="B173" s="369"/>
      <c r="C173" s="369"/>
      <c r="D173" s="369"/>
      <c r="E173" s="369"/>
      <c r="F173" s="369"/>
      <c r="G173" s="369"/>
      <c r="H173" s="369"/>
      <c r="I173" s="369"/>
      <c r="J173" s="369"/>
      <c r="K173" s="369"/>
      <c r="L173" s="369"/>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9" t="s">
        <v>1</v>
      </c>
      <c r="B175" s="369"/>
      <c r="C175" s="369"/>
      <c r="D175" s="369"/>
      <c r="E175" s="369"/>
      <c r="F175" s="369"/>
      <c r="G175" s="369"/>
      <c r="H175" s="369"/>
      <c r="I175" s="369"/>
      <c r="J175" s="369"/>
      <c r="K175" s="369"/>
      <c r="L175" s="369"/>
    </row>
    <row r="176" spans="1:15" s="11" customFormat="1" ht="11.1" customHeight="1" x14ac:dyDescent="0.2">
      <c r="A176" s="369" t="s">
        <v>2</v>
      </c>
      <c r="B176" s="369"/>
      <c r="C176" s="369"/>
      <c r="D176" s="369"/>
      <c r="E176" s="369"/>
      <c r="F176" s="369"/>
      <c r="G176" s="369"/>
      <c r="H176" s="369"/>
      <c r="I176" s="369"/>
      <c r="J176" s="369"/>
      <c r="K176" s="369"/>
      <c r="L176" s="369"/>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8" t="s">
        <v>3</v>
      </c>
      <c r="C178" s="351" t="s">
        <v>4</v>
      </c>
      <c r="D178" s="354" t="s">
        <v>5</v>
      </c>
      <c r="E178" s="354" t="s">
        <v>6</v>
      </c>
      <c r="F178" s="351" t="s">
        <v>7</v>
      </c>
      <c r="G178" s="351" t="s">
        <v>8</v>
      </c>
      <c r="H178" s="351" t="s">
        <v>9</v>
      </c>
      <c r="I178" s="363" t="s">
        <v>10</v>
      </c>
      <c r="J178" s="368"/>
      <c r="K178" s="364"/>
      <c r="L178" s="365" t="s">
        <v>11</v>
      </c>
    </row>
    <row r="179" spans="1:12" s="11" customFormat="1" ht="15" customHeight="1" x14ac:dyDescent="0.2">
      <c r="B179" s="349"/>
      <c r="C179" s="355"/>
      <c r="D179" s="352"/>
      <c r="E179" s="352"/>
      <c r="F179" s="355"/>
      <c r="G179" s="355"/>
      <c r="H179" s="355"/>
      <c r="I179" s="351" t="s">
        <v>12</v>
      </c>
      <c r="J179" s="363" t="s">
        <v>13</v>
      </c>
      <c r="K179" s="364"/>
      <c r="L179" s="366"/>
    </row>
    <row r="180" spans="1:12" s="11" customFormat="1" ht="21" customHeight="1" x14ac:dyDescent="0.2">
      <c r="B180" s="349"/>
      <c r="C180" s="355"/>
      <c r="D180" s="352"/>
      <c r="E180" s="353"/>
      <c r="F180" s="356"/>
      <c r="G180" s="356"/>
      <c r="H180" s="356"/>
      <c r="I180" s="356"/>
      <c r="J180" s="12" t="s">
        <v>14</v>
      </c>
      <c r="K180" s="13" t="s">
        <v>15</v>
      </c>
      <c r="L180" s="367"/>
    </row>
    <row r="181" spans="1:12" s="11" customFormat="1" ht="11.1" customHeight="1" x14ac:dyDescent="0.2">
      <c r="B181" s="350"/>
      <c r="C181" s="356"/>
      <c r="D181" s="353"/>
      <c r="E181" s="14" t="s">
        <v>16</v>
      </c>
      <c r="F181" s="14" t="s">
        <v>17</v>
      </c>
      <c r="G181" s="15" t="s">
        <v>18</v>
      </c>
      <c r="H181" s="363" t="s">
        <v>19</v>
      </c>
      <c r="I181" s="368"/>
      <c r="J181" s="368"/>
      <c r="K181" s="364"/>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546.25</v>
      </c>
      <c r="G189" s="29">
        <v>355.10899999999998</v>
      </c>
      <c r="H189" s="29">
        <v>6013.7690000000002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427.25</v>
      </c>
      <c r="G205" s="29">
        <v>288.00299999999999</v>
      </c>
      <c r="H205" s="29">
        <v>5143.6009999999997</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c r="F211" s="29"/>
      <c r="G211" s="29"/>
      <c r="H211" s="29"/>
      <c r="I211" s="44"/>
      <c r="J211" s="44"/>
      <c r="K211" s="44"/>
      <c r="L211" s="44"/>
    </row>
    <row r="212" spans="2:12" s="11" customFormat="1" ht="11.1" customHeight="1" x14ac:dyDescent="0.2">
      <c r="B212" s="26"/>
      <c r="C212" s="26"/>
      <c r="D212" s="34" t="s">
        <v>30</v>
      </c>
      <c r="E212" s="29"/>
      <c r="F212" s="29"/>
      <c r="G212" s="29"/>
      <c r="H212" s="29"/>
      <c r="I212" s="44"/>
      <c r="J212" s="44"/>
      <c r="K212" s="44"/>
      <c r="L212" s="44"/>
    </row>
    <row r="213" spans="2:12" s="11" customFormat="1" ht="11.1" customHeight="1" x14ac:dyDescent="0.2">
      <c r="B213" s="26"/>
      <c r="C213" s="26"/>
      <c r="D213" s="34" t="s">
        <v>31</v>
      </c>
      <c r="E213" s="29"/>
      <c r="F213" s="29"/>
      <c r="G213" s="29"/>
      <c r="H213" s="29"/>
      <c r="I213" s="44"/>
      <c r="J213" s="44"/>
      <c r="K213" s="44"/>
      <c r="L213" s="44"/>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86.5</v>
      </c>
      <c r="F227" s="29">
        <v>16077.25</v>
      </c>
      <c r="G227" s="29">
        <v>8449.7810000000009</v>
      </c>
      <c r="H227" s="29">
        <v>133967.179</v>
      </c>
      <c r="I227" s="29">
        <v>1285011.97</v>
      </c>
      <c r="J227" s="29">
        <v>209490.56599999999</v>
      </c>
      <c r="K227" s="29">
        <v>154533.103</v>
      </c>
      <c r="L227" s="31">
        <v>16.302615920379299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86.5</v>
      </c>
      <c r="F243" s="29">
        <v>16695.5</v>
      </c>
      <c r="G243" s="29">
        <v>8756.8639999999996</v>
      </c>
      <c r="H243" s="29">
        <v>142851.87100000001</v>
      </c>
      <c r="I243" s="29">
        <v>1263373.8189999999</v>
      </c>
      <c r="J243" s="29">
        <v>217921.85399999999</v>
      </c>
      <c r="K243" s="29">
        <v>152672.114</v>
      </c>
      <c r="L243" s="31">
        <v>17.249198196341599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9" t="s">
        <v>49</v>
      </c>
      <c r="B259" s="369"/>
      <c r="C259" s="369"/>
      <c r="D259" s="369"/>
      <c r="E259" s="369"/>
      <c r="F259" s="369"/>
      <c r="G259" s="369"/>
      <c r="H259" s="369"/>
      <c r="I259" s="369"/>
      <c r="J259" s="369"/>
      <c r="K259" s="369"/>
      <c r="L259" s="369"/>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9" t="s">
        <v>1</v>
      </c>
      <c r="B261" s="369"/>
      <c r="C261" s="369"/>
      <c r="D261" s="369"/>
      <c r="E261" s="369"/>
      <c r="F261" s="369"/>
      <c r="G261" s="369"/>
      <c r="H261" s="369"/>
      <c r="I261" s="369"/>
      <c r="J261" s="369"/>
      <c r="K261" s="369"/>
      <c r="L261" s="369"/>
    </row>
    <row r="262" spans="1:12" s="11" customFormat="1" ht="11.1" customHeight="1" x14ac:dyDescent="0.2">
      <c r="A262" s="369" t="s">
        <v>2</v>
      </c>
      <c r="B262" s="369"/>
      <c r="C262" s="369"/>
      <c r="D262" s="369"/>
      <c r="E262" s="369"/>
      <c r="F262" s="369"/>
      <c r="G262" s="369"/>
      <c r="H262" s="369"/>
      <c r="I262" s="369"/>
      <c r="J262" s="369"/>
      <c r="K262" s="369"/>
      <c r="L262" s="369"/>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8" t="s">
        <v>3</v>
      </c>
      <c r="C264" s="351" t="s">
        <v>4</v>
      </c>
      <c r="D264" s="354" t="s">
        <v>5</v>
      </c>
      <c r="E264" s="354" t="s">
        <v>6</v>
      </c>
      <c r="F264" s="351" t="s">
        <v>7</v>
      </c>
      <c r="G264" s="351" t="s">
        <v>8</v>
      </c>
      <c r="H264" s="351" t="s">
        <v>9</v>
      </c>
      <c r="I264" s="363" t="s">
        <v>10</v>
      </c>
      <c r="J264" s="368"/>
      <c r="K264" s="364"/>
      <c r="L264" s="365" t="s">
        <v>11</v>
      </c>
    </row>
    <row r="265" spans="1:12" s="11" customFormat="1" ht="15" customHeight="1" x14ac:dyDescent="0.2">
      <c r="B265" s="349"/>
      <c r="C265" s="355"/>
      <c r="D265" s="352"/>
      <c r="E265" s="352"/>
      <c r="F265" s="355"/>
      <c r="G265" s="355"/>
      <c r="H265" s="355"/>
      <c r="I265" s="351" t="s">
        <v>12</v>
      </c>
      <c r="J265" s="363" t="s">
        <v>13</v>
      </c>
      <c r="K265" s="364"/>
      <c r="L265" s="366"/>
    </row>
    <row r="266" spans="1:12" s="11" customFormat="1" ht="21" customHeight="1" x14ac:dyDescent="0.2">
      <c r="B266" s="349"/>
      <c r="C266" s="355"/>
      <c r="D266" s="352"/>
      <c r="E266" s="353"/>
      <c r="F266" s="356"/>
      <c r="G266" s="356"/>
      <c r="H266" s="356"/>
      <c r="I266" s="356"/>
      <c r="J266" s="12" t="s">
        <v>14</v>
      </c>
      <c r="K266" s="13" t="s">
        <v>15</v>
      </c>
      <c r="L266" s="367"/>
    </row>
    <row r="267" spans="1:12" s="11" customFormat="1" ht="11.1" customHeight="1" x14ac:dyDescent="0.2">
      <c r="B267" s="350"/>
      <c r="C267" s="356"/>
      <c r="D267" s="353"/>
      <c r="E267" s="14" t="s">
        <v>16</v>
      </c>
      <c r="F267" s="14" t="s">
        <v>17</v>
      </c>
      <c r="G267" s="15" t="s">
        <v>18</v>
      </c>
      <c r="H267" s="363" t="s">
        <v>19</v>
      </c>
      <c r="I267" s="368"/>
      <c r="J267" s="368"/>
      <c r="K267" s="364"/>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763.75</v>
      </c>
      <c r="G275" s="29">
        <v>405.29</v>
      </c>
      <c r="H275" s="29">
        <v>10231.734</v>
      </c>
      <c r="I275" s="29">
        <v>137730.27900000001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771.75</v>
      </c>
      <c r="G291" s="29">
        <v>387.76600000000002</v>
      </c>
      <c r="H291" s="29">
        <v>10139.012000000001</v>
      </c>
      <c r="I291" s="29">
        <v>124659.107</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c r="F335" s="48"/>
      <c r="G335" s="48"/>
      <c r="H335" s="48"/>
      <c r="I335" s="48"/>
      <c r="J335" s="48"/>
      <c r="K335" s="48"/>
      <c r="L335" s="48"/>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9" t="s">
        <v>52</v>
      </c>
      <c r="B345" s="369"/>
      <c r="C345" s="369"/>
      <c r="D345" s="369"/>
      <c r="E345" s="369"/>
      <c r="F345" s="369"/>
      <c r="G345" s="369"/>
      <c r="H345" s="369"/>
      <c r="I345" s="369"/>
      <c r="J345" s="369"/>
      <c r="K345" s="369"/>
      <c r="L345" s="369"/>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9" t="s">
        <v>1</v>
      </c>
      <c r="B347" s="369"/>
      <c r="C347" s="369"/>
      <c r="D347" s="369"/>
      <c r="E347" s="369"/>
      <c r="F347" s="369"/>
      <c r="G347" s="369"/>
      <c r="H347" s="369"/>
      <c r="I347" s="369"/>
      <c r="J347" s="369"/>
      <c r="K347" s="369"/>
      <c r="L347" s="369"/>
    </row>
    <row r="348" spans="1:12" s="11" customFormat="1" ht="11.1" customHeight="1" x14ac:dyDescent="0.2">
      <c r="A348" s="369" t="s">
        <v>2</v>
      </c>
      <c r="B348" s="369"/>
      <c r="C348" s="369"/>
      <c r="D348" s="369"/>
      <c r="E348" s="369"/>
      <c r="F348" s="369"/>
      <c r="G348" s="369"/>
      <c r="H348" s="369"/>
      <c r="I348" s="369"/>
      <c r="J348" s="369"/>
      <c r="K348" s="369"/>
      <c r="L348" s="369"/>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8" t="s">
        <v>3</v>
      </c>
      <c r="C350" s="351" t="s">
        <v>4</v>
      </c>
      <c r="D350" s="354" t="s">
        <v>5</v>
      </c>
      <c r="E350" s="354" t="s">
        <v>6</v>
      </c>
      <c r="F350" s="351" t="s">
        <v>7</v>
      </c>
      <c r="G350" s="351" t="s">
        <v>8</v>
      </c>
      <c r="H350" s="351" t="s">
        <v>9</v>
      </c>
      <c r="I350" s="363" t="s">
        <v>10</v>
      </c>
      <c r="J350" s="368"/>
      <c r="K350" s="364"/>
      <c r="L350" s="365" t="s">
        <v>11</v>
      </c>
    </row>
    <row r="351" spans="1:12" s="11" customFormat="1" ht="15" customHeight="1" x14ac:dyDescent="0.2">
      <c r="B351" s="349"/>
      <c r="C351" s="355"/>
      <c r="D351" s="352"/>
      <c r="E351" s="352"/>
      <c r="F351" s="355"/>
      <c r="G351" s="355"/>
      <c r="H351" s="355"/>
      <c r="I351" s="351" t="s">
        <v>12</v>
      </c>
      <c r="J351" s="363" t="s">
        <v>13</v>
      </c>
      <c r="K351" s="364"/>
      <c r="L351" s="366"/>
    </row>
    <row r="352" spans="1:12" s="11" customFormat="1" ht="21" customHeight="1" x14ac:dyDescent="0.2">
      <c r="B352" s="349"/>
      <c r="C352" s="355"/>
      <c r="D352" s="352"/>
      <c r="E352" s="353"/>
      <c r="F352" s="356"/>
      <c r="G352" s="356"/>
      <c r="H352" s="356"/>
      <c r="I352" s="356"/>
      <c r="J352" s="12" t="s">
        <v>14</v>
      </c>
      <c r="K352" s="13" t="s">
        <v>15</v>
      </c>
      <c r="L352" s="367"/>
    </row>
    <row r="353" spans="2:12" s="11" customFormat="1" ht="11.1" customHeight="1" x14ac:dyDescent="0.2">
      <c r="B353" s="350"/>
      <c r="C353" s="356"/>
      <c r="D353" s="353"/>
      <c r="E353" s="14" t="s">
        <v>16</v>
      </c>
      <c r="F353" s="14" t="s">
        <v>17</v>
      </c>
      <c r="G353" s="15" t="s">
        <v>18</v>
      </c>
      <c r="H353" s="363" t="s">
        <v>19</v>
      </c>
      <c r="I353" s="368"/>
      <c r="J353" s="368"/>
      <c r="K353" s="364"/>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1344</v>
      </c>
      <c r="G361" s="29">
        <v>726.87300000000005</v>
      </c>
      <c r="H361" s="29">
        <v>13682.081</v>
      </c>
      <c r="I361" s="29">
        <v>78834.838000000003</v>
      </c>
      <c r="J361" s="29">
        <v>48065.84</v>
      </c>
      <c r="K361" s="29">
        <v>40532.89</v>
      </c>
      <c r="L361" s="31">
        <v>60.970303509724999</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1301</v>
      </c>
      <c r="G377" s="29">
        <v>723.36199999999997</v>
      </c>
      <c r="H377" s="29">
        <v>13887.429</v>
      </c>
      <c r="I377" s="29">
        <v>79032.748999999996</v>
      </c>
      <c r="J377" s="29">
        <v>44985.406999999999</v>
      </c>
      <c r="K377" s="29">
        <v>33855.692999999999</v>
      </c>
      <c r="L377" s="31">
        <v>56.919957320477401</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29"/>
      <c r="F421" s="48"/>
      <c r="G421" s="48"/>
      <c r="H421" s="48"/>
      <c r="I421" s="48"/>
      <c r="J421" s="48"/>
      <c r="K421" s="48"/>
      <c r="L421" s="48"/>
    </row>
    <row r="422" spans="1:12" s="11" customFormat="1" ht="11.1" customHeight="1" x14ac:dyDescent="0.2">
      <c r="B422" s="26"/>
      <c r="C422" s="27"/>
      <c r="D422" s="34" t="s">
        <v>30</v>
      </c>
      <c r="E422" s="29"/>
      <c r="F422" s="48"/>
      <c r="G422" s="48"/>
      <c r="H422" s="48"/>
      <c r="I422" s="48"/>
      <c r="J422" s="48"/>
      <c r="K422" s="48"/>
      <c r="L422" s="48"/>
    </row>
    <row r="423" spans="1:12" s="11" customFormat="1" ht="11.1" customHeight="1" x14ac:dyDescent="0.2">
      <c r="B423" s="26"/>
      <c r="C423" s="27"/>
      <c r="D423" s="34" t="s">
        <v>31</v>
      </c>
      <c r="E423" s="29"/>
      <c r="F423" s="48"/>
      <c r="G423" s="48"/>
      <c r="H423" s="48"/>
      <c r="I423" s="48"/>
      <c r="J423" s="48"/>
      <c r="K423" s="48"/>
      <c r="L423" s="48"/>
    </row>
    <row r="424" spans="1:12" s="11" customFormat="1" ht="11.1" customHeight="1" x14ac:dyDescent="0.2">
      <c r="B424" s="26"/>
      <c r="C424" s="27"/>
      <c r="D424" s="34" t="s">
        <v>32</v>
      </c>
      <c r="E424" s="29"/>
      <c r="F424" s="48"/>
      <c r="G424" s="48"/>
      <c r="H424" s="48"/>
      <c r="I424" s="48"/>
      <c r="J424" s="48"/>
      <c r="K424" s="48"/>
      <c r="L424" s="48"/>
    </row>
    <row r="425" spans="1:12" s="11" customFormat="1" ht="11.1" customHeight="1" x14ac:dyDescent="0.2">
      <c r="B425" s="26"/>
      <c r="C425" s="27"/>
      <c r="D425" s="34" t="s">
        <v>33</v>
      </c>
      <c r="E425" s="29"/>
      <c r="F425" s="48"/>
      <c r="G425" s="48"/>
      <c r="H425" s="48"/>
      <c r="I425" s="48"/>
      <c r="J425" s="48"/>
      <c r="K425" s="48"/>
      <c r="L425" s="48"/>
    </row>
    <row r="426" spans="1:12" s="11" customFormat="1" ht="11.1" customHeight="1" x14ac:dyDescent="0.2">
      <c r="B426" s="26"/>
      <c r="C426" s="27"/>
      <c r="D426" s="34" t="s">
        <v>34</v>
      </c>
      <c r="E426" s="29"/>
      <c r="F426" s="48"/>
      <c r="G426" s="48"/>
      <c r="H426" s="48"/>
      <c r="I426" s="48"/>
      <c r="J426" s="48"/>
      <c r="K426" s="48"/>
      <c r="L426" s="48"/>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9" t="s">
        <v>56</v>
      </c>
      <c r="B431" s="369"/>
      <c r="C431" s="369"/>
      <c r="D431" s="369"/>
      <c r="E431" s="369"/>
      <c r="F431" s="369"/>
      <c r="G431" s="369"/>
      <c r="H431" s="369"/>
      <c r="I431" s="369"/>
      <c r="J431" s="369"/>
      <c r="K431" s="369"/>
      <c r="L431" s="369"/>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9" t="s">
        <v>1</v>
      </c>
      <c r="B433" s="369"/>
      <c r="C433" s="369"/>
      <c r="D433" s="369"/>
      <c r="E433" s="369"/>
      <c r="F433" s="369"/>
      <c r="G433" s="369"/>
      <c r="H433" s="369"/>
      <c r="I433" s="369"/>
      <c r="J433" s="369"/>
      <c r="K433" s="369"/>
      <c r="L433" s="369"/>
    </row>
    <row r="434" spans="1:12" s="11" customFormat="1" ht="11.1" customHeight="1" x14ac:dyDescent="0.2">
      <c r="A434" s="369" t="s">
        <v>2</v>
      </c>
      <c r="B434" s="369"/>
      <c r="C434" s="369"/>
      <c r="D434" s="369"/>
      <c r="E434" s="369"/>
      <c r="F434" s="369"/>
      <c r="G434" s="369"/>
      <c r="H434" s="369"/>
      <c r="I434" s="369"/>
      <c r="J434" s="369"/>
      <c r="K434" s="369"/>
      <c r="L434" s="369"/>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8" t="s">
        <v>3</v>
      </c>
      <c r="C436" s="351" t="s">
        <v>4</v>
      </c>
      <c r="D436" s="354" t="s">
        <v>5</v>
      </c>
      <c r="E436" s="354" t="s">
        <v>6</v>
      </c>
      <c r="F436" s="351" t="s">
        <v>7</v>
      </c>
      <c r="G436" s="351" t="s">
        <v>8</v>
      </c>
      <c r="H436" s="351" t="s">
        <v>9</v>
      </c>
      <c r="I436" s="363" t="s">
        <v>10</v>
      </c>
      <c r="J436" s="368"/>
      <c r="K436" s="364"/>
      <c r="L436" s="365" t="s">
        <v>11</v>
      </c>
    </row>
    <row r="437" spans="1:12" s="11" customFormat="1" ht="15" customHeight="1" x14ac:dyDescent="0.2">
      <c r="B437" s="349"/>
      <c r="C437" s="355"/>
      <c r="D437" s="352"/>
      <c r="E437" s="352"/>
      <c r="F437" s="355"/>
      <c r="G437" s="355"/>
      <c r="H437" s="355"/>
      <c r="I437" s="351" t="s">
        <v>12</v>
      </c>
      <c r="J437" s="363" t="s">
        <v>13</v>
      </c>
      <c r="K437" s="364"/>
      <c r="L437" s="366"/>
    </row>
    <row r="438" spans="1:12" s="11" customFormat="1" ht="21" customHeight="1" x14ac:dyDescent="0.2">
      <c r="B438" s="349"/>
      <c r="C438" s="355"/>
      <c r="D438" s="352"/>
      <c r="E438" s="353"/>
      <c r="F438" s="356"/>
      <c r="G438" s="356"/>
      <c r="H438" s="356"/>
      <c r="I438" s="356"/>
      <c r="J438" s="12" t="s">
        <v>14</v>
      </c>
      <c r="K438" s="13" t="s">
        <v>15</v>
      </c>
      <c r="L438" s="367"/>
    </row>
    <row r="439" spans="1:12" s="11" customFormat="1" ht="11.1" customHeight="1" x14ac:dyDescent="0.2">
      <c r="B439" s="350"/>
      <c r="C439" s="356"/>
      <c r="D439" s="353"/>
      <c r="E439" s="14" t="s">
        <v>16</v>
      </c>
      <c r="F439" s="14" t="s">
        <v>17</v>
      </c>
      <c r="G439" s="15" t="s">
        <v>18</v>
      </c>
      <c r="H439" s="363" t="s">
        <v>19</v>
      </c>
      <c r="I439" s="368"/>
      <c r="J439" s="368"/>
      <c r="K439" s="364"/>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c r="F469" s="48"/>
      <c r="G469" s="48"/>
      <c r="H469" s="48"/>
      <c r="I469" s="48"/>
      <c r="J469" s="48"/>
      <c r="K469" s="48"/>
      <c r="L469" s="48"/>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2807.5</v>
      </c>
      <c r="G485" s="29">
        <v>1438.704</v>
      </c>
      <c r="H485" s="29">
        <v>31560.18</v>
      </c>
      <c r="I485" s="29">
        <v>212091.14499999999</v>
      </c>
      <c r="J485" s="29">
        <v>69164.813999999998</v>
      </c>
      <c r="K485" s="29">
        <v>27533.207999999999</v>
      </c>
      <c r="L485" s="31">
        <v>32.610891888013498</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2827</v>
      </c>
      <c r="G501" s="29">
        <v>1535.713</v>
      </c>
      <c r="H501" s="29">
        <v>32869.489000000001</v>
      </c>
      <c r="I501" s="29">
        <v>269132.14</v>
      </c>
      <c r="J501" s="29">
        <v>102531.004</v>
      </c>
      <c r="K501" s="48" t="s">
        <v>21</v>
      </c>
      <c r="L501" s="31">
        <v>38.096900652593902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c r="F507" s="29"/>
      <c r="G507" s="29"/>
      <c r="H507" s="29"/>
      <c r="I507" s="29"/>
      <c r="J507" s="29"/>
      <c r="K507" s="29"/>
      <c r="L507" s="31"/>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9" t="s">
        <v>63</v>
      </c>
      <c r="B517" s="369"/>
      <c r="C517" s="369"/>
      <c r="D517" s="369"/>
      <c r="E517" s="369"/>
      <c r="F517" s="369"/>
      <c r="G517" s="369"/>
      <c r="H517" s="369"/>
      <c r="I517" s="369"/>
      <c r="J517" s="369"/>
      <c r="K517" s="369"/>
      <c r="L517" s="369"/>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9" t="s">
        <v>1</v>
      </c>
      <c r="B519" s="369"/>
      <c r="C519" s="369"/>
      <c r="D519" s="369"/>
      <c r="E519" s="369"/>
      <c r="F519" s="369"/>
      <c r="G519" s="369"/>
      <c r="H519" s="369"/>
      <c r="I519" s="369"/>
      <c r="J519" s="369"/>
      <c r="K519" s="369"/>
      <c r="L519" s="369"/>
    </row>
    <row r="520" spans="1:12" s="11" customFormat="1" ht="11.1" customHeight="1" x14ac:dyDescent="0.2">
      <c r="A520" s="369" t="s">
        <v>2</v>
      </c>
      <c r="B520" s="369"/>
      <c r="C520" s="369"/>
      <c r="D520" s="369"/>
      <c r="E520" s="369"/>
      <c r="F520" s="369"/>
      <c r="G520" s="369"/>
      <c r="H520" s="369"/>
      <c r="I520" s="369"/>
      <c r="J520" s="369"/>
      <c r="K520" s="369"/>
      <c r="L520" s="369"/>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8" t="s">
        <v>3</v>
      </c>
      <c r="C522" s="351" t="s">
        <v>4</v>
      </c>
      <c r="D522" s="354" t="s">
        <v>5</v>
      </c>
      <c r="E522" s="354" t="s">
        <v>6</v>
      </c>
      <c r="F522" s="351" t="s">
        <v>7</v>
      </c>
      <c r="G522" s="351" t="s">
        <v>8</v>
      </c>
      <c r="H522" s="351" t="s">
        <v>9</v>
      </c>
      <c r="I522" s="363" t="s">
        <v>10</v>
      </c>
      <c r="J522" s="368"/>
      <c r="K522" s="364"/>
      <c r="L522" s="365" t="s">
        <v>11</v>
      </c>
    </row>
    <row r="523" spans="1:12" s="11" customFormat="1" ht="15" customHeight="1" x14ac:dyDescent="0.2">
      <c r="B523" s="349"/>
      <c r="C523" s="355"/>
      <c r="D523" s="352"/>
      <c r="E523" s="352"/>
      <c r="F523" s="355"/>
      <c r="G523" s="355"/>
      <c r="H523" s="355"/>
      <c r="I523" s="351" t="s">
        <v>12</v>
      </c>
      <c r="J523" s="363" t="s">
        <v>13</v>
      </c>
      <c r="K523" s="364"/>
      <c r="L523" s="366"/>
    </row>
    <row r="524" spans="1:12" s="11" customFormat="1" ht="21" customHeight="1" x14ac:dyDescent="0.2">
      <c r="B524" s="349"/>
      <c r="C524" s="355"/>
      <c r="D524" s="352"/>
      <c r="E524" s="353"/>
      <c r="F524" s="356"/>
      <c r="G524" s="356"/>
      <c r="H524" s="356"/>
      <c r="I524" s="356"/>
      <c r="J524" s="12" t="s">
        <v>14</v>
      </c>
      <c r="K524" s="13" t="s">
        <v>15</v>
      </c>
      <c r="L524" s="367"/>
    </row>
    <row r="525" spans="1:12" s="11" customFormat="1" ht="11.1" customHeight="1" x14ac:dyDescent="0.2">
      <c r="B525" s="350"/>
      <c r="C525" s="356"/>
      <c r="D525" s="353"/>
      <c r="E525" s="14" t="s">
        <v>16</v>
      </c>
      <c r="F525" s="14" t="s">
        <v>17</v>
      </c>
      <c r="G525" s="15" t="s">
        <v>18</v>
      </c>
      <c r="H525" s="363" t="s">
        <v>19</v>
      </c>
      <c r="I525" s="368"/>
      <c r="J525" s="368"/>
      <c r="K525" s="364"/>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16.5</v>
      </c>
      <c r="F533" s="50">
        <v>3254.25</v>
      </c>
      <c r="G533" s="50">
        <v>1676.127</v>
      </c>
      <c r="H533" s="50">
        <v>38448.239000000001</v>
      </c>
      <c r="I533" s="50">
        <v>368211.63799999998</v>
      </c>
      <c r="J533" s="50">
        <v>91871</v>
      </c>
      <c r="K533" s="50">
        <v>69333.467000000004</v>
      </c>
      <c r="L533" s="51">
        <v>24.950596482776</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3227.75</v>
      </c>
      <c r="G549" s="29">
        <v>1725.5519999999999</v>
      </c>
      <c r="H549" s="29">
        <v>39520.184000000001</v>
      </c>
      <c r="I549" s="29">
        <v>334772.76299999998</v>
      </c>
      <c r="J549" s="29">
        <v>105485.785</v>
      </c>
      <c r="K549" s="29">
        <v>76633.057000000001</v>
      </c>
      <c r="L549" s="31">
        <v>31.509667648798501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2120.75</v>
      </c>
      <c r="G571" s="29">
        <v>1123.2950000000001</v>
      </c>
      <c r="H571" s="29">
        <v>22380.6</v>
      </c>
      <c r="I571" s="29">
        <v>119530.433</v>
      </c>
      <c r="J571" s="29">
        <v>20728.830999999998</v>
      </c>
      <c r="K571" s="48" t="s">
        <v>21</v>
      </c>
      <c r="L571" s="31">
        <v>17.341885643466199</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1999</v>
      </c>
      <c r="G587" s="29">
        <v>1036.885</v>
      </c>
      <c r="H587" s="29">
        <v>21449.731</v>
      </c>
      <c r="I587" s="29">
        <v>103514.579</v>
      </c>
      <c r="J587" s="29">
        <v>16271.995999999999</v>
      </c>
      <c r="K587" s="48" t="s">
        <v>21</v>
      </c>
      <c r="L587" s="31">
        <v>15.719521015489001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c r="F593" s="29"/>
      <c r="G593" s="29"/>
      <c r="H593" s="29"/>
      <c r="I593" s="29"/>
      <c r="J593" s="29"/>
      <c r="K593" s="48"/>
      <c r="L593" s="31"/>
      <c r="M593" s="11"/>
    </row>
    <row r="594" spans="1:13" s="53" customFormat="1" ht="11.1" customHeight="1" x14ac:dyDescent="0.2">
      <c r="A594" s="11"/>
      <c r="B594" s="26"/>
      <c r="C594" s="27"/>
      <c r="D594" s="34" t="s">
        <v>30</v>
      </c>
      <c r="E594" s="29"/>
      <c r="F594" s="29"/>
      <c r="G594" s="29"/>
      <c r="H594" s="29"/>
      <c r="I594" s="29"/>
      <c r="J594" s="29"/>
      <c r="K594" s="48"/>
      <c r="L594" s="31"/>
      <c r="M594" s="11"/>
    </row>
    <row r="595" spans="1:13" s="53" customFormat="1" ht="11.1" customHeight="1" x14ac:dyDescent="0.2">
      <c r="A595" s="11"/>
      <c r="B595" s="26"/>
      <c r="C595" s="27"/>
      <c r="D595" s="34" t="s">
        <v>31</v>
      </c>
      <c r="E595" s="29"/>
      <c r="F595" s="29"/>
      <c r="G595" s="29"/>
      <c r="H595" s="29"/>
      <c r="I595" s="29"/>
      <c r="J595" s="29"/>
      <c r="K595" s="48"/>
      <c r="L595" s="31"/>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9" t="s">
        <v>71</v>
      </c>
      <c r="B603" s="369"/>
      <c r="C603" s="369"/>
      <c r="D603" s="369"/>
      <c r="E603" s="369"/>
      <c r="F603" s="369"/>
      <c r="G603" s="369"/>
      <c r="H603" s="369"/>
      <c r="I603" s="369"/>
      <c r="J603" s="369"/>
      <c r="K603" s="369"/>
      <c r="L603" s="369"/>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9" t="s">
        <v>1</v>
      </c>
      <c r="B605" s="369"/>
      <c r="C605" s="369"/>
      <c r="D605" s="369"/>
      <c r="E605" s="369"/>
      <c r="F605" s="369"/>
      <c r="G605" s="369"/>
      <c r="H605" s="369"/>
      <c r="I605" s="369"/>
      <c r="J605" s="369"/>
      <c r="K605" s="369"/>
      <c r="L605" s="369"/>
      <c r="M605" s="11"/>
    </row>
    <row r="606" spans="1:13" s="53" customFormat="1" ht="11.1" customHeight="1" x14ac:dyDescent="0.2">
      <c r="A606" s="369" t="s">
        <v>2</v>
      </c>
      <c r="B606" s="369"/>
      <c r="C606" s="369"/>
      <c r="D606" s="369"/>
      <c r="E606" s="369"/>
      <c r="F606" s="369"/>
      <c r="G606" s="369"/>
      <c r="H606" s="369"/>
      <c r="I606" s="369"/>
      <c r="J606" s="369"/>
      <c r="K606" s="369"/>
      <c r="L606" s="369"/>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8" t="s">
        <v>3</v>
      </c>
      <c r="C608" s="351" t="s">
        <v>4</v>
      </c>
      <c r="D608" s="354" t="s">
        <v>5</v>
      </c>
      <c r="E608" s="354" t="s">
        <v>6</v>
      </c>
      <c r="F608" s="351" t="s">
        <v>7</v>
      </c>
      <c r="G608" s="351" t="s">
        <v>8</v>
      </c>
      <c r="H608" s="351" t="s">
        <v>9</v>
      </c>
      <c r="I608" s="363" t="s">
        <v>10</v>
      </c>
      <c r="J608" s="368"/>
      <c r="K608" s="364"/>
      <c r="L608" s="365" t="s">
        <v>11</v>
      </c>
    </row>
    <row r="609" spans="1:13" ht="15" customHeight="1" x14ac:dyDescent="0.2">
      <c r="B609" s="349"/>
      <c r="C609" s="355"/>
      <c r="D609" s="352"/>
      <c r="E609" s="352"/>
      <c r="F609" s="355"/>
      <c r="G609" s="355"/>
      <c r="H609" s="355"/>
      <c r="I609" s="351" t="s">
        <v>12</v>
      </c>
      <c r="J609" s="363" t="s">
        <v>13</v>
      </c>
      <c r="K609" s="364"/>
      <c r="L609" s="366"/>
    </row>
    <row r="610" spans="1:13" ht="21" customHeight="1" x14ac:dyDescent="0.2">
      <c r="B610" s="349"/>
      <c r="C610" s="355"/>
      <c r="D610" s="352"/>
      <c r="E610" s="353"/>
      <c r="F610" s="356"/>
      <c r="G610" s="356"/>
      <c r="H610" s="356"/>
      <c r="I610" s="356"/>
      <c r="J610" s="12" t="s">
        <v>14</v>
      </c>
      <c r="K610" s="13" t="s">
        <v>15</v>
      </c>
      <c r="L610" s="367"/>
    </row>
    <row r="611" spans="1:13" ht="11.1" customHeight="1" x14ac:dyDescent="0.2">
      <c r="B611" s="350"/>
      <c r="C611" s="356"/>
      <c r="D611" s="353"/>
      <c r="E611" s="14" t="s">
        <v>16</v>
      </c>
      <c r="F611" s="14" t="s">
        <v>17</v>
      </c>
      <c r="G611" s="15" t="s">
        <v>18</v>
      </c>
      <c r="H611" s="363" t="s">
        <v>19</v>
      </c>
      <c r="I611" s="368"/>
      <c r="J611" s="368"/>
      <c r="K611" s="364"/>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3529.5</v>
      </c>
      <c r="G619" s="29">
        <v>1947.454</v>
      </c>
      <c r="H619" s="29">
        <v>54065.247000000003</v>
      </c>
      <c r="I619" s="29">
        <v>302384.88699999999</v>
      </c>
      <c r="J619" s="29">
        <v>165807.94899999999</v>
      </c>
      <c r="K619" s="29">
        <v>86124.301999999996</v>
      </c>
      <c r="L619" s="31">
        <v>54.833411366884903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3464.5</v>
      </c>
      <c r="G635" s="29">
        <v>1913.296</v>
      </c>
      <c r="H635" s="29">
        <v>52668.625</v>
      </c>
      <c r="I635" s="29">
        <v>299054.53899999999</v>
      </c>
      <c r="J635" s="29">
        <v>154221.75399999999</v>
      </c>
      <c r="K635" s="29">
        <v>70461.301000000007</v>
      </c>
      <c r="L635" s="31">
        <v>51.569775371307799</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1468.75</v>
      </c>
      <c r="G657" s="29">
        <v>812.755</v>
      </c>
      <c r="H657" s="29">
        <v>26312.825000000001</v>
      </c>
      <c r="I657" s="29">
        <v>96407.933000000005</v>
      </c>
      <c r="J657" s="29">
        <v>66026.225000000006</v>
      </c>
      <c r="K657" s="44" t="s">
        <v>21</v>
      </c>
      <c r="L657" s="31">
        <v>68.486298736432801</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6.75</v>
      </c>
      <c r="F673" s="29">
        <v>1532.25</v>
      </c>
      <c r="G673" s="29">
        <v>857.48299999999995</v>
      </c>
      <c r="H673" s="29">
        <v>24464.463</v>
      </c>
      <c r="I673" s="29">
        <v>85485.543000000005</v>
      </c>
      <c r="J673" s="29">
        <v>59481.387999999999</v>
      </c>
      <c r="K673" s="29">
        <v>21297.771000000001</v>
      </c>
      <c r="L673" s="31">
        <v>69.580640085540594</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9" t="s">
        <v>75</v>
      </c>
      <c r="B689" s="369"/>
      <c r="C689" s="369"/>
      <c r="D689" s="369"/>
      <c r="E689" s="369"/>
      <c r="F689" s="369"/>
      <c r="G689" s="369"/>
      <c r="H689" s="369"/>
      <c r="I689" s="369"/>
      <c r="J689" s="369"/>
      <c r="K689" s="369"/>
      <c r="L689" s="369"/>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9" t="s">
        <v>1</v>
      </c>
      <c r="B691" s="369"/>
      <c r="C691" s="369"/>
      <c r="D691" s="369"/>
      <c r="E691" s="369"/>
      <c r="F691" s="369"/>
      <c r="G691" s="369"/>
      <c r="H691" s="369"/>
      <c r="I691" s="369"/>
      <c r="J691" s="369"/>
      <c r="K691" s="369"/>
      <c r="L691" s="369"/>
      <c r="M691" s="11"/>
    </row>
    <row r="692" spans="1:13" s="53" customFormat="1" ht="11.1" customHeight="1" x14ac:dyDescent="0.2">
      <c r="A692" s="369" t="s">
        <v>2</v>
      </c>
      <c r="B692" s="369"/>
      <c r="C692" s="369"/>
      <c r="D692" s="369"/>
      <c r="E692" s="369"/>
      <c r="F692" s="369"/>
      <c r="G692" s="369"/>
      <c r="H692" s="369"/>
      <c r="I692" s="369"/>
      <c r="J692" s="369"/>
      <c r="K692" s="369"/>
      <c r="L692" s="369"/>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8" t="s">
        <v>3</v>
      </c>
      <c r="C694" s="351" t="s">
        <v>4</v>
      </c>
      <c r="D694" s="354" t="s">
        <v>5</v>
      </c>
      <c r="E694" s="354" t="s">
        <v>6</v>
      </c>
      <c r="F694" s="351" t="s">
        <v>7</v>
      </c>
      <c r="G694" s="351" t="s">
        <v>8</v>
      </c>
      <c r="H694" s="351" t="s">
        <v>9</v>
      </c>
      <c r="I694" s="363" t="s">
        <v>10</v>
      </c>
      <c r="J694" s="368"/>
      <c r="K694" s="364"/>
      <c r="L694" s="365" t="s">
        <v>11</v>
      </c>
    </row>
    <row r="695" spans="1:13" ht="15" customHeight="1" x14ac:dyDescent="0.2">
      <c r="B695" s="349"/>
      <c r="C695" s="355"/>
      <c r="D695" s="352"/>
      <c r="E695" s="352"/>
      <c r="F695" s="355"/>
      <c r="G695" s="355"/>
      <c r="H695" s="355"/>
      <c r="I695" s="351" t="s">
        <v>12</v>
      </c>
      <c r="J695" s="363" t="s">
        <v>13</v>
      </c>
      <c r="K695" s="364"/>
      <c r="L695" s="366"/>
    </row>
    <row r="696" spans="1:13" ht="21" customHeight="1" x14ac:dyDescent="0.2">
      <c r="B696" s="349"/>
      <c r="C696" s="355"/>
      <c r="D696" s="352"/>
      <c r="E696" s="353"/>
      <c r="F696" s="356"/>
      <c r="G696" s="356"/>
      <c r="H696" s="356"/>
      <c r="I696" s="356"/>
      <c r="J696" s="12" t="s">
        <v>14</v>
      </c>
      <c r="K696" s="13" t="s">
        <v>15</v>
      </c>
      <c r="L696" s="367"/>
    </row>
    <row r="697" spans="1:13" ht="11.1" customHeight="1" x14ac:dyDescent="0.2">
      <c r="B697" s="350"/>
      <c r="C697" s="356"/>
      <c r="D697" s="353"/>
      <c r="E697" s="14" t="s">
        <v>16</v>
      </c>
      <c r="F697" s="14" t="s">
        <v>17</v>
      </c>
      <c r="G697" s="15" t="s">
        <v>18</v>
      </c>
      <c r="H697" s="363" t="s">
        <v>19</v>
      </c>
      <c r="I697" s="368"/>
      <c r="J697" s="368"/>
      <c r="K697" s="364"/>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101.5</v>
      </c>
      <c r="F705" s="29">
        <v>15746.5</v>
      </c>
      <c r="G705" s="29">
        <v>8361.8320000000003</v>
      </c>
      <c r="H705" s="29">
        <v>166138.72500000001</v>
      </c>
      <c r="I705" s="29">
        <v>915036.56599999999</v>
      </c>
      <c r="J705" s="29">
        <v>341881.45600000001</v>
      </c>
      <c r="K705" s="29">
        <v>195808.09700000001</v>
      </c>
      <c r="L705" s="31">
        <v>37.362600436232199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97.5</v>
      </c>
      <c r="F721" s="29">
        <v>14998.5</v>
      </c>
      <c r="G721" s="29">
        <v>8436.2970000000005</v>
      </c>
      <c r="H721" s="29">
        <v>166041.54199999999</v>
      </c>
      <c r="I721" s="29">
        <v>984335.49899999995</v>
      </c>
      <c r="J721" s="29">
        <v>373151.201</v>
      </c>
      <c r="K721" s="29">
        <v>203358.37599999999</v>
      </c>
      <c r="L721" s="31">
        <v>37.908944803787897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7966.75</v>
      </c>
      <c r="G743" s="29">
        <v>4175.4110000000001</v>
      </c>
      <c r="H743" s="29">
        <v>89689.414000000004</v>
      </c>
      <c r="I743" s="29">
        <v>429794.098</v>
      </c>
      <c r="J743" s="29">
        <v>141576.253</v>
      </c>
      <c r="K743" s="29">
        <v>60690.692000000003</v>
      </c>
      <c r="L743" s="31">
        <v>32.940483282299503</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58</v>
      </c>
      <c r="F759" s="29">
        <v>7714.5</v>
      </c>
      <c r="G759" s="29">
        <v>4118.9809999999998</v>
      </c>
      <c r="H759" s="29">
        <v>90258.173999999999</v>
      </c>
      <c r="I759" s="29">
        <v>456595.36800000002</v>
      </c>
      <c r="J759" s="29">
        <v>158781.20199999999</v>
      </c>
      <c r="K759" s="29">
        <v>72306.816000000006</v>
      </c>
      <c r="L759" s="31">
        <v>34.7750356503836</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9" t="s">
        <v>82</v>
      </c>
      <c r="B775" s="369"/>
      <c r="C775" s="369"/>
      <c r="D775" s="369"/>
      <c r="E775" s="369"/>
      <c r="F775" s="369"/>
      <c r="G775" s="369"/>
      <c r="H775" s="369"/>
      <c r="I775" s="369"/>
      <c r="J775" s="369"/>
      <c r="K775" s="369"/>
      <c r="L775" s="369"/>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9" t="s">
        <v>1</v>
      </c>
      <c r="B777" s="369"/>
      <c r="C777" s="369"/>
      <c r="D777" s="369"/>
      <c r="E777" s="369"/>
      <c r="F777" s="369"/>
      <c r="G777" s="369"/>
      <c r="H777" s="369"/>
      <c r="I777" s="369"/>
      <c r="J777" s="369"/>
      <c r="K777" s="369"/>
      <c r="L777" s="369"/>
      <c r="M777" s="11"/>
    </row>
    <row r="778" spans="1:13" s="53" customFormat="1" ht="11.1" customHeight="1" x14ac:dyDescent="0.2">
      <c r="A778" s="369" t="s">
        <v>2</v>
      </c>
      <c r="B778" s="369"/>
      <c r="C778" s="369"/>
      <c r="D778" s="369"/>
      <c r="E778" s="369"/>
      <c r="F778" s="369"/>
      <c r="G778" s="369"/>
      <c r="H778" s="369"/>
      <c r="I778" s="369"/>
      <c r="J778" s="369"/>
      <c r="K778" s="369"/>
      <c r="L778" s="369"/>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8" t="s">
        <v>3</v>
      </c>
      <c r="C780" s="351" t="s">
        <v>4</v>
      </c>
      <c r="D780" s="354" t="s">
        <v>5</v>
      </c>
      <c r="E780" s="354" t="s">
        <v>6</v>
      </c>
      <c r="F780" s="351" t="s">
        <v>7</v>
      </c>
      <c r="G780" s="351" t="s">
        <v>8</v>
      </c>
      <c r="H780" s="351" t="s">
        <v>9</v>
      </c>
      <c r="I780" s="363" t="s">
        <v>10</v>
      </c>
      <c r="J780" s="368"/>
      <c r="K780" s="364"/>
      <c r="L780" s="365" t="s">
        <v>11</v>
      </c>
    </row>
    <row r="781" spans="1:13" ht="15" customHeight="1" x14ac:dyDescent="0.2">
      <c r="B781" s="349"/>
      <c r="C781" s="355"/>
      <c r="D781" s="352"/>
      <c r="E781" s="352"/>
      <c r="F781" s="355"/>
      <c r="G781" s="355"/>
      <c r="H781" s="355"/>
      <c r="I781" s="351" t="s">
        <v>12</v>
      </c>
      <c r="J781" s="363" t="s">
        <v>13</v>
      </c>
      <c r="K781" s="364"/>
      <c r="L781" s="366"/>
    </row>
    <row r="782" spans="1:13" ht="21" customHeight="1" x14ac:dyDescent="0.2">
      <c r="B782" s="349"/>
      <c r="C782" s="355"/>
      <c r="D782" s="352"/>
      <c r="E782" s="353"/>
      <c r="F782" s="356"/>
      <c r="G782" s="356"/>
      <c r="H782" s="356"/>
      <c r="I782" s="356"/>
      <c r="J782" s="12" t="s">
        <v>14</v>
      </c>
      <c r="K782" s="13" t="s">
        <v>15</v>
      </c>
      <c r="L782" s="367"/>
    </row>
    <row r="783" spans="1:13" ht="11.1" customHeight="1" x14ac:dyDescent="0.2">
      <c r="B783" s="350"/>
      <c r="C783" s="356"/>
      <c r="D783" s="353"/>
      <c r="E783" s="14" t="s">
        <v>16</v>
      </c>
      <c r="F783" s="14" t="s">
        <v>17</v>
      </c>
      <c r="G783" s="15" t="s">
        <v>18</v>
      </c>
      <c r="H783" s="363" t="s">
        <v>19</v>
      </c>
      <c r="I783" s="368"/>
      <c r="J783" s="368"/>
      <c r="K783" s="364"/>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4387.75</v>
      </c>
      <c r="G791" s="29">
        <v>2051.7910000000002</v>
      </c>
      <c r="H791" s="29">
        <v>56426.377</v>
      </c>
      <c r="I791" s="29">
        <v>353716.67700000003</v>
      </c>
      <c r="J791" s="29">
        <v>148915.20300000001</v>
      </c>
      <c r="K791" s="29">
        <v>112115.245</v>
      </c>
      <c r="L791" s="31">
        <v>42.100136262447101</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v>
      </c>
      <c r="F807" s="29">
        <v>4514.5</v>
      </c>
      <c r="G807" s="29">
        <v>2311.078</v>
      </c>
      <c r="H807" s="29">
        <v>58846.22</v>
      </c>
      <c r="I807" s="29">
        <v>450893.69699999999</v>
      </c>
      <c r="J807" s="29">
        <v>172615.66800000001</v>
      </c>
      <c r="K807" s="29">
        <v>123040.974</v>
      </c>
      <c r="L807" s="31">
        <v>38.2830075355877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148.5</v>
      </c>
      <c r="F829" s="29">
        <v>22471.5</v>
      </c>
      <c r="G829" s="29">
        <v>11545.245999999999</v>
      </c>
      <c r="H829" s="29">
        <v>252875.98199999999</v>
      </c>
      <c r="I829" s="29">
        <v>1204973.6340000001</v>
      </c>
      <c r="J829" s="29">
        <v>369796.261</v>
      </c>
      <c r="K829" s="29">
        <v>244990.36900000001</v>
      </c>
      <c r="L829" s="31">
        <v>30.6891578840969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142.5</v>
      </c>
      <c r="F845" s="29">
        <v>21581</v>
      </c>
      <c r="G845" s="29">
        <v>11682.248</v>
      </c>
      <c r="H845" s="29">
        <v>257100.20199999999</v>
      </c>
      <c r="I845" s="29">
        <v>1410090.2660000001</v>
      </c>
      <c r="J845" s="29">
        <v>456469.33399999997</v>
      </c>
      <c r="K845" s="29">
        <v>299751.55499999999</v>
      </c>
      <c r="L845" s="31">
        <v>32.371639249369899</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9" t="s">
        <v>86</v>
      </c>
      <c r="B861" s="369"/>
      <c r="C861" s="369"/>
      <c r="D861" s="369"/>
      <c r="E861" s="369"/>
      <c r="F861" s="369"/>
      <c r="G861" s="369"/>
      <c r="H861" s="369"/>
      <c r="I861" s="369"/>
      <c r="J861" s="369"/>
      <c r="K861" s="369"/>
      <c r="L861" s="369"/>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9" t="s">
        <v>1</v>
      </c>
      <c r="B863" s="369"/>
      <c r="C863" s="369"/>
      <c r="D863" s="369"/>
      <c r="E863" s="369"/>
      <c r="F863" s="369"/>
      <c r="G863" s="369"/>
      <c r="H863" s="369"/>
      <c r="I863" s="369"/>
      <c r="J863" s="369"/>
      <c r="K863" s="369"/>
      <c r="L863" s="369"/>
      <c r="M863" s="11"/>
    </row>
    <row r="864" spans="1:13" s="53" customFormat="1" ht="11.1" customHeight="1" x14ac:dyDescent="0.2">
      <c r="A864" s="369" t="s">
        <v>2</v>
      </c>
      <c r="B864" s="369"/>
      <c r="C864" s="369"/>
      <c r="D864" s="369"/>
      <c r="E864" s="369"/>
      <c r="F864" s="369"/>
      <c r="G864" s="369"/>
      <c r="H864" s="369"/>
      <c r="I864" s="369"/>
      <c r="J864" s="369"/>
      <c r="K864" s="369"/>
      <c r="L864" s="369"/>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8" t="s">
        <v>3</v>
      </c>
      <c r="C866" s="351" t="s">
        <v>4</v>
      </c>
      <c r="D866" s="354" t="s">
        <v>5</v>
      </c>
      <c r="E866" s="354" t="s">
        <v>6</v>
      </c>
      <c r="F866" s="351" t="s">
        <v>7</v>
      </c>
      <c r="G866" s="351" t="s">
        <v>8</v>
      </c>
      <c r="H866" s="351" t="s">
        <v>9</v>
      </c>
      <c r="I866" s="363" t="s">
        <v>10</v>
      </c>
      <c r="J866" s="368"/>
      <c r="K866" s="364"/>
      <c r="L866" s="365" t="s">
        <v>11</v>
      </c>
    </row>
    <row r="867" spans="1:13" ht="15" customHeight="1" x14ac:dyDescent="0.2">
      <c r="B867" s="349"/>
      <c r="C867" s="355"/>
      <c r="D867" s="352"/>
      <c r="E867" s="352"/>
      <c r="F867" s="355"/>
      <c r="G867" s="355"/>
      <c r="H867" s="355"/>
      <c r="I867" s="351" t="s">
        <v>12</v>
      </c>
      <c r="J867" s="363" t="s">
        <v>13</v>
      </c>
      <c r="K867" s="364"/>
      <c r="L867" s="366"/>
    </row>
    <row r="868" spans="1:13" ht="21" customHeight="1" x14ac:dyDescent="0.2">
      <c r="B868" s="349"/>
      <c r="C868" s="355"/>
      <c r="D868" s="352"/>
      <c r="E868" s="353"/>
      <c r="F868" s="356"/>
      <c r="G868" s="356"/>
      <c r="H868" s="356"/>
      <c r="I868" s="356"/>
      <c r="J868" s="12" t="s">
        <v>14</v>
      </c>
      <c r="K868" s="13" t="s">
        <v>15</v>
      </c>
      <c r="L868" s="367"/>
    </row>
    <row r="869" spans="1:13" ht="11.1" customHeight="1" x14ac:dyDescent="0.2">
      <c r="B869" s="350"/>
      <c r="C869" s="356"/>
      <c r="D869" s="353"/>
      <c r="E869" s="14" t="s">
        <v>16</v>
      </c>
      <c r="F869" s="14" t="s">
        <v>17</v>
      </c>
      <c r="G869" s="15" t="s">
        <v>18</v>
      </c>
      <c r="H869" s="363" t="s">
        <v>19</v>
      </c>
      <c r="I869" s="368"/>
      <c r="J869" s="368"/>
      <c r="K869" s="364"/>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12634</v>
      </c>
      <c r="G877" s="29">
        <v>6845.8530000000001</v>
      </c>
      <c r="H877" s="29">
        <v>175629.73300000001</v>
      </c>
      <c r="I877" s="29">
        <v>844081.41599999997</v>
      </c>
      <c r="J877" s="29">
        <v>414001.65600000002</v>
      </c>
      <c r="K877" s="29">
        <v>140315.45499999999</v>
      </c>
      <c r="L877" s="31">
        <v>49.047597560186098</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68.75</v>
      </c>
      <c r="F893" s="29">
        <v>12196.25</v>
      </c>
      <c r="G893" s="29">
        <v>6653.6260000000002</v>
      </c>
      <c r="H893" s="29">
        <v>181124.45300000001</v>
      </c>
      <c r="I893" s="29">
        <v>947476.18599999999</v>
      </c>
      <c r="J893" s="29">
        <v>491962.174</v>
      </c>
      <c r="K893" s="29">
        <v>171392.823</v>
      </c>
      <c r="L893" s="31">
        <v>51.923434200171002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42.75</v>
      </c>
      <c r="F915" s="29">
        <v>8498</v>
      </c>
      <c r="G915" s="29">
        <v>4335.0429999999997</v>
      </c>
      <c r="H915" s="29">
        <v>103196.978</v>
      </c>
      <c r="I915" s="29">
        <v>597268.62199999997</v>
      </c>
      <c r="J915" s="29">
        <v>226726.791</v>
      </c>
      <c r="K915" s="29">
        <v>102213.303</v>
      </c>
      <c r="L915" s="31">
        <v>37.960606442171297</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v>
      </c>
      <c r="F931" s="29">
        <v>8097.75</v>
      </c>
      <c r="G931" s="29">
        <v>4299.1750000000002</v>
      </c>
      <c r="H931" s="29">
        <v>103249.338</v>
      </c>
      <c r="I931" s="29">
        <v>695216.57299999997</v>
      </c>
      <c r="J931" s="29">
        <v>251117.511</v>
      </c>
      <c r="K931" s="29">
        <v>129160.318</v>
      </c>
      <c r="L931" s="31">
        <v>36.1207601706584</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9" t="s">
        <v>92</v>
      </c>
      <c r="B947" s="369"/>
      <c r="C947" s="369"/>
      <c r="D947" s="369"/>
      <c r="E947" s="369"/>
      <c r="F947" s="369"/>
      <c r="G947" s="369"/>
      <c r="H947" s="369"/>
      <c r="I947" s="369"/>
      <c r="J947" s="369"/>
      <c r="K947" s="369"/>
      <c r="L947" s="369"/>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9" t="s">
        <v>1</v>
      </c>
      <c r="B949" s="369"/>
      <c r="C949" s="369"/>
      <c r="D949" s="369"/>
      <c r="E949" s="369"/>
      <c r="F949" s="369"/>
      <c r="G949" s="369"/>
      <c r="H949" s="369"/>
      <c r="I949" s="369"/>
      <c r="J949" s="369"/>
      <c r="K949" s="369"/>
      <c r="L949" s="369"/>
      <c r="M949" s="11"/>
    </row>
    <row r="950" spans="1:13" s="53" customFormat="1" ht="11.1" customHeight="1" x14ac:dyDescent="0.2">
      <c r="A950" s="369" t="s">
        <v>2</v>
      </c>
      <c r="B950" s="369"/>
      <c r="C950" s="369"/>
      <c r="D950" s="369"/>
      <c r="E950" s="369"/>
      <c r="F950" s="369"/>
      <c r="G950" s="369"/>
      <c r="H950" s="369"/>
      <c r="I950" s="369"/>
      <c r="J950" s="369"/>
      <c r="K950" s="369"/>
      <c r="L950" s="369"/>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8" t="s">
        <v>3</v>
      </c>
      <c r="C952" s="351" t="s">
        <v>4</v>
      </c>
      <c r="D952" s="354" t="s">
        <v>5</v>
      </c>
      <c r="E952" s="354" t="s">
        <v>6</v>
      </c>
      <c r="F952" s="351" t="s">
        <v>7</v>
      </c>
      <c r="G952" s="351" t="s">
        <v>8</v>
      </c>
      <c r="H952" s="351" t="s">
        <v>9</v>
      </c>
      <c r="I952" s="363" t="s">
        <v>10</v>
      </c>
      <c r="J952" s="368"/>
      <c r="K952" s="364"/>
      <c r="L952" s="365" t="s">
        <v>11</v>
      </c>
    </row>
    <row r="953" spans="1:13" ht="15" customHeight="1" x14ac:dyDescent="0.2">
      <c r="B953" s="349"/>
      <c r="C953" s="355"/>
      <c r="D953" s="352"/>
      <c r="E953" s="352"/>
      <c r="F953" s="355"/>
      <c r="G953" s="355"/>
      <c r="H953" s="355"/>
      <c r="I953" s="351" t="s">
        <v>12</v>
      </c>
      <c r="J953" s="363" t="s">
        <v>13</v>
      </c>
      <c r="K953" s="364"/>
      <c r="L953" s="366"/>
    </row>
    <row r="954" spans="1:13" ht="21" customHeight="1" x14ac:dyDescent="0.2">
      <c r="B954" s="349"/>
      <c r="C954" s="355"/>
      <c r="D954" s="352"/>
      <c r="E954" s="353"/>
      <c r="F954" s="356"/>
      <c r="G954" s="356"/>
      <c r="H954" s="356"/>
      <c r="I954" s="356"/>
      <c r="J954" s="12" t="s">
        <v>14</v>
      </c>
      <c r="K954" s="13" t="s">
        <v>15</v>
      </c>
      <c r="L954" s="367"/>
    </row>
    <row r="955" spans="1:13" ht="11.1" customHeight="1" x14ac:dyDescent="0.2">
      <c r="B955" s="350"/>
      <c r="C955" s="356"/>
      <c r="D955" s="353"/>
      <c r="E955" s="14" t="s">
        <v>16</v>
      </c>
      <c r="F955" s="14" t="s">
        <v>17</v>
      </c>
      <c r="G955" s="15" t="s">
        <v>18</v>
      </c>
      <c r="H955" s="363" t="s">
        <v>19</v>
      </c>
      <c r="I955" s="368"/>
      <c r="J955" s="368"/>
      <c r="K955" s="364"/>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99</v>
      </c>
      <c r="F963" s="29">
        <v>16097</v>
      </c>
      <c r="G963" s="29">
        <v>8632.3359999999993</v>
      </c>
      <c r="H963" s="29">
        <v>198782.04300000001</v>
      </c>
      <c r="I963" s="29">
        <v>874464.31</v>
      </c>
      <c r="J963" s="29">
        <v>376490.65700000001</v>
      </c>
      <c r="K963" s="29">
        <v>179988.82399999999</v>
      </c>
      <c r="L963" s="31">
        <v>43.053861969506798</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15021.75</v>
      </c>
      <c r="G979" s="29">
        <v>8176.8249999999998</v>
      </c>
      <c r="H979" s="29">
        <v>186772.19200000001</v>
      </c>
      <c r="I979" s="29">
        <v>958963.28200000001</v>
      </c>
      <c r="J979" s="29">
        <v>420414.09</v>
      </c>
      <c r="K979" s="29">
        <v>212253.003</v>
      </c>
      <c r="L979" s="31">
        <v>43.840478346907098</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50.75</v>
      </c>
      <c r="F1001" s="29">
        <v>15076.5</v>
      </c>
      <c r="G1001" s="29">
        <v>6948.5950000000003</v>
      </c>
      <c r="H1001" s="29">
        <v>190494.80100000001</v>
      </c>
      <c r="I1001" s="29">
        <v>1203923.865</v>
      </c>
      <c r="J1001" s="29">
        <v>401714.48</v>
      </c>
      <c r="K1001" s="29">
        <v>234071.45199999999</v>
      </c>
      <c r="L1001" s="31">
        <v>33.367100003454098</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47.25</v>
      </c>
      <c r="F1017" s="29">
        <v>14304.75</v>
      </c>
      <c r="G1017" s="29">
        <v>7466.2650000000003</v>
      </c>
      <c r="H1017" s="29">
        <v>191778.54300000001</v>
      </c>
      <c r="I1017" s="29">
        <v>1447947.3670000001</v>
      </c>
      <c r="J1017" s="29">
        <v>454834.14299999998</v>
      </c>
      <c r="K1017" s="29">
        <v>223674.65400000001</v>
      </c>
      <c r="L1017" s="31">
        <v>31.412339520487599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9" t="s">
        <v>96</v>
      </c>
      <c r="B1033" s="369"/>
      <c r="C1033" s="369"/>
      <c r="D1033" s="369"/>
      <c r="E1033" s="369"/>
      <c r="F1033" s="369"/>
      <c r="G1033" s="369"/>
      <c r="H1033" s="369"/>
      <c r="I1033" s="369"/>
      <c r="J1033" s="369"/>
      <c r="K1033" s="369"/>
      <c r="L1033" s="369"/>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9" t="s">
        <v>1</v>
      </c>
      <c r="B1035" s="369"/>
      <c r="C1035" s="369"/>
      <c r="D1035" s="369"/>
      <c r="E1035" s="369"/>
      <c r="F1035" s="369"/>
      <c r="G1035" s="369"/>
      <c r="H1035" s="369"/>
      <c r="I1035" s="369"/>
      <c r="J1035" s="369"/>
      <c r="K1035" s="369"/>
      <c r="L1035" s="369"/>
      <c r="M1035" s="11"/>
    </row>
    <row r="1036" spans="1:13" s="53" customFormat="1" ht="11.1" customHeight="1" x14ac:dyDescent="0.2">
      <c r="A1036" s="369" t="s">
        <v>2</v>
      </c>
      <c r="B1036" s="369"/>
      <c r="C1036" s="369"/>
      <c r="D1036" s="369"/>
      <c r="E1036" s="369"/>
      <c r="F1036" s="369"/>
      <c r="G1036" s="369"/>
      <c r="H1036" s="369"/>
      <c r="I1036" s="369"/>
      <c r="J1036" s="369"/>
      <c r="K1036" s="369"/>
      <c r="L1036" s="369"/>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8" t="s">
        <v>3</v>
      </c>
      <c r="C1038" s="351" t="s">
        <v>4</v>
      </c>
      <c r="D1038" s="354" t="s">
        <v>5</v>
      </c>
      <c r="E1038" s="354" t="s">
        <v>6</v>
      </c>
      <c r="F1038" s="351" t="s">
        <v>7</v>
      </c>
      <c r="G1038" s="351" t="s">
        <v>8</v>
      </c>
      <c r="H1038" s="351" t="s">
        <v>9</v>
      </c>
      <c r="I1038" s="363" t="s">
        <v>10</v>
      </c>
      <c r="J1038" s="368"/>
      <c r="K1038" s="364"/>
      <c r="L1038" s="365" t="s">
        <v>11</v>
      </c>
    </row>
    <row r="1039" spans="1:13" ht="15" customHeight="1" x14ac:dyDescent="0.2">
      <c r="B1039" s="349"/>
      <c r="C1039" s="355"/>
      <c r="D1039" s="352"/>
      <c r="E1039" s="352"/>
      <c r="F1039" s="355"/>
      <c r="G1039" s="355"/>
      <c r="H1039" s="355"/>
      <c r="I1039" s="351" t="s">
        <v>12</v>
      </c>
      <c r="J1039" s="363" t="s">
        <v>13</v>
      </c>
      <c r="K1039" s="364"/>
      <c r="L1039" s="366"/>
    </row>
    <row r="1040" spans="1:13" ht="21" customHeight="1" x14ac:dyDescent="0.2">
      <c r="B1040" s="349"/>
      <c r="C1040" s="355"/>
      <c r="D1040" s="352"/>
      <c r="E1040" s="353"/>
      <c r="F1040" s="356"/>
      <c r="G1040" s="356"/>
      <c r="H1040" s="356"/>
      <c r="I1040" s="356"/>
      <c r="J1040" s="12" t="s">
        <v>14</v>
      </c>
      <c r="K1040" s="13" t="s">
        <v>15</v>
      </c>
      <c r="L1040" s="367"/>
    </row>
    <row r="1041" spans="1:13" ht="11.1" customHeight="1" x14ac:dyDescent="0.2">
      <c r="B1041" s="350"/>
      <c r="C1041" s="356"/>
      <c r="D1041" s="353"/>
      <c r="E1041" s="14" t="s">
        <v>16</v>
      </c>
      <c r="F1041" s="14" t="s">
        <v>17</v>
      </c>
      <c r="G1041" s="15" t="s">
        <v>18</v>
      </c>
      <c r="H1041" s="363" t="s">
        <v>19</v>
      </c>
      <c r="I1041" s="368"/>
      <c r="J1041" s="368"/>
      <c r="K1041" s="364"/>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10.25</v>
      </c>
      <c r="F1087" s="29">
        <v>1483</v>
      </c>
      <c r="G1087" s="29">
        <v>778.18499999999995</v>
      </c>
      <c r="H1087" s="29">
        <v>14148.429</v>
      </c>
      <c r="I1087" s="29">
        <v>80695.947</v>
      </c>
      <c r="J1087" s="29">
        <v>7486.6440000000002</v>
      </c>
      <c r="K1087" s="44" t="s">
        <v>21</v>
      </c>
      <c r="L1087" s="31">
        <v>9.2775960606794801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1379</v>
      </c>
      <c r="G1103" s="29">
        <v>736.78200000000004</v>
      </c>
      <c r="H1103" s="29">
        <v>13743.216</v>
      </c>
      <c r="I1103" s="29">
        <v>97100.164000000004</v>
      </c>
      <c r="J1103" s="29">
        <v>10625.380999999999</v>
      </c>
      <c r="K1103" s="44" t="s">
        <v>21</v>
      </c>
      <c r="L1103" s="31">
        <v>10.9427013944075</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c r="F1109" s="29"/>
      <c r="G1109" s="29"/>
      <c r="H1109" s="29"/>
      <c r="I1109" s="29"/>
      <c r="J1109" s="29"/>
      <c r="K1109" s="44"/>
      <c r="L1109" s="31"/>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9" t="s">
        <v>99</v>
      </c>
      <c r="B1119" s="369"/>
      <c r="C1119" s="369"/>
      <c r="D1119" s="369"/>
      <c r="E1119" s="369"/>
      <c r="F1119" s="369"/>
      <c r="G1119" s="369"/>
      <c r="H1119" s="369"/>
      <c r="I1119" s="369"/>
      <c r="J1119" s="369"/>
      <c r="K1119" s="369"/>
      <c r="L1119" s="369"/>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9" t="s">
        <v>1</v>
      </c>
      <c r="B1121" s="369"/>
      <c r="C1121" s="369"/>
      <c r="D1121" s="369"/>
      <c r="E1121" s="369"/>
      <c r="F1121" s="369"/>
      <c r="G1121" s="369"/>
      <c r="H1121" s="369"/>
      <c r="I1121" s="369"/>
      <c r="J1121" s="369"/>
      <c r="K1121" s="369"/>
      <c r="L1121" s="369"/>
      <c r="M1121" s="11"/>
    </row>
    <row r="1122" spans="1:13" s="53" customFormat="1" ht="11.1" customHeight="1" x14ac:dyDescent="0.2">
      <c r="A1122" s="369" t="s">
        <v>2</v>
      </c>
      <c r="B1122" s="369"/>
      <c r="C1122" s="369"/>
      <c r="D1122" s="369"/>
      <c r="E1122" s="369"/>
      <c r="F1122" s="369"/>
      <c r="G1122" s="369"/>
      <c r="H1122" s="369"/>
      <c r="I1122" s="369"/>
      <c r="J1122" s="369"/>
      <c r="K1122" s="369"/>
      <c r="L1122" s="369"/>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8" t="s">
        <v>3</v>
      </c>
      <c r="C1124" s="351" t="s">
        <v>4</v>
      </c>
      <c r="D1124" s="354" t="s">
        <v>5</v>
      </c>
      <c r="E1124" s="354" t="s">
        <v>6</v>
      </c>
      <c r="F1124" s="351" t="s">
        <v>7</v>
      </c>
      <c r="G1124" s="351" t="s">
        <v>8</v>
      </c>
      <c r="H1124" s="351" t="s">
        <v>9</v>
      </c>
      <c r="I1124" s="363" t="s">
        <v>10</v>
      </c>
      <c r="J1124" s="368"/>
      <c r="K1124" s="364"/>
      <c r="L1124" s="365" t="s">
        <v>11</v>
      </c>
    </row>
    <row r="1125" spans="1:13" ht="15" customHeight="1" x14ac:dyDescent="0.2">
      <c r="B1125" s="349"/>
      <c r="C1125" s="355"/>
      <c r="D1125" s="352"/>
      <c r="E1125" s="352"/>
      <c r="F1125" s="355"/>
      <c r="G1125" s="355"/>
      <c r="H1125" s="355"/>
      <c r="I1125" s="351" t="s">
        <v>12</v>
      </c>
      <c r="J1125" s="363" t="s">
        <v>13</v>
      </c>
      <c r="K1125" s="364"/>
      <c r="L1125" s="366"/>
    </row>
    <row r="1126" spans="1:13" ht="21" customHeight="1" x14ac:dyDescent="0.2">
      <c r="B1126" s="349"/>
      <c r="C1126" s="355"/>
      <c r="D1126" s="352"/>
      <c r="E1126" s="353"/>
      <c r="F1126" s="356"/>
      <c r="G1126" s="356"/>
      <c r="H1126" s="356"/>
      <c r="I1126" s="356"/>
      <c r="J1126" s="12" t="s">
        <v>14</v>
      </c>
      <c r="K1126" s="13" t="s">
        <v>15</v>
      </c>
      <c r="L1126" s="367"/>
    </row>
    <row r="1127" spans="1:13" ht="11.1" customHeight="1" x14ac:dyDescent="0.2">
      <c r="B1127" s="350"/>
      <c r="C1127" s="356"/>
      <c r="D1127" s="353"/>
      <c r="E1127" s="14" t="s">
        <v>16</v>
      </c>
      <c r="F1127" s="14" t="s">
        <v>17</v>
      </c>
      <c r="G1127" s="15" t="s">
        <v>18</v>
      </c>
      <c r="H1127" s="363" t="s">
        <v>19</v>
      </c>
      <c r="I1127" s="368"/>
      <c r="J1127" s="368"/>
      <c r="K1127" s="364"/>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4951</v>
      </c>
      <c r="G1135" s="29">
        <v>2667.2660000000001</v>
      </c>
      <c r="H1135" s="29">
        <v>59820.521999999997</v>
      </c>
      <c r="I1135" s="29">
        <v>339416.446</v>
      </c>
      <c r="J1135" s="29">
        <v>203157.68100000001</v>
      </c>
      <c r="K1135" s="29">
        <v>36398.841999999997</v>
      </c>
      <c r="L1135" s="31">
        <v>59.854990350114001</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4880.25</v>
      </c>
      <c r="G1151" s="29">
        <v>2669.35</v>
      </c>
      <c r="H1151" s="29">
        <v>62310.487000000001</v>
      </c>
      <c r="I1151" s="29">
        <v>399076.1</v>
      </c>
      <c r="J1151" s="29">
        <v>274228.78499999997</v>
      </c>
      <c r="K1151" s="29">
        <v>46253.826000000001</v>
      </c>
      <c r="L1151" s="31">
        <v>68.715912829658294</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17.25</v>
      </c>
      <c r="F1173" s="29">
        <v>3452.75</v>
      </c>
      <c r="G1173" s="29">
        <v>1997.569</v>
      </c>
      <c r="H1173" s="29">
        <v>46561.785000000003</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3272.5</v>
      </c>
      <c r="G1189" s="29">
        <v>1710.472</v>
      </c>
      <c r="H1189" s="29">
        <v>43897.580999999998</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c r="F1195" s="29"/>
      <c r="G1195" s="29"/>
      <c r="H1195" s="29"/>
      <c r="I1195" s="29"/>
      <c r="J1195" s="44"/>
      <c r="K1195" s="44"/>
      <c r="L1195" s="44"/>
      <c r="M1195" s="11"/>
    </row>
    <row r="1196" spans="1:13" s="53" customFormat="1" ht="11.1" customHeight="1" x14ac:dyDescent="0.2">
      <c r="A1196" s="11"/>
      <c r="B1196" s="26"/>
      <c r="C1196" s="27"/>
      <c r="D1196" s="34" t="s">
        <v>30</v>
      </c>
      <c r="E1196" s="29"/>
      <c r="F1196" s="29"/>
      <c r="G1196" s="29"/>
      <c r="H1196" s="29"/>
      <c r="I1196" s="29"/>
      <c r="J1196" s="44"/>
      <c r="K1196" s="44"/>
      <c r="L1196" s="44"/>
      <c r="M1196" s="11"/>
    </row>
    <row r="1197" spans="1:13" s="53" customFormat="1" ht="11.1" customHeight="1" x14ac:dyDescent="0.2">
      <c r="A1197" s="11"/>
      <c r="B1197" s="26"/>
      <c r="C1197" s="27"/>
      <c r="D1197" s="34" t="s">
        <v>31</v>
      </c>
      <c r="E1197" s="29"/>
      <c r="F1197" s="29"/>
      <c r="G1197" s="29"/>
      <c r="H1197" s="29"/>
      <c r="I1197" s="29"/>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F56" sqref="F56"/>
    </sheetView>
  </sheetViews>
  <sheetFormatPr baseColWidth="10" defaultColWidth="10.85546875" defaultRowHeight="12.75" x14ac:dyDescent="0.2"/>
  <cols>
    <col min="1" max="1" width="6.5703125" style="159" customWidth="1"/>
    <col min="2" max="2" width="11.85546875" style="159" customWidth="1"/>
    <col min="3" max="3" width="10.85546875" style="210"/>
    <col min="4" max="4" width="12.5703125" style="210" customWidth="1"/>
    <col min="5" max="5" width="10.85546875" style="159"/>
    <col min="6" max="6" width="8" style="159" customWidth="1"/>
    <col min="7" max="14" width="10.85546875" style="159"/>
    <col min="15" max="15" width="8.42578125" style="159" customWidth="1"/>
    <col min="16" max="17" width="10.85546875" style="159"/>
    <col min="18" max="18" width="13" style="159" customWidth="1"/>
    <col min="19" max="16384" width="10.85546875" style="159"/>
  </cols>
  <sheetData>
    <row r="1" spans="1:20" ht="30" customHeight="1" x14ac:dyDescent="0.2">
      <c r="A1" s="157" t="s">
        <v>182</v>
      </c>
      <c r="B1" s="373" t="s">
        <v>183</v>
      </c>
      <c r="C1" s="373" t="s">
        <v>10</v>
      </c>
      <c r="D1" s="373" t="s">
        <v>184</v>
      </c>
      <c r="E1" s="375"/>
      <c r="F1" s="158"/>
      <c r="I1" s="160" t="s">
        <v>185</v>
      </c>
      <c r="J1" s="161" t="s">
        <v>186</v>
      </c>
      <c r="K1" s="162" t="s">
        <v>187</v>
      </c>
      <c r="L1" s="161" t="s">
        <v>186</v>
      </c>
    </row>
    <row r="2" spans="1:20" ht="14.25" customHeight="1" x14ac:dyDescent="0.2">
      <c r="A2" s="157"/>
      <c r="B2" s="374"/>
      <c r="C2" s="374"/>
      <c r="D2" s="374"/>
      <c r="E2" s="376"/>
      <c r="F2" s="158"/>
      <c r="I2" s="163">
        <v>2436334.3113333336</v>
      </c>
      <c r="J2" s="161"/>
      <c r="K2" s="163">
        <v>140408.91666666701</v>
      </c>
      <c r="L2" s="161"/>
      <c r="M2" s="164"/>
    </row>
    <row r="3" spans="1:20" s="164" customFormat="1" ht="12.75" customHeight="1" x14ac:dyDescent="0.2">
      <c r="A3" s="165">
        <v>1</v>
      </c>
      <c r="B3" s="166">
        <v>125.609636082913</v>
      </c>
      <c r="C3" s="167">
        <v>109.3880546114992</v>
      </c>
      <c r="D3" s="168">
        <v>103.41793345270663</v>
      </c>
      <c r="F3" s="377" t="s">
        <v>188</v>
      </c>
      <c r="I3" s="169">
        <v>2665058.7069999999</v>
      </c>
      <c r="J3" s="170">
        <f>I3*100/$I$2</f>
        <v>109.3880546114992</v>
      </c>
      <c r="K3" s="169">
        <v>145208</v>
      </c>
      <c r="L3" s="170">
        <f>K3*100/$K$2</f>
        <v>103.41793345270663</v>
      </c>
      <c r="N3" s="159"/>
      <c r="O3" s="159"/>
      <c r="P3" s="171"/>
    </row>
    <row r="4" spans="1:20" s="164" customFormat="1" x14ac:dyDescent="0.2">
      <c r="A4" s="165">
        <v>2</v>
      </c>
      <c r="B4" s="166">
        <v>112.18487968724899</v>
      </c>
      <c r="C4" s="167">
        <v>109.10469165232379</v>
      </c>
      <c r="D4" s="168">
        <v>103.75979208347972</v>
      </c>
      <c r="F4" s="377"/>
      <c r="I4" s="169">
        <v>2658155.0380000002</v>
      </c>
      <c r="J4" s="170">
        <f t="shared" ref="J4:J26" si="0">I4*100/$I$2</f>
        <v>109.10469165232379</v>
      </c>
      <c r="K4" s="169">
        <v>145688</v>
      </c>
      <c r="L4" s="170">
        <f t="shared" ref="L4:L26" si="1">K4*100/$K$2</f>
        <v>103.75979208347972</v>
      </c>
      <c r="N4" s="159"/>
      <c r="O4" s="159"/>
      <c r="P4" s="171"/>
    </row>
    <row r="5" spans="1:20" s="164" customFormat="1" x14ac:dyDescent="0.2">
      <c r="A5" s="165">
        <v>3</v>
      </c>
      <c r="B5" s="166">
        <v>98.3284919171506</v>
      </c>
      <c r="C5" s="167">
        <v>111.6538677531197</v>
      </c>
      <c r="D5" s="168">
        <v>103.5881505626124</v>
      </c>
      <c r="F5" s="377"/>
      <c r="I5" s="169">
        <v>2720261.49</v>
      </c>
      <c r="J5" s="170">
        <f t="shared" si="0"/>
        <v>111.6538677531197</v>
      </c>
      <c r="K5" s="169">
        <v>145447</v>
      </c>
      <c r="L5" s="170">
        <f t="shared" si="1"/>
        <v>103.5881505626124</v>
      </c>
      <c r="N5" s="159"/>
      <c r="O5" s="159"/>
      <c r="P5" s="171"/>
      <c r="Q5" s="159"/>
      <c r="R5" s="159"/>
      <c r="S5" s="159"/>
      <c r="T5" s="159"/>
    </row>
    <row r="6" spans="1:20" s="164" customFormat="1" x14ac:dyDescent="0.2">
      <c r="A6" s="165">
        <v>4</v>
      </c>
      <c r="B6" s="166">
        <v>62.340610989975801</v>
      </c>
      <c r="C6" s="167">
        <v>77.966555253266762</v>
      </c>
      <c r="D6" s="168">
        <v>103.21566709616589</v>
      </c>
      <c r="F6" s="377"/>
      <c r="I6" s="169">
        <v>1899525.9369999999</v>
      </c>
      <c r="J6" s="170">
        <f t="shared" si="0"/>
        <v>77.966555253266762</v>
      </c>
      <c r="K6" s="169">
        <v>144924</v>
      </c>
      <c r="L6" s="170">
        <f t="shared" si="1"/>
        <v>103.21566709616589</v>
      </c>
      <c r="N6" s="172"/>
      <c r="O6" s="173"/>
      <c r="P6" s="171"/>
      <c r="Q6" s="159"/>
      <c r="R6" s="159"/>
      <c r="S6" s="159"/>
      <c r="T6" s="159"/>
    </row>
    <row r="7" spans="1:20" s="164" customFormat="1" x14ac:dyDescent="0.2">
      <c r="A7" s="165">
        <v>5</v>
      </c>
      <c r="B7" s="166">
        <v>67.485843605151999</v>
      </c>
      <c r="C7" s="167">
        <v>80.994600282096414</v>
      </c>
      <c r="D7" s="168">
        <v>102.25276528615501</v>
      </c>
      <c r="F7" s="377"/>
      <c r="I7" s="169">
        <v>1973299.237</v>
      </c>
      <c r="J7" s="170">
        <f t="shared" si="0"/>
        <v>80.994600282096414</v>
      </c>
      <c r="K7" s="169">
        <v>143572</v>
      </c>
      <c r="L7" s="170">
        <f t="shared" si="1"/>
        <v>102.25276528615501</v>
      </c>
      <c r="N7" s="172"/>
      <c r="O7" s="173"/>
      <c r="P7" s="171"/>
      <c r="Q7" s="159"/>
      <c r="R7" s="159"/>
      <c r="S7" s="159"/>
      <c r="T7" s="159"/>
    </row>
    <row r="8" spans="1:20" s="164" customFormat="1" x14ac:dyDescent="0.2">
      <c r="A8" s="165">
        <v>6</v>
      </c>
      <c r="B8" s="166">
        <v>87.883212053871404</v>
      </c>
      <c r="C8" s="167">
        <v>100.36611837813773</v>
      </c>
      <c r="D8" s="168">
        <v>102.04195246384494</v>
      </c>
      <c r="F8" s="377"/>
      <c r="I8" s="169">
        <v>2445254.179</v>
      </c>
      <c r="J8" s="170">
        <f t="shared" si="0"/>
        <v>100.36611837813773</v>
      </c>
      <c r="K8" s="169">
        <v>143276</v>
      </c>
      <c r="L8" s="170">
        <f t="shared" si="1"/>
        <v>102.04195246384494</v>
      </c>
      <c r="N8" s="159"/>
      <c r="O8" s="159"/>
      <c r="P8" s="171"/>
      <c r="Q8" s="159"/>
      <c r="R8" s="159"/>
      <c r="S8" s="159"/>
      <c r="T8" s="159"/>
    </row>
    <row r="9" spans="1:20" s="164" customFormat="1" x14ac:dyDescent="0.2">
      <c r="A9" s="165">
        <v>7</v>
      </c>
      <c r="B9" s="166">
        <v>94.907371250081198</v>
      </c>
      <c r="C9" s="167">
        <v>105.01247747891517</v>
      </c>
      <c r="D9" s="168">
        <v>101.72573323037983</v>
      </c>
      <c r="F9" s="377"/>
      <c r="I9" s="169">
        <v>2558455.02</v>
      </c>
      <c r="J9" s="170">
        <f t="shared" si="0"/>
        <v>105.01247747891517</v>
      </c>
      <c r="K9" s="169">
        <v>142832</v>
      </c>
      <c r="L9" s="170">
        <f t="shared" si="1"/>
        <v>101.72573323037983</v>
      </c>
      <c r="N9" s="159"/>
      <c r="O9" s="159"/>
      <c r="P9" s="171"/>
      <c r="Q9" s="159"/>
      <c r="R9" s="159"/>
      <c r="S9" s="159"/>
      <c r="T9" s="159"/>
    </row>
    <row r="10" spans="1:20" s="164" customFormat="1" x14ac:dyDescent="0.2">
      <c r="A10" s="165">
        <v>8</v>
      </c>
      <c r="B10" s="166">
        <v>87.826090552332801</v>
      </c>
      <c r="C10" s="167">
        <v>93.754687621254135</v>
      </c>
      <c r="D10" s="168">
        <v>102.37384021788715</v>
      </c>
      <c r="F10" s="377"/>
      <c r="I10" s="169">
        <v>2284177.6230000001</v>
      </c>
      <c r="J10" s="170">
        <f t="shared" si="0"/>
        <v>93.754687621254135</v>
      </c>
      <c r="K10" s="169">
        <v>143742</v>
      </c>
      <c r="L10" s="170">
        <f t="shared" si="1"/>
        <v>102.37384021788715</v>
      </c>
      <c r="M10" s="174"/>
      <c r="N10" s="159"/>
      <c r="O10" s="159"/>
      <c r="P10" s="171"/>
      <c r="Q10" s="159"/>
      <c r="R10" s="159"/>
      <c r="S10" s="159"/>
      <c r="T10" s="159"/>
    </row>
    <row r="11" spans="1:20" s="164" customFormat="1" x14ac:dyDescent="0.2">
      <c r="A11" s="165">
        <v>9</v>
      </c>
      <c r="B11" s="166">
        <v>103.12802320625499</v>
      </c>
      <c r="C11" s="167">
        <v>109.49624140621529</v>
      </c>
      <c r="D11" s="168">
        <v>102.05904539538359</v>
      </c>
      <c r="F11" s="377"/>
      <c r="G11" s="168"/>
      <c r="H11" s="168"/>
      <c r="I11" s="169">
        <v>2667694.4989999998</v>
      </c>
      <c r="J11" s="170">
        <f t="shared" si="0"/>
        <v>109.49624140621529</v>
      </c>
      <c r="K11" s="169">
        <v>143300</v>
      </c>
      <c r="L11" s="170">
        <f t="shared" si="1"/>
        <v>102.05904539538359</v>
      </c>
      <c r="M11" s="174"/>
      <c r="N11" s="159"/>
      <c r="O11" s="159"/>
      <c r="P11" s="172"/>
      <c r="Q11" s="173"/>
      <c r="R11" s="159"/>
      <c r="S11" s="159"/>
      <c r="T11" s="159"/>
    </row>
    <row r="12" spans="1:20" s="164" customFormat="1" x14ac:dyDescent="0.2">
      <c r="A12" s="165">
        <v>10</v>
      </c>
      <c r="B12" s="166">
        <v>109.71913865207701</v>
      </c>
      <c r="C12" s="167">
        <v>111.93282836079922</v>
      </c>
      <c r="D12" s="168">
        <v>101.80478803874611</v>
      </c>
      <c r="F12" s="377"/>
      <c r="I12" s="169">
        <v>2727057.9029999999</v>
      </c>
      <c r="J12" s="170">
        <f t="shared" si="0"/>
        <v>111.93282836079922</v>
      </c>
      <c r="K12" s="169">
        <v>142943</v>
      </c>
      <c r="L12" s="170">
        <f t="shared" si="1"/>
        <v>101.80478803874611</v>
      </c>
      <c r="N12" s="159"/>
      <c r="P12" s="171"/>
    </row>
    <row r="13" spans="1:20" s="164" customFormat="1" x14ac:dyDescent="0.2">
      <c r="A13" s="165">
        <v>11</v>
      </c>
      <c r="B13" s="166">
        <v>112.74239148236801</v>
      </c>
      <c r="C13" s="167">
        <v>115.60194735584707</v>
      </c>
      <c r="D13" s="168">
        <v>101.71148912076428</v>
      </c>
      <c r="F13" s="377"/>
      <c r="I13" s="169">
        <v>2816449.9079999998</v>
      </c>
      <c r="J13" s="170">
        <f t="shared" si="0"/>
        <v>115.60194735584707</v>
      </c>
      <c r="K13" s="169">
        <v>142812</v>
      </c>
      <c r="L13" s="170">
        <f t="shared" si="1"/>
        <v>101.71148912076428</v>
      </c>
      <c r="N13" s="159"/>
      <c r="P13" s="171"/>
    </row>
    <row r="14" spans="1:20" s="164" customFormat="1" x14ac:dyDescent="0.2">
      <c r="A14" s="165">
        <v>12</v>
      </c>
      <c r="B14" s="166">
        <v>99.248018570872603</v>
      </c>
      <c r="C14" s="167">
        <v>98.525209115752688</v>
      </c>
      <c r="D14" s="168">
        <v>100.9964348180639</v>
      </c>
      <c r="F14" s="377"/>
      <c r="I14" s="169">
        <v>2400403.4750000001</v>
      </c>
      <c r="J14" s="170">
        <f t="shared" si="0"/>
        <v>98.525209115752688</v>
      </c>
      <c r="K14" s="169">
        <v>141808</v>
      </c>
      <c r="L14" s="170">
        <f t="shared" si="1"/>
        <v>100.9964348180639</v>
      </c>
      <c r="N14" s="159"/>
      <c r="P14" s="171"/>
    </row>
    <row r="15" spans="1:20" s="164" customFormat="1" ht="28.5" customHeight="1" x14ac:dyDescent="0.2">
      <c r="A15" s="175">
        <v>1</v>
      </c>
      <c r="B15" s="168">
        <v>113.157587530698</v>
      </c>
      <c r="C15" s="168">
        <v>96.538637454595374</v>
      </c>
      <c r="D15" s="168">
        <v>99.962312459975294</v>
      </c>
      <c r="E15" s="176"/>
      <c r="F15" s="378" t="s">
        <v>189</v>
      </c>
      <c r="G15" s="176"/>
      <c r="I15" s="177">
        <v>2352003.9479999999</v>
      </c>
      <c r="J15" s="178">
        <f t="shared" si="0"/>
        <v>96.538637454595374</v>
      </c>
      <c r="K15" s="177">
        <v>140356</v>
      </c>
      <c r="L15" s="178">
        <f t="shared" si="1"/>
        <v>99.962312459975294</v>
      </c>
      <c r="M15" s="172"/>
      <c r="N15" s="173"/>
      <c r="P15" s="172"/>
      <c r="Q15" s="173"/>
    </row>
    <row r="16" spans="1:20" s="164" customFormat="1" x14ac:dyDescent="0.2">
      <c r="A16" s="175">
        <v>2</v>
      </c>
      <c r="B16" s="168">
        <v>123.778600787377</v>
      </c>
      <c r="C16" s="168">
        <v>103.95148790618886</v>
      </c>
      <c r="D16" s="168">
        <v>100.28280492632507</v>
      </c>
      <c r="E16" s="176"/>
      <c r="F16" s="378"/>
      <c r="G16" s="172"/>
      <c r="H16" s="173"/>
      <c r="I16" s="177">
        <v>2532605.767</v>
      </c>
      <c r="J16" s="170">
        <f t="shared" si="0"/>
        <v>103.95148790618886</v>
      </c>
      <c r="K16" s="177">
        <v>140806</v>
      </c>
      <c r="L16" s="170">
        <f t="shared" si="1"/>
        <v>100.28280492632507</v>
      </c>
      <c r="N16" s="159"/>
      <c r="P16" s="159"/>
    </row>
    <row r="17" spans="1:22" s="164" customFormat="1" x14ac:dyDescent="0.2">
      <c r="A17" s="175">
        <v>3</v>
      </c>
      <c r="B17" s="168">
        <v>134.07098523997499</v>
      </c>
      <c r="C17" s="170">
        <v>129.54583717506</v>
      </c>
      <c r="D17" s="168">
        <v>100.25502891257476</v>
      </c>
      <c r="E17" s="176"/>
      <c r="F17" s="378"/>
      <c r="G17" s="176"/>
      <c r="I17" s="177">
        <v>3156169.68</v>
      </c>
      <c r="J17" s="170">
        <f t="shared" si="0"/>
        <v>129.54583717506</v>
      </c>
      <c r="K17" s="177">
        <v>140767</v>
      </c>
      <c r="L17" s="170">
        <f t="shared" si="1"/>
        <v>100.25502891257476</v>
      </c>
      <c r="N17" s="159"/>
      <c r="O17" s="173"/>
      <c r="P17" s="159"/>
    </row>
    <row r="18" spans="1:22" s="164" customFormat="1" x14ac:dyDescent="0.2">
      <c r="A18" s="175">
        <v>4</v>
      </c>
      <c r="B18" s="168">
        <v>116.56272778858001</v>
      </c>
      <c r="C18" s="170">
        <v>111.40301974873989</v>
      </c>
      <c r="D18" s="168">
        <v>100.42453381699974</v>
      </c>
      <c r="F18" s="378"/>
      <c r="G18" s="176"/>
      <c r="I18" s="177">
        <v>2714149.9939999999</v>
      </c>
      <c r="J18" s="170">
        <f t="shared" si="0"/>
        <v>111.40301974873989</v>
      </c>
      <c r="K18" s="177">
        <v>141005</v>
      </c>
      <c r="L18" s="170">
        <f t="shared" si="1"/>
        <v>100.42453381699974</v>
      </c>
      <c r="N18" s="159"/>
      <c r="P18" s="159"/>
    </row>
    <row r="19" spans="1:22" s="164" customFormat="1" x14ac:dyDescent="0.2">
      <c r="A19" s="175">
        <v>5</v>
      </c>
      <c r="B19" s="168"/>
      <c r="C19" s="168"/>
      <c r="D19" s="168"/>
      <c r="E19" s="179"/>
      <c r="F19" s="378"/>
      <c r="G19" s="176"/>
      <c r="I19" s="177"/>
      <c r="J19" s="170">
        <f t="shared" si="0"/>
        <v>0</v>
      </c>
      <c r="K19" s="177"/>
      <c r="L19" s="170">
        <f t="shared" si="1"/>
        <v>0</v>
      </c>
      <c r="N19" s="159"/>
      <c r="O19" s="176"/>
      <c r="P19" s="159"/>
      <c r="Q19" s="176"/>
    </row>
    <row r="20" spans="1:22" s="164" customFormat="1" ht="14.25" x14ac:dyDescent="0.2">
      <c r="A20" s="175">
        <v>6</v>
      </c>
      <c r="B20" s="168"/>
      <c r="C20" s="168"/>
      <c r="D20" s="168"/>
      <c r="E20" s="179"/>
      <c r="F20" s="378"/>
      <c r="G20" s="180"/>
      <c r="H20" s="180"/>
      <c r="I20" s="177"/>
      <c r="J20" s="170">
        <f t="shared" si="0"/>
        <v>0</v>
      </c>
      <c r="K20" s="177"/>
      <c r="L20" s="170">
        <f t="shared" si="1"/>
        <v>0</v>
      </c>
      <c r="N20" s="172"/>
      <c r="O20" s="173"/>
      <c r="P20" s="159"/>
      <c r="Q20" s="181"/>
    </row>
    <row r="21" spans="1:22" s="164" customFormat="1" ht="14.25" x14ac:dyDescent="0.2">
      <c r="A21" s="175">
        <v>7</v>
      </c>
      <c r="B21" s="168"/>
      <c r="C21" s="168"/>
      <c r="D21" s="170"/>
      <c r="E21" s="180"/>
      <c r="F21" s="378"/>
      <c r="G21" s="176"/>
      <c r="H21" s="180"/>
      <c r="I21" s="177"/>
      <c r="J21" s="170">
        <f t="shared" si="0"/>
        <v>0</v>
      </c>
      <c r="K21" s="177"/>
      <c r="L21" s="170">
        <f t="shared" si="1"/>
        <v>0</v>
      </c>
      <c r="N21" s="159"/>
      <c r="O21" s="172"/>
      <c r="P21" s="172"/>
      <c r="Q21" s="173"/>
    </row>
    <row r="22" spans="1:22" s="164" customFormat="1" ht="14.25" x14ac:dyDescent="0.2">
      <c r="A22" s="175">
        <v>8</v>
      </c>
      <c r="B22" s="168"/>
      <c r="C22" s="168"/>
      <c r="D22" s="168"/>
      <c r="E22" s="180"/>
      <c r="F22" s="378"/>
      <c r="I22" s="177"/>
      <c r="J22" s="170">
        <f t="shared" si="0"/>
        <v>0</v>
      </c>
      <c r="K22" s="177"/>
      <c r="L22" s="170">
        <f t="shared" si="1"/>
        <v>0</v>
      </c>
      <c r="N22" s="159"/>
      <c r="O22" s="173"/>
      <c r="P22" s="172"/>
      <c r="Q22" s="173"/>
    </row>
    <row r="23" spans="1:22" s="164" customFormat="1" ht="14.25" x14ac:dyDescent="0.2">
      <c r="A23" s="175">
        <v>9</v>
      </c>
      <c r="B23" s="168"/>
      <c r="C23" s="168"/>
      <c r="D23" s="168"/>
      <c r="E23" s="180"/>
      <c r="F23" s="378"/>
      <c r="I23" s="177"/>
      <c r="J23" s="170">
        <f t="shared" si="0"/>
        <v>0</v>
      </c>
      <c r="K23" s="177"/>
      <c r="L23" s="170">
        <f t="shared" si="1"/>
        <v>0</v>
      </c>
      <c r="N23" s="159"/>
    </row>
    <row r="24" spans="1:22" s="164" customFormat="1" x14ac:dyDescent="0.2">
      <c r="A24" s="175">
        <v>10</v>
      </c>
      <c r="B24" s="168"/>
      <c r="C24" s="168"/>
      <c r="D24" s="168"/>
      <c r="F24" s="378"/>
      <c r="I24" s="177"/>
      <c r="J24" s="170">
        <f t="shared" si="0"/>
        <v>0</v>
      </c>
      <c r="K24" s="177"/>
      <c r="L24" s="170">
        <f t="shared" si="1"/>
        <v>0</v>
      </c>
      <c r="N24" s="159"/>
      <c r="O24" s="173"/>
      <c r="R24" s="182"/>
      <c r="S24" s="183"/>
    </row>
    <row r="25" spans="1:22" s="164" customFormat="1" x14ac:dyDescent="0.2">
      <c r="A25" s="175">
        <v>11</v>
      </c>
      <c r="B25" s="168"/>
      <c r="C25" s="168"/>
      <c r="D25" s="168"/>
      <c r="F25" s="378"/>
      <c r="I25" s="177"/>
      <c r="J25" s="170">
        <f t="shared" si="0"/>
        <v>0</v>
      </c>
      <c r="K25" s="177"/>
      <c r="L25" s="170">
        <f t="shared" si="1"/>
        <v>0</v>
      </c>
      <c r="N25" s="159"/>
      <c r="P25" s="172"/>
      <c r="Q25" s="172"/>
      <c r="R25" s="173"/>
    </row>
    <row r="26" spans="1:22" s="164" customFormat="1" x14ac:dyDescent="0.2">
      <c r="A26" s="175">
        <v>12</v>
      </c>
      <c r="B26" s="168"/>
      <c r="C26" s="168"/>
      <c r="D26" s="168"/>
      <c r="F26" s="378"/>
      <c r="I26" s="177"/>
      <c r="J26" s="170">
        <f t="shared" si="0"/>
        <v>0</v>
      </c>
      <c r="K26" s="177"/>
      <c r="L26" s="170">
        <f t="shared" si="1"/>
        <v>0</v>
      </c>
      <c r="N26" s="159"/>
      <c r="O26" s="173"/>
    </row>
    <row r="27" spans="1:22" s="164" customFormat="1" ht="42.6" customHeight="1" x14ac:dyDescent="0.2">
      <c r="B27" s="180"/>
      <c r="C27" s="371" t="s">
        <v>190</v>
      </c>
      <c r="D27" s="371"/>
      <c r="E27" s="371"/>
      <c r="M27" s="172"/>
      <c r="N27" s="173"/>
    </row>
    <row r="28" spans="1:22" s="164" customFormat="1" ht="14.25" x14ac:dyDescent="0.2">
      <c r="B28" s="180"/>
      <c r="C28" s="379">
        <v>44287</v>
      </c>
      <c r="D28" s="379"/>
      <c r="E28" s="379"/>
      <c r="I28" s="371" t="s">
        <v>191</v>
      </c>
      <c r="J28" s="371"/>
      <c r="M28" s="172"/>
      <c r="N28" s="173"/>
    </row>
    <row r="29" spans="1:22" s="164" customFormat="1" x14ac:dyDescent="0.2">
      <c r="B29" s="184" t="s">
        <v>192</v>
      </c>
      <c r="C29" s="185">
        <v>2020</v>
      </c>
      <c r="D29" s="186"/>
      <c r="E29" s="185">
        <v>2021</v>
      </c>
      <c r="F29" s="159"/>
      <c r="H29" s="184" t="s">
        <v>193</v>
      </c>
      <c r="I29" s="184">
        <v>2020</v>
      </c>
      <c r="J29" s="184">
        <v>2021</v>
      </c>
      <c r="K29" s="159"/>
      <c r="M29" s="172"/>
      <c r="N29" s="173"/>
    </row>
    <row r="30" spans="1:22" s="164" customFormat="1" ht="14.25" x14ac:dyDescent="0.2">
      <c r="B30" s="164" t="s">
        <v>194</v>
      </c>
      <c r="C30" s="187">
        <v>873662.23</v>
      </c>
      <c r="D30" s="188"/>
      <c r="E30" s="187">
        <v>1259955.574</v>
      </c>
      <c r="H30" s="189" t="s">
        <v>195</v>
      </c>
      <c r="I30" s="166">
        <v>125.609636082913</v>
      </c>
      <c r="J30" s="166">
        <v>113.157587530698</v>
      </c>
      <c r="L30" s="190"/>
      <c r="M30" s="190"/>
    </row>
    <row r="31" spans="1:22" s="164" customFormat="1" ht="14.25" x14ac:dyDescent="0.2">
      <c r="B31" s="164" t="s">
        <v>196</v>
      </c>
      <c r="C31" s="187">
        <v>517068.52299999999</v>
      </c>
      <c r="D31" s="188"/>
      <c r="E31" s="187">
        <v>904398.53799999994</v>
      </c>
      <c r="H31" s="164" t="s">
        <v>197</v>
      </c>
      <c r="I31" s="166">
        <v>112.18487968724899</v>
      </c>
      <c r="J31" s="168">
        <v>123.778600787377</v>
      </c>
      <c r="L31" s="190"/>
      <c r="M31" s="190"/>
      <c r="N31" s="190"/>
      <c r="O31" s="190"/>
      <c r="P31" s="190"/>
      <c r="Q31" s="190"/>
      <c r="R31" s="190"/>
      <c r="S31" s="190"/>
      <c r="T31" s="190"/>
      <c r="U31" s="191"/>
      <c r="V31" s="191"/>
    </row>
    <row r="32" spans="1:22" s="164" customFormat="1" ht="14.25" x14ac:dyDescent="0.2">
      <c r="B32" s="164" t="s">
        <v>198</v>
      </c>
      <c r="C32" s="187">
        <v>87755.483999999997</v>
      </c>
      <c r="D32" s="188"/>
      <c r="E32" s="187">
        <v>130176.534</v>
      </c>
      <c r="H32" s="164" t="s">
        <v>199</v>
      </c>
      <c r="I32" s="166">
        <v>98.3284919171506</v>
      </c>
      <c r="J32" s="168">
        <v>134.07098523997499</v>
      </c>
      <c r="L32" s="190"/>
    </row>
    <row r="33" spans="2:18" s="164" customFormat="1" ht="14.25" x14ac:dyDescent="0.2">
      <c r="B33" s="164" t="s">
        <v>200</v>
      </c>
      <c r="C33" s="187">
        <v>421039.7</v>
      </c>
      <c r="D33" s="188"/>
      <c r="E33" s="187">
        <v>419619.348</v>
      </c>
      <c r="H33" s="164" t="s">
        <v>201</v>
      </c>
      <c r="I33" s="166">
        <v>62.340610989975801</v>
      </c>
      <c r="J33" s="166">
        <v>116.56272778858001</v>
      </c>
      <c r="L33" s="190"/>
    </row>
    <row r="34" spans="2:18" s="164" customFormat="1" ht="14.25" x14ac:dyDescent="0.2">
      <c r="C34" s="192">
        <v>1899525.9369999999</v>
      </c>
      <c r="E34" s="192">
        <v>2714149.9939999999</v>
      </c>
      <c r="H34" s="164" t="s">
        <v>29</v>
      </c>
      <c r="I34" s="166">
        <v>67.485843605151999</v>
      </c>
      <c r="J34" s="166"/>
      <c r="L34" s="191"/>
    </row>
    <row r="35" spans="2:18" s="164" customFormat="1" x14ac:dyDescent="0.2">
      <c r="C35" s="168"/>
      <c r="D35" s="168"/>
      <c r="H35" s="164" t="s">
        <v>202</v>
      </c>
      <c r="I35" s="166">
        <v>87.883212053871404</v>
      </c>
      <c r="J35" s="166"/>
    </row>
    <row r="36" spans="2:18" s="164" customFormat="1" x14ac:dyDescent="0.2">
      <c r="C36" s="168"/>
      <c r="D36" s="168"/>
      <c r="H36" s="164" t="s">
        <v>203</v>
      </c>
      <c r="I36" s="166">
        <v>94.907371250081198</v>
      </c>
      <c r="J36" s="166"/>
    </row>
    <row r="37" spans="2:18" s="164" customFormat="1" ht="14.25" x14ac:dyDescent="0.2">
      <c r="C37" s="371" t="s">
        <v>204</v>
      </c>
      <c r="D37" s="371"/>
      <c r="H37" s="164" t="s">
        <v>205</v>
      </c>
      <c r="I37" s="166">
        <v>87.826090552332801</v>
      </c>
      <c r="J37" s="166"/>
      <c r="L37" s="190"/>
    </row>
    <row r="38" spans="2:18" s="164" customFormat="1" ht="14.25" x14ac:dyDescent="0.2">
      <c r="B38" s="184" t="s">
        <v>206</v>
      </c>
      <c r="C38" s="184">
        <v>2020</v>
      </c>
      <c r="D38" s="184">
        <v>2021</v>
      </c>
      <c r="H38" s="164" t="s">
        <v>207</v>
      </c>
      <c r="I38" s="166">
        <v>103.12802320625499</v>
      </c>
      <c r="J38" s="166"/>
      <c r="L38" s="191"/>
    </row>
    <row r="39" spans="2:18" s="164" customFormat="1" ht="14.25" x14ac:dyDescent="0.2">
      <c r="B39" s="164" t="s">
        <v>195</v>
      </c>
      <c r="C39" s="193">
        <v>2665.0587070000001</v>
      </c>
      <c r="D39" s="193">
        <v>2352.003948</v>
      </c>
      <c r="E39" s="194">
        <f>I15/1000</f>
        <v>2352.003948</v>
      </c>
      <c r="H39" s="164" t="s">
        <v>208</v>
      </c>
      <c r="I39" s="166">
        <v>109.71913865207701</v>
      </c>
      <c r="J39" s="168"/>
      <c r="L39" s="191"/>
    </row>
    <row r="40" spans="2:18" s="164" customFormat="1" ht="14.25" x14ac:dyDescent="0.2">
      <c r="B40" s="164" t="s">
        <v>197</v>
      </c>
      <c r="C40" s="193">
        <v>2658.1550380000003</v>
      </c>
      <c r="D40" s="193">
        <v>2532.605767</v>
      </c>
      <c r="E40" s="194">
        <f t="shared" ref="E40:E50" si="2">I16/1000</f>
        <v>2532.605767</v>
      </c>
      <c r="H40" s="164" t="s">
        <v>209</v>
      </c>
      <c r="I40" s="166">
        <v>112.74239148236801</v>
      </c>
      <c r="J40" s="166"/>
      <c r="L40" s="191"/>
    </row>
    <row r="41" spans="2:18" s="164" customFormat="1" ht="14.25" x14ac:dyDescent="0.2">
      <c r="B41" s="164" t="s">
        <v>199</v>
      </c>
      <c r="C41" s="193">
        <v>2720.2614900000003</v>
      </c>
      <c r="D41" s="193">
        <v>3156.16968</v>
      </c>
      <c r="E41" s="194">
        <f t="shared" si="2"/>
        <v>3156.16968</v>
      </c>
      <c r="H41" s="164" t="s">
        <v>210</v>
      </c>
      <c r="I41" s="166">
        <v>99.248018570872603</v>
      </c>
      <c r="J41" s="166"/>
      <c r="L41" s="191"/>
      <c r="N41" s="370" t="s">
        <v>211</v>
      </c>
      <c r="O41" s="370"/>
      <c r="P41" s="370"/>
      <c r="Q41" s="370"/>
    </row>
    <row r="42" spans="2:18" s="164" customFormat="1" x14ac:dyDescent="0.2">
      <c r="B42" s="164" t="s">
        <v>201</v>
      </c>
      <c r="C42" s="193">
        <v>1899.5259369999999</v>
      </c>
      <c r="D42" s="193">
        <v>2714.1499939999999</v>
      </c>
      <c r="E42" s="194">
        <f t="shared" si="2"/>
        <v>2714.1499939999999</v>
      </c>
      <c r="N42" s="175"/>
      <c r="O42" s="175"/>
      <c r="P42" s="175"/>
      <c r="Q42" s="175"/>
    </row>
    <row r="43" spans="2:18" s="164" customFormat="1" x14ac:dyDescent="0.2">
      <c r="B43" s="164" t="s">
        <v>29</v>
      </c>
      <c r="C43" s="193">
        <v>1973.2992369999999</v>
      </c>
      <c r="D43" s="193"/>
      <c r="E43" s="194">
        <f t="shared" si="2"/>
        <v>0</v>
      </c>
      <c r="I43" s="371" t="s">
        <v>212</v>
      </c>
      <c r="J43" s="371"/>
      <c r="N43" s="175"/>
      <c r="O43" s="372" t="s">
        <v>213</v>
      </c>
      <c r="P43" s="175"/>
      <c r="Q43" s="175"/>
    </row>
    <row r="44" spans="2:18" s="164" customFormat="1" x14ac:dyDescent="0.2">
      <c r="B44" s="164" t="s">
        <v>202</v>
      </c>
      <c r="C44" s="193">
        <v>2445.254179</v>
      </c>
      <c r="D44" s="193"/>
      <c r="E44" s="194">
        <f t="shared" si="2"/>
        <v>0</v>
      </c>
      <c r="H44" s="184" t="s">
        <v>214</v>
      </c>
      <c r="I44" s="184">
        <v>2020</v>
      </c>
      <c r="J44" s="184">
        <v>2021</v>
      </c>
      <c r="K44" s="159"/>
      <c r="L44" s="195"/>
      <c r="N44" s="175"/>
      <c r="O44" s="372"/>
      <c r="P44" s="196" t="s">
        <v>188</v>
      </c>
      <c r="Q44" s="196" t="s">
        <v>189</v>
      </c>
    </row>
    <row r="45" spans="2:18" s="164" customFormat="1" x14ac:dyDescent="0.2">
      <c r="B45" s="164" t="s">
        <v>203</v>
      </c>
      <c r="C45" s="193">
        <v>2558.4550199999999</v>
      </c>
      <c r="D45" s="193"/>
      <c r="E45" s="194">
        <f t="shared" si="2"/>
        <v>0</v>
      </c>
      <c r="H45" s="164" t="s">
        <v>195</v>
      </c>
      <c r="I45" s="197">
        <v>145.208</v>
      </c>
      <c r="J45" s="198">
        <v>140.35599999999999</v>
      </c>
      <c r="K45" s="199">
        <f>K15/1000</f>
        <v>140.35599999999999</v>
      </c>
      <c r="M45" s="197"/>
      <c r="N45" s="175" t="s">
        <v>195</v>
      </c>
      <c r="O45" s="200">
        <f>IF(Q45="","",(Q45-P45)*1000)</f>
        <v>-4852.0000000000036</v>
      </c>
      <c r="P45" s="201">
        <v>145.208</v>
      </c>
      <c r="Q45" s="201">
        <f>IF(J45="","",J45)</f>
        <v>140.35599999999999</v>
      </c>
      <c r="R45" s="202"/>
    </row>
    <row r="46" spans="2:18" s="164" customFormat="1" ht="14.25" x14ac:dyDescent="0.2">
      <c r="B46" s="164" t="s">
        <v>205</v>
      </c>
      <c r="C46" s="193">
        <v>2284.177623</v>
      </c>
      <c r="D46" s="193"/>
      <c r="E46" s="194">
        <f t="shared" si="2"/>
        <v>0</v>
      </c>
      <c r="H46" s="164" t="s">
        <v>197</v>
      </c>
      <c r="I46" s="197">
        <v>145.68799999999999</v>
      </c>
      <c r="J46" s="197">
        <v>140.80600000000001</v>
      </c>
      <c r="K46" s="199">
        <f t="shared" ref="K46:K56" si="3">K16/1000</f>
        <v>140.80600000000001</v>
      </c>
      <c r="L46" s="191"/>
      <c r="M46" s="197"/>
      <c r="N46" s="175" t="s">
        <v>197</v>
      </c>
      <c r="O46" s="200">
        <f t="shared" ref="O46:O56" si="4">IF(Q46="","",(Q46-P46)*1000)</f>
        <v>-4881.9999999999764</v>
      </c>
      <c r="P46" s="201">
        <v>145.68799999999999</v>
      </c>
      <c r="Q46" s="201">
        <f t="shared" ref="Q46:Q49" si="5">IF(J46="","",J46)</f>
        <v>140.80600000000001</v>
      </c>
      <c r="R46" s="202"/>
    </row>
    <row r="47" spans="2:18" s="164" customFormat="1" ht="14.25" x14ac:dyDescent="0.2">
      <c r="B47" s="164" t="s">
        <v>207</v>
      </c>
      <c r="C47" s="193">
        <v>2667.6944989999997</v>
      </c>
      <c r="D47" s="193"/>
      <c r="E47" s="194">
        <f t="shared" si="2"/>
        <v>0</v>
      </c>
      <c r="H47" s="164" t="s">
        <v>199</v>
      </c>
      <c r="I47" s="197">
        <v>145.447</v>
      </c>
      <c r="J47" s="197">
        <v>140.767</v>
      </c>
      <c r="K47" s="199">
        <f>K17/1000</f>
        <v>140.767</v>
      </c>
      <c r="L47" s="191"/>
      <c r="M47" s="197"/>
      <c r="N47" s="175" t="s">
        <v>199</v>
      </c>
      <c r="O47" s="200">
        <f t="shared" si="4"/>
        <v>-4680.0000000000073</v>
      </c>
      <c r="P47" s="201">
        <v>145.447</v>
      </c>
      <c r="Q47" s="201">
        <f t="shared" si="5"/>
        <v>140.767</v>
      </c>
      <c r="R47" s="202"/>
    </row>
    <row r="48" spans="2:18" s="164" customFormat="1" x14ac:dyDescent="0.2">
      <c r="B48" s="164" t="s">
        <v>208</v>
      </c>
      <c r="C48" s="193">
        <v>2727.0579029999999</v>
      </c>
      <c r="D48" s="193"/>
      <c r="E48" s="194">
        <f t="shared" si="2"/>
        <v>0</v>
      </c>
      <c r="H48" s="164" t="s">
        <v>201</v>
      </c>
      <c r="I48" s="197">
        <v>144.92400000000001</v>
      </c>
      <c r="J48" s="197">
        <v>141.005</v>
      </c>
      <c r="K48" s="199">
        <f t="shared" si="3"/>
        <v>141.005</v>
      </c>
      <c r="M48" s="197"/>
      <c r="N48" s="175" t="s">
        <v>201</v>
      </c>
      <c r="O48" s="200">
        <f t="shared" si="4"/>
        <v>-3919.0000000000109</v>
      </c>
      <c r="P48" s="201">
        <v>144.92400000000001</v>
      </c>
      <c r="Q48" s="201">
        <f t="shared" si="5"/>
        <v>141.005</v>
      </c>
      <c r="R48" s="202"/>
    </row>
    <row r="49" spans="2:19" s="164" customFormat="1" x14ac:dyDescent="0.2">
      <c r="B49" s="164" t="s">
        <v>209</v>
      </c>
      <c r="C49" s="193">
        <v>2816.4499079999996</v>
      </c>
      <c r="D49" s="193"/>
      <c r="E49" s="194">
        <f t="shared" si="2"/>
        <v>0</v>
      </c>
      <c r="H49" s="164" t="s">
        <v>29</v>
      </c>
      <c r="I49" s="197">
        <v>143.572</v>
      </c>
      <c r="J49" s="197"/>
      <c r="K49" s="199">
        <f t="shared" si="3"/>
        <v>0</v>
      </c>
      <c r="M49" s="197"/>
      <c r="N49" s="175" t="s">
        <v>29</v>
      </c>
      <c r="O49" s="200" t="str">
        <f t="shared" si="4"/>
        <v/>
      </c>
      <c r="P49" s="201">
        <v>143.572</v>
      </c>
      <c r="Q49" s="201" t="str">
        <f t="shared" si="5"/>
        <v/>
      </c>
      <c r="R49" s="202"/>
    </row>
    <row r="50" spans="2:19" s="164" customFormat="1" x14ac:dyDescent="0.2">
      <c r="B50" s="164" t="s">
        <v>210</v>
      </c>
      <c r="C50" s="193">
        <v>2400.4034750000001</v>
      </c>
      <c r="D50" s="193"/>
      <c r="E50" s="194">
        <f t="shared" si="2"/>
        <v>0</v>
      </c>
      <c r="H50" s="164" t="s">
        <v>202</v>
      </c>
      <c r="I50" s="197">
        <v>143.27600000000001</v>
      </c>
      <c r="J50" s="197"/>
      <c r="K50" s="199">
        <f t="shared" si="3"/>
        <v>0</v>
      </c>
      <c r="M50" s="197"/>
      <c r="N50" s="175" t="s">
        <v>202</v>
      </c>
      <c r="O50" s="200" t="str">
        <f t="shared" si="4"/>
        <v/>
      </c>
      <c r="P50" s="201">
        <v>143.27600000000001</v>
      </c>
      <c r="Q50" s="201" t="str">
        <f>IF(J50="","",J50)</f>
        <v/>
      </c>
      <c r="R50" s="202"/>
    </row>
    <row r="51" spans="2:19" s="164" customFormat="1" x14ac:dyDescent="0.2">
      <c r="C51" s="168"/>
      <c r="D51" s="168"/>
      <c r="H51" s="164" t="s">
        <v>203</v>
      </c>
      <c r="I51" s="197">
        <v>142.83199999999999</v>
      </c>
      <c r="J51" s="197"/>
      <c r="K51" s="199">
        <f t="shared" si="3"/>
        <v>0</v>
      </c>
      <c r="M51" s="197"/>
      <c r="N51" s="175" t="s">
        <v>203</v>
      </c>
      <c r="O51" s="200" t="str">
        <f t="shared" si="4"/>
        <v/>
      </c>
      <c r="P51" s="201">
        <v>142.83199999999999</v>
      </c>
      <c r="Q51" s="201" t="str">
        <f t="shared" ref="Q51:Q56" si="6">IF(J51="","",J51)</f>
        <v/>
      </c>
      <c r="R51" s="202"/>
    </row>
    <row r="52" spans="2:19" s="164" customFormat="1" x14ac:dyDescent="0.2">
      <c r="C52" s="168"/>
      <c r="D52" s="168"/>
      <c r="H52" s="164" t="s">
        <v>205</v>
      </c>
      <c r="I52" s="197">
        <v>143.74199999999999</v>
      </c>
      <c r="J52" s="197"/>
      <c r="K52" s="199">
        <f t="shared" si="3"/>
        <v>0</v>
      </c>
      <c r="M52" s="197"/>
      <c r="N52" s="175" t="s">
        <v>205</v>
      </c>
      <c r="O52" s="200" t="str">
        <f t="shared" si="4"/>
        <v/>
      </c>
      <c r="P52" s="201">
        <v>143.74199999999999</v>
      </c>
      <c r="Q52" s="201" t="str">
        <f t="shared" si="6"/>
        <v/>
      </c>
      <c r="R52" s="202"/>
      <c r="S52" s="159"/>
    </row>
    <row r="53" spans="2:19" s="164" customFormat="1" ht="14.25" x14ac:dyDescent="0.2">
      <c r="C53" s="371" t="s">
        <v>215</v>
      </c>
      <c r="D53" s="371"/>
      <c r="H53" s="164" t="s">
        <v>207</v>
      </c>
      <c r="I53" s="197">
        <v>143.30000000000001</v>
      </c>
      <c r="J53" s="197"/>
      <c r="K53" s="199">
        <f t="shared" si="3"/>
        <v>0</v>
      </c>
      <c r="L53" s="190"/>
      <c r="M53" s="197"/>
      <c r="N53" s="175" t="s">
        <v>207</v>
      </c>
      <c r="O53" s="200" t="str">
        <f t="shared" si="4"/>
        <v/>
      </c>
      <c r="P53" s="201">
        <v>143.30000000000001</v>
      </c>
      <c r="Q53" s="201" t="str">
        <f t="shared" si="6"/>
        <v/>
      </c>
      <c r="R53" s="202"/>
      <c r="S53" s="159"/>
    </row>
    <row r="54" spans="2:19" s="164" customFormat="1" ht="14.25" x14ac:dyDescent="0.2">
      <c r="B54" s="184" t="s">
        <v>216</v>
      </c>
      <c r="C54" s="185">
        <v>2020</v>
      </c>
      <c r="D54" s="185">
        <v>2021</v>
      </c>
      <c r="E54" s="159"/>
      <c r="H54" s="164" t="s">
        <v>208</v>
      </c>
      <c r="I54" s="197">
        <v>142.94300000000001</v>
      </c>
      <c r="J54" s="197"/>
      <c r="K54" s="199">
        <f t="shared" si="3"/>
        <v>0</v>
      </c>
      <c r="L54" s="190"/>
      <c r="M54" s="197"/>
      <c r="N54" s="175" t="s">
        <v>208</v>
      </c>
      <c r="O54" s="200" t="str">
        <f t="shared" si="4"/>
        <v/>
      </c>
      <c r="P54" s="201">
        <v>142.94300000000001</v>
      </c>
      <c r="Q54" s="201" t="str">
        <f t="shared" si="6"/>
        <v/>
      </c>
      <c r="R54" s="202"/>
      <c r="S54" s="159"/>
    </row>
    <row r="55" spans="2:19" s="164" customFormat="1" ht="14.25" x14ac:dyDescent="0.2">
      <c r="B55" s="164" t="s">
        <v>195</v>
      </c>
      <c r="C55" s="203">
        <v>3004.5905115420637</v>
      </c>
      <c r="D55" s="204">
        <v>2988.5702855595769</v>
      </c>
      <c r="H55" s="164" t="s">
        <v>209</v>
      </c>
      <c r="I55" s="197">
        <v>142.81200000000001</v>
      </c>
      <c r="J55" s="197"/>
      <c r="K55" s="199">
        <f t="shared" si="3"/>
        <v>0</v>
      </c>
      <c r="L55" s="190"/>
      <c r="M55" s="197"/>
      <c r="N55" s="175" t="s">
        <v>209</v>
      </c>
      <c r="O55" s="200" t="str">
        <f t="shared" si="4"/>
        <v/>
      </c>
      <c r="P55" s="201">
        <v>142.81200000000001</v>
      </c>
      <c r="Q55" s="201" t="str">
        <f t="shared" si="6"/>
        <v/>
      </c>
      <c r="R55" s="202"/>
      <c r="S55" s="159"/>
    </row>
    <row r="56" spans="2:19" s="164" customFormat="1" x14ac:dyDescent="0.2">
      <c r="B56" s="164" t="s">
        <v>197</v>
      </c>
      <c r="C56" s="203">
        <v>2945.6861169073636</v>
      </c>
      <c r="D56" s="193">
        <v>2945.8382455293099</v>
      </c>
      <c r="H56" s="164" t="s">
        <v>210</v>
      </c>
      <c r="I56" s="197">
        <v>141.80799999999999</v>
      </c>
      <c r="J56" s="197"/>
      <c r="K56" s="199">
        <f t="shared" si="3"/>
        <v>0</v>
      </c>
      <c r="M56" s="197"/>
      <c r="N56" s="175" t="s">
        <v>210</v>
      </c>
      <c r="O56" s="200" t="str">
        <f t="shared" si="4"/>
        <v/>
      </c>
      <c r="P56" s="201">
        <v>141.80799999999999</v>
      </c>
      <c r="Q56" s="201" t="str">
        <f t="shared" si="6"/>
        <v/>
      </c>
      <c r="R56" s="202"/>
      <c r="S56" s="159"/>
    </row>
    <row r="57" spans="2:19" s="164" customFormat="1" x14ac:dyDescent="0.2">
      <c r="B57" s="164" t="s">
        <v>199</v>
      </c>
      <c r="C57" s="203">
        <v>2989.3955323932428</v>
      </c>
      <c r="D57" s="203">
        <v>3099.1042147662451</v>
      </c>
      <c r="M57" s="159"/>
      <c r="N57" s="159"/>
      <c r="O57" s="159"/>
      <c r="P57" s="159"/>
      <c r="Q57" s="159"/>
      <c r="R57" s="159"/>
      <c r="S57" s="159"/>
    </row>
    <row r="58" spans="2:19" s="164" customFormat="1" x14ac:dyDescent="0.2">
      <c r="B58" s="164" t="s">
        <v>201</v>
      </c>
      <c r="C58" s="203">
        <v>2734.1887196047583</v>
      </c>
      <c r="D58" s="203">
        <v>3070.4791390376226</v>
      </c>
      <c r="G58" s="371" t="s">
        <v>217</v>
      </c>
      <c r="H58" s="371"/>
      <c r="I58" s="371"/>
      <c r="M58" s="159"/>
      <c r="N58" s="159"/>
      <c r="O58" s="159"/>
      <c r="P58" s="159"/>
      <c r="Q58" s="159"/>
      <c r="R58" s="159"/>
      <c r="S58" s="159"/>
    </row>
    <row r="59" spans="2:19" s="164" customFormat="1" x14ac:dyDescent="0.2">
      <c r="B59" s="164" t="s">
        <v>29</v>
      </c>
      <c r="C59" s="203">
        <v>2777.8537249602987</v>
      </c>
      <c r="D59" s="203"/>
      <c r="E59" s="205"/>
      <c r="G59" s="184" t="s">
        <v>218</v>
      </c>
      <c r="H59" s="185">
        <v>2020</v>
      </c>
      <c r="I59" s="185">
        <v>2021</v>
      </c>
      <c r="J59" s="159"/>
      <c r="M59" s="159"/>
      <c r="N59" s="159"/>
      <c r="O59" s="159"/>
      <c r="P59" s="159"/>
      <c r="Q59" s="159"/>
      <c r="R59" s="159"/>
      <c r="S59" s="159"/>
    </row>
    <row r="60" spans="2:19" s="164" customFormat="1" ht="14.25" x14ac:dyDescent="0.2">
      <c r="B60" s="164" t="s">
        <v>202</v>
      </c>
      <c r="C60" s="203">
        <v>2964.4292414640277</v>
      </c>
      <c r="D60" s="203"/>
      <c r="E60" s="205"/>
      <c r="G60" s="164" t="s">
        <v>195</v>
      </c>
      <c r="H60" s="206">
        <v>18.353387602611427</v>
      </c>
      <c r="I60" s="207">
        <v>16.757416483798341</v>
      </c>
      <c r="J60" s="208">
        <f>I15/K15</f>
        <v>16.757416483798341</v>
      </c>
      <c r="L60" s="190"/>
      <c r="M60" s="159"/>
      <c r="N60" s="159"/>
      <c r="O60" s="159"/>
      <c r="P60" s="159"/>
      <c r="Q60" s="159"/>
      <c r="R60" s="159"/>
      <c r="S60" s="159"/>
    </row>
    <row r="61" spans="2:19" s="164" customFormat="1" ht="14.25" x14ac:dyDescent="0.2">
      <c r="B61" s="164" t="s">
        <v>203</v>
      </c>
      <c r="C61" s="203">
        <v>2998.5589363728018</v>
      </c>
      <c r="D61" s="203"/>
      <c r="E61" s="190"/>
      <c r="G61" s="164" t="s">
        <v>197</v>
      </c>
      <c r="H61" s="206">
        <v>18.245531807698644</v>
      </c>
      <c r="I61" s="207">
        <v>17.986490398136443</v>
      </c>
      <c r="J61" s="208">
        <f t="shared" ref="J61:J71" si="7">I16/K16</f>
        <v>17.986490398136443</v>
      </c>
      <c r="L61" s="190"/>
      <c r="M61" s="159"/>
      <c r="N61" s="159"/>
      <c r="O61" s="159"/>
      <c r="P61" s="159"/>
      <c r="Q61" s="159"/>
      <c r="R61" s="159"/>
      <c r="S61" s="159"/>
    </row>
    <row r="62" spans="2:19" s="164" customFormat="1" ht="14.25" x14ac:dyDescent="0.2">
      <c r="B62" s="164" t="s">
        <v>205</v>
      </c>
      <c r="C62" s="203">
        <v>2845.6083886407591</v>
      </c>
      <c r="D62" s="203"/>
      <c r="E62" s="190"/>
      <c r="G62" s="164" t="s">
        <v>199</v>
      </c>
      <c r="H62" s="206">
        <v>18.702767949837398</v>
      </c>
      <c r="I62" s="206">
        <v>22.42123281735066</v>
      </c>
      <c r="J62" s="208">
        <f t="shared" si="7"/>
        <v>22.42123281735066</v>
      </c>
      <c r="L62" s="190"/>
      <c r="M62" s="159"/>
      <c r="N62" s="159"/>
      <c r="O62" s="159"/>
      <c r="P62" s="159"/>
      <c r="Q62" s="159"/>
      <c r="R62" s="159"/>
      <c r="S62" s="159"/>
    </row>
    <row r="63" spans="2:19" s="164" customFormat="1" ht="14.25" x14ac:dyDescent="0.2">
      <c r="B63" s="164" t="s">
        <v>207</v>
      </c>
      <c r="C63" s="203">
        <v>2901.9134054431265</v>
      </c>
      <c r="D63" s="203"/>
      <c r="E63" s="190"/>
      <c r="G63" s="164" t="s">
        <v>201</v>
      </c>
      <c r="H63" s="206">
        <v>13.107048777290165</v>
      </c>
      <c r="I63" s="206">
        <v>19.248608162831104</v>
      </c>
      <c r="J63" s="208">
        <f t="shared" si="7"/>
        <v>19.248608162831104</v>
      </c>
      <c r="K63" s="209"/>
      <c r="L63" s="190"/>
      <c r="M63" s="159"/>
      <c r="N63" s="159"/>
      <c r="O63" s="159"/>
      <c r="P63" s="159"/>
      <c r="Q63" s="159"/>
      <c r="R63" s="159"/>
      <c r="S63" s="159"/>
    </row>
    <row r="64" spans="2:19" s="164" customFormat="1" ht="14.25" x14ac:dyDescent="0.2">
      <c r="B64" s="164" t="s">
        <v>208</v>
      </c>
      <c r="C64" s="203">
        <v>2999.1332209342186</v>
      </c>
      <c r="D64" s="203"/>
      <c r="E64" s="190"/>
      <c r="G64" s="164" t="s">
        <v>29</v>
      </c>
      <c r="H64" s="206">
        <v>13.744318091271278</v>
      </c>
      <c r="I64" s="206"/>
      <c r="J64" s="208" t="e">
        <f t="shared" si="7"/>
        <v>#DIV/0!</v>
      </c>
      <c r="L64" s="190"/>
      <c r="M64" s="159"/>
      <c r="N64" s="159"/>
      <c r="O64" s="159"/>
      <c r="P64" s="159"/>
      <c r="Q64" s="159"/>
      <c r="R64" s="159"/>
      <c r="S64" s="159"/>
    </row>
    <row r="65" spans="2:15" s="164" customFormat="1" ht="14.25" x14ac:dyDescent="0.2">
      <c r="B65" s="164" t="s">
        <v>209</v>
      </c>
      <c r="C65" s="203">
        <v>3741.0170083746466</v>
      </c>
      <c r="D65" s="203"/>
      <c r="G65" s="164" t="s">
        <v>202</v>
      </c>
      <c r="H65" s="206">
        <v>17.066739572573216</v>
      </c>
      <c r="I65" s="206"/>
      <c r="J65" s="208" t="e">
        <f t="shared" si="7"/>
        <v>#DIV/0!</v>
      </c>
      <c r="L65" s="190"/>
      <c r="M65" s="159"/>
      <c r="N65" s="159"/>
      <c r="O65" s="159"/>
    </row>
    <row r="66" spans="2:15" s="164" customFormat="1" ht="14.25" x14ac:dyDescent="0.2">
      <c r="B66" s="164" t="s">
        <v>210</v>
      </c>
      <c r="C66" s="203">
        <v>3217.6779518785966</v>
      </c>
      <c r="D66" s="203"/>
      <c r="G66" s="164" t="s">
        <v>203</v>
      </c>
      <c r="H66" s="206">
        <v>17.912337711437214</v>
      </c>
      <c r="I66" s="206"/>
      <c r="J66" s="208" t="e">
        <f t="shared" si="7"/>
        <v>#DIV/0!</v>
      </c>
      <c r="L66" s="190"/>
      <c r="M66" s="159"/>
      <c r="N66" s="159"/>
      <c r="O66" s="159"/>
    </row>
    <row r="67" spans="2:15" s="164" customFormat="1" ht="14.25" x14ac:dyDescent="0.2">
      <c r="C67" s="168"/>
      <c r="D67" s="168"/>
      <c r="G67" s="164" t="s">
        <v>205</v>
      </c>
      <c r="H67" s="206">
        <v>15.890815648870895</v>
      </c>
      <c r="I67" s="206"/>
      <c r="J67" s="208" t="e">
        <f t="shared" si="7"/>
        <v>#DIV/0!</v>
      </c>
      <c r="K67" s="209"/>
      <c r="L67" s="190"/>
      <c r="M67" s="159"/>
      <c r="N67" s="159"/>
      <c r="O67" s="159"/>
    </row>
    <row r="68" spans="2:15" s="164" customFormat="1" ht="14.25" x14ac:dyDescent="0.2">
      <c r="C68" s="168"/>
      <c r="D68" s="168"/>
      <c r="G68" s="164" t="s">
        <v>207</v>
      </c>
      <c r="H68" s="206">
        <v>18.616151423586878</v>
      </c>
      <c r="I68" s="206"/>
      <c r="J68" s="208" t="e">
        <f t="shared" si="7"/>
        <v>#DIV/0!</v>
      </c>
      <c r="K68" s="209"/>
      <c r="L68" s="190"/>
      <c r="M68" s="159"/>
      <c r="N68" s="159"/>
      <c r="O68" s="159"/>
    </row>
    <row r="69" spans="2:15" s="164" customFormat="1" ht="14.25" x14ac:dyDescent="0.2">
      <c r="C69" s="168"/>
      <c r="D69" s="168"/>
      <c r="G69" s="164" t="s">
        <v>208</v>
      </c>
      <c r="H69" s="206">
        <v>19.077939479372898</v>
      </c>
      <c r="I69" s="206"/>
      <c r="J69" s="208" t="e">
        <f t="shared" si="7"/>
        <v>#DIV/0!</v>
      </c>
      <c r="K69" s="209"/>
      <c r="L69" s="190"/>
      <c r="M69" s="159"/>
      <c r="N69" s="159"/>
      <c r="O69" s="159"/>
    </row>
    <row r="70" spans="2:15" s="164" customFormat="1" ht="14.25" x14ac:dyDescent="0.2">
      <c r="C70" s="168"/>
      <c r="D70" s="168"/>
      <c r="G70" s="164" t="s">
        <v>209</v>
      </c>
      <c r="H70" s="206">
        <v>19.721381312494746</v>
      </c>
      <c r="I70" s="206"/>
      <c r="J70" s="208" t="e">
        <f t="shared" si="7"/>
        <v>#DIV/0!</v>
      </c>
      <c r="K70" s="209"/>
      <c r="L70" s="190"/>
      <c r="M70" s="159"/>
      <c r="N70" s="159"/>
      <c r="O70" s="159"/>
    </row>
    <row r="71" spans="2:15" s="164" customFormat="1" ht="14.25" x14ac:dyDescent="0.2">
      <c r="C71" s="168"/>
      <c r="D71" s="168"/>
      <c r="G71" s="164" t="s">
        <v>210</v>
      </c>
      <c r="H71" s="206">
        <v>16.927137220749184</v>
      </c>
      <c r="I71" s="206"/>
      <c r="J71" s="208" t="e">
        <f t="shared" si="7"/>
        <v>#DIV/0!</v>
      </c>
      <c r="K71" s="209"/>
      <c r="L71" s="190"/>
      <c r="M71" s="159"/>
      <c r="N71" s="159"/>
      <c r="O71" s="159"/>
    </row>
    <row r="72" spans="2:15" s="164" customFormat="1" x14ac:dyDescent="0.2">
      <c r="C72" s="168"/>
      <c r="D72" s="168"/>
      <c r="M72" s="159"/>
      <c r="N72" s="159"/>
      <c r="O72" s="159"/>
    </row>
    <row r="73" spans="2:15" s="164" customFormat="1" ht="14.25" x14ac:dyDescent="0.2">
      <c r="C73" s="168"/>
      <c r="D73" s="168"/>
      <c r="J73" s="190"/>
    </row>
    <row r="74" spans="2:15" s="164" customFormat="1" x14ac:dyDescent="0.2">
      <c r="C74" s="168"/>
      <c r="D74" s="168"/>
    </row>
    <row r="75" spans="2:15" s="164" customFormat="1" x14ac:dyDescent="0.2">
      <c r="C75" s="168"/>
      <c r="D75" s="168"/>
    </row>
    <row r="76" spans="2:15" s="164" customFormat="1" x14ac:dyDescent="0.2">
      <c r="C76" s="168"/>
      <c r="D76" s="168"/>
    </row>
    <row r="77" spans="2:15" s="164" customFormat="1" x14ac:dyDescent="0.2">
      <c r="C77" s="168"/>
      <c r="D77" s="168"/>
    </row>
    <row r="78" spans="2:15" s="164" customFormat="1" x14ac:dyDescent="0.2">
      <c r="C78" s="168"/>
      <c r="D78" s="168"/>
    </row>
    <row r="79" spans="2:15" s="164" customFormat="1" x14ac:dyDescent="0.2">
      <c r="C79" s="168"/>
      <c r="D79" s="168"/>
    </row>
    <row r="80" spans="2:15" s="164" customFormat="1" x14ac:dyDescent="0.2">
      <c r="C80" s="168"/>
      <c r="D80" s="168"/>
    </row>
    <row r="81" spans="3:4" s="164" customFormat="1" x14ac:dyDescent="0.2">
      <c r="C81" s="168"/>
      <c r="D81" s="168"/>
    </row>
    <row r="82" spans="3:4" s="164" customFormat="1" x14ac:dyDescent="0.2">
      <c r="C82" s="168"/>
      <c r="D82" s="168"/>
    </row>
    <row r="83" spans="3:4" s="164" customFormat="1" x14ac:dyDescent="0.2">
      <c r="C83" s="168"/>
      <c r="D83" s="168"/>
    </row>
    <row r="84" spans="3:4" s="164" customFormat="1" x14ac:dyDescent="0.2">
      <c r="C84" s="168"/>
      <c r="D84" s="168"/>
    </row>
    <row r="85" spans="3:4" s="164" customFormat="1" x14ac:dyDescent="0.2">
      <c r="C85" s="168"/>
      <c r="D85" s="168"/>
    </row>
    <row r="86" spans="3:4" s="164" customFormat="1" x14ac:dyDescent="0.2">
      <c r="C86" s="168"/>
      <c r="D86" s="168"/>
    </row>
    <row r="87" spans="3:4" s="164" customFormat="1" x14ac:dyDescent="0.2">
      <c r="C87" s="168"/>
      <c r="D87" s="168"/>
    </row>
    <row r="88" spans="3:4" s="164" customFormat="1" x14ac:dyDescent="0.2">
      <c r="C88" s="168"/>
      <c r="D88" s="168"/>
    </row>
    <row r="89" spans="3:4" s="164" customFormat="1" x14ac:dyDescent="0.2">
      <c r="C89" s="168"/>
      <c r="D89" s="168"/>
    </row>
    <row r="90" spans="3:4" s="164" customFormat="1" x14ac:dyDescent="0.2">
      <c r="C90" s="168"/>
      <c r="D90" s="168"/>
    </row>
    <row r="91" spans="3:4" s="164" customFormat="1" x14ac:dyDescent="0.2">
      <c r="C91" s="168"/>
      <c r="D91" s="168"/>
    </row>
  </sheetData>
  <mergeCells count="15">
    <mergeCell ref="C53:D53"/>
    <mergeCell ref="G58:I58"/>
    <mergeCell ref="C27:E27"/>
    <mergeCell ref="C28:E28"/>
    <mergeCell ref="I28:J28"/>
    <mergeCell ref="C37:D37"/>
    <mergeCell ref="N41:Q41"/>
    <mergeCell ref="I43:J43"/>
    <mergeCell ref="O43:O44"/>
    <mergeCell ref="B1:B2"/>
    <mergeCell ref="C1:C2"/>
    <mergeCell ref="D1:D2"/>
    <mergeCell ref="E1:E2"/>
    <mergeCell ref="F3:F14"/>
    <mergeCell ref="F15:F26"/>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0" t="s">
        <v>316</v>
      </c>
      <c r="B1" s="125"/>
    </row>
    <row r="5" spans="1:2" ht="14.25" x14ac:dyDescent="0.2">
      <c r="A5" s="381" t="s">
        <v>55</v>
      </c>
      <c r="B5" s="382" t="s">
        <v>317</v>
      </c>
    </row>
    <row r="6" spans="1:2" ht="14.25" x14ac:dyDescent="0.2">
      <c r="A6" s="381">
        <v>0</v>
      </c>
      <c r="B6" s="382" t="s">
        <v>318</v>
      </c>
    </row>
    <row r="7" spans="1:2" ht="14.25" x14ac:dyDescent="0.2">
      <c r="A7" s="268"/>
      <c r="B7" s="382" t="s">
        <v>319</v>
      </c>
    </row>
    <row r="8" spans="1:2" ht="14.25" x14ac:dyDescent="0.2">
      <c r="A8" s="381" t="s">
        <v>21</v>
      </c>
      <c r="B8" s="382" t="s">
        <v>320</v>
      </c>
    </row>
    <row r="9" spans="1:2" ht="14.25" x14ac:dyDescent="0.2">
      <c r="A9" s="381" t="s">
        <v>321</v>
      </c>
      <c r="B9" s="382" t="s">
        <v>322</v>
      </c>
    </row>
    <row r="10" spans="1:2" ht="14.25" x14ac:dyDescent="0.2">
      <c r="A10" s="381" t="s">
        <v>323</v>
      </c>
      <c r="B10" s="382" t="s">
        <v>324</v>
      </c>
    </row>
    <row r="11" spans="1:2" ht="14.25" x14ac:dyDescent="0.2">
      <c r="A11" s="381" t="s">
        <v>325</v>
      </c>
      <c r="B11" s="382" t="s">
        <v>326</v>
      </c>
    </row>
    <row r="12" spans="1:2" ht="14.25" x14ac:dyDescent="0.2">
      <c r="A12" s="381" t="s">
        <v>327</v>
      </c>
      <c r="B12" s="382" t="s">
        <v>328</v>
      </c>
    </row>
    <row r="13" spans="1:2" ht="14.25" x14ac:dyDescent="0.2">
      <c r="A13" s="381" t="s">
        <v>329</v>
      </c>
      <c r="B13" s="382" t="s">
        <v>330</v>
      </c>
    </row>
    <row r="14" spans="1:2" ht="14.25" x14ac:dyDescent="0.2">
      <c r="A14" s="381" t="s">
        <v>331</v>
      </c>
      <c r="B14" s="382" t="s">
        <v>332</v>
      </c>
    </row>
    <row r="15" spans="1:2" ht="14.25" x14ac:dyDescent="0.2">
      <c r="A15" s="382"/>
    </row>
    <row r="16" spans="1:2" ht="42.75" x14ac:dyDescent="0.2">
      <c r="A16" s="383" t="s">
        <v>333</v>
      </c>
      <c r="B16" s="384" t="s">
        <v>334</v>
      </c>
    </row>
    <row r="17" spans="1:2" ht="14.25" x14ac:dyDescent="0.2">
      <c r="A17" s="382" t="s">
        <v>335</v>
      </c>
      <c r="B17" s="38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1" customWidth="1"/>
    <col min="2" max="3" width="11.42578125" style="211"/>
    <col min="4" max="4" width="11.42578125" style="211" customWidth="1"/>
    <col min="5" max="16384" width="11.42578125" style="211"/>
  </cols>
  <sheetData>
    <row r="1" spans="1:7" x14ac:dyDescent="0.2">
      <c r="A1" s="212" t="s">
        <v>238</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7" t="s">
        <v>237</v>
      </c>
      <c r="B6" s="212"/>
      <c r="C6" s="212"/>
      <c r="D6" s="212"/>
      <c r="E6" s="212"/>
      <c r="F6" s="212"/>
      <c r="G6" s="212"/>
    </row>
    <row r="7" spans="1:7" ht="39.75" customHeight="1" x14ac:dyDescent="0.2">
      <c r="A7" s="216"/>
      <c r="B7" s="212"/>
      <c r="C7" s="212"/>
      <c r="D7" s="212"/>
      <c r="E7" s="212"/>
      <c r="F7" s="212"/>
      <c r="G7" s="212"/>
    </row>
    <row r="8" spans="1:7" x14ac:dyDescent="0.2">
      <c r="A8" s="212"/>
      <c r="B8" s="212"/>
      <c r="C8" s="212"/>
      <c r="D8" s="212"/>
      <c r="E8" s="212"/>
      <c r="F8" s="212"/>
      <c r="G8" s="212"/>
    </row>
    <row r="9" spans="1:7" x14ac:dyDescent="0.2">
      <c r="A9" s="212"/>
      <c r="B9" s="213" t="s">
        <v>236</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4" t="s">
        <v>235</v>
      </c>
      <c r="B12" s="215">
        <v>2</v>
      </c>
      <c r="C12" s="212"/>
      <c r="D12" s="212"/>
      <c r="E12" s="212"/>
      <c r="F12" s="212"/>
      <c r="G12" s="212"/>
    </row>
    <row r="13" spans="1:7" x14ac:dyDescent="0.2">
      <c r="A13" s="212"/>
      <c r="B13" s="213"/>
      <c r="C13" s="212"/>
      <c r="D13" s="212"/>
      <c r="E13" s="212"/>
      <c r="F13" s="212"/>
      <c r="G13" s="212"/>
    </row>
    <row r="14" spans="1:7" x14ac:dyDescent="0.2">
      <c r="A14" s="212"/>
      <c r="B14" s="213"/>
      <c r="C14" s="212"/>
      <c r="D14" s="212"/>
      <c r="E14" s="212"/>
      <c r="F14" s="212"/>
      <c r="G14" s="212"/>
    </row>
    <row r="15" spans="1:7" ht="15.75" customHeight="1" x14ac:dyDescent="0.2">
      <c r="A15" s="214" t="s">
        <v>234</v>
      </c>
      <c r="C15" s="212"/>
      <c r="D15" s="212"/>
      <c r="E15" s="212"/>
      <c r="F15" s="212"/>
      <c r="G15" s="212"/>
    </row>
    <row r="16" spans="1:7" ht="15" customHeight="1" x14ac:dyDescent="0.2">
      <c r="A16" s="214" t="s">
        <v>233</v>
      </c>
      <c r="B16" s="215">
        <v>4</v>
      </c>
      <c r="C16" s="212"/>
      <c r="D16" s="212"/>
      <c r="E16" s="212"/>
      <c r="F16" s="212"/>
      <c r="G16" s="212"/>
    </row>
    <row r="17" spans="1:7" x14ac:dyDescent="0.2">
      <c r="A17" s="212"/>
      <c r="B17" s="213"/>
      <c r="C17" s="212"/>
      <c r="D17" s="212"/>
      <c r="E17" s="212"/>
      <c r="F17" s="212"/>
      <c r="G17" s="212"/>
    </row>
    <row r="18" spans="1:7" x14ac:dyDescent="0.2">
      <c r="A18" s="212"/>
      <c r="B18" s="213"/>
      <c r="C18" s="212"/>
      <c r="D18" s="212"/>
      <c r="E18" s="212"/>
      <c r="F18" s="212"/>
      <c r="G18" s="212"/>
    </row>
    <row r="19" spans="1:7" x14ac:dyDescent="0.2">
      <c r="A19" s="214" t="s">
        <v>232</v>
      </c>
      <c r="B19" s="213"/>
      <c r="C19" s="212"/>
      <c r="D19" s="212"/>
      <c r="E19" s="212"/>
      <c r="F19" s="212"/>
      <c r="G19" s="212"/>
    </row>
    <row r="20" spans="1:7" x14ac:dyDescent="0.2">
      <c r="A20" s="212"/>
      <c r="B20" s="213"/>
      <c r="C20" s="212"/>
      <c r="D20" s="212"/>
      <c r="E20" s="212"/>
      <c r="F20" s="212"/>
      <c r="G20" s="212"/>
    </row>
    <row r="21" spans="1:7" ht="14.1" customHeight="1" x14ac:dyDescent="0.2">
      <c r="A21" s="212" t="s">
        <v>231</v>
      </c>
      <c r="B21" s="213"/>
      <c r="C21" s="212"/>
      <c r="D21" s="212"/>
      <c r="E21" s="212"/>
      <c r="F21" s="212"/>
      <c r="G21" s="212"/>
    </row>
    <row r="22" spans="1:7" ht="14.1" customHeight="1" x14ac:dyDescent="0.2">
      <c r="A22" s="212" t="s">
        <v>230</v>
      </c>
      <c r="B22" s="213">
        <v>6</v>
      </c>
      <c r="C22" s="212"/>
      <c r="D22" s="212"/>
      <c r="E22" s="212"/>
      <c r="F22" s="212"/>
      <c r="G22" s="212"/>
    </row>
    <row r="23" spans="1:7" ht="14.1" customHeight="1" x14ac:dyDescent="0.2">
      <c r="A23" s="212"/>
      <c r="B23" s="213"/>
      <c r="C23" s="212"/>
      <c r="D23" s="212"/>
      <c r="E23" s="212"/>
      <c r="F23" s="212"/>
      <c r="G23" s="212"/>
    </row>
    <row r="24" spans="1:7" ht="14.1" customHeight="1" x14ac:dyDescent="0.2">
      <c r="A24" s="212" t="s">
        <v>229</v>
      </c>
      <c r="B24" s="213">
        <v>7</v>
      </c>
      <c r="C24" s="212"/>
      <c r="D24" s="212"/>
      <c r="E24" s="212"/>
      <c r="F24" s="212"/>
      <c r="G24" s="212"/>
    </row>
    <row r="25" spans="1:7" ht="14.1" customHeight="1" x14ac:dyDescent="0.2">
      <c r="A25" s="212"/>
      <c r="B25" s="213"/>
      <c r="C25" s="212"/>
      <c r="D25" s="212"/>
      <c r="E25" s="212"/>
      <c r="F25" s="212"/>
      <c r="G25" s="212"/>
    </row>
    <row r="26" spans="1:7" ht="14.1" customHeight="1" x14ac:dyDescent="0.2">
      <c r="A26" s="212" t="s">
        <v>228</v>
      </c>
      <c r="B26" s="213">
        <v>7</v>
      </c>
      <c r="C26" s="212"/>
      <c r="D26" s="212"/>
      <c r="E26" s="212"/>
      <c r="F26" s="212"/>
      <c r="G26" s="212"/>
    </row>
    <row r="27" spans="1:7" ht="14.1" customHeight="1" x14ac:dyDescent="0.2">
      <c r="A27" s="212"/>
      <c r="B27" s="213"/>
      <c r="C27" s="212"/>
      <c r="D27" s="212"/>
      <c r="E27" s="212"/>
      <c r="F27" s="212"/>
      <c r="G27" s="212"/>
    </row>
    <row r="28" spans="1:7" ht="14.1" customHeight="1" x14ac:dyDescent="0.2">
      <c r="A28" s="212" t="s">
        <v>227</v>
      </c>
      <c r="B28" s="213">
        <v>8</v>
      </c>
      <c r="C28" s="212"/>
      <c r="D28" s="212"/>
      <c r="E28" s="212"/>
      <c r="F28" s="212"/>
      <c r="G28" s="212"/>
    </row>
    <row r="29" spans="1:7" ht="14.1" customHeight="1" x14ac:dyDescent="0.2">
      <c r="A29" s="212"/>
      <c r="B29" s="213"/>
      <c r="C29" s="212"/>
      <c r="D29" s="212"/>
      <c r="E29" s="212"/>
      <c r="F29" s="212"/>
      <c r="G29" s="212"/>
    </row>
    <row r="30" spans="1:7" ht="14.1" customHeight="1" x14ac:dyDescent="0.2">
      <c r="A30" s="212" t="s">
        <v>226</v>
      </c>
      <c r="B30" s="213">
        <v>8</v>
      </c>
      <c r="C30" s="212"/>
      <c r="D30" s="212"/>
      <c r="E30" s="212"/>
      <c r="F30" s="212"/>
      <c r="G30" s="212"/>
    </row>
    <row r="31" spans="1:7" ht="14.1" customHeight="1" x14ac:dyDescent="0.2">
      <c r="A31" s="212"/>
      <c r="B31" s="213"/>
      <c r="C31" s="212"/>
      <c r="D31" s="212"/>
      <c r="E31" s="212"/>
      <c r="F31" s="212"/>
      <c r="G31" s="212"/>
    </row>
    <row r="32" spans="1:7" s="212" customFormat="1" ht="14.1" customHeight="1" x14ac:dyDescent="0.2">
      <c r="A32" s="212" t="s">
        <v>225</v>
      </c>
      <c r="B32" s="213">
        <v>9</v>
      </c>
    </row>
    <row r="33" spans="1:7" ht="14.1" customHeight="1" x14ac:dyDescent="0.2">
      <c r="A33" s="212"/>
      <c r="B33" s="213"/>
      <c r="C33" s="212"/>
      <c r="D33" s="212"/>
      <c r="E33" s="212"/>
      <c r="F33" s="212"/>
      <c r="G33" s="212"/>
    </row>
    <row r="34" spans="1:7" s="212" customFormat="1" ht="14.1" customHeight="1" x14ac:dyDescent="0.2">
      <c r="A34" s="212" t="s">
        <v>224</v>
      </c>
      <c r="B34" s="213">
        <v>9</v>
      </c>
    </row>
    <row r="35" spans="1:7" x14ac:dyDescent="0.2">
      <c r="A35" s="212"/>
      <c r="B35" s="213"/>
      <c r="C35" s="212"/>
      <c r="D35" s="212"/>
      <c r="E35" s="212"/>
      <c r="F35" s="212"/>
      <c r="G35" s="212"/>
    </row>
    <row r="36" spans="1:7" x14ac:dyDescent="0.2">
      <c r="A36" s="212"/>
      <c r="B36" s="213"/>
      <c r="C36" s="212"/>
      <c r="D36" s="212"/>
      <c r="E36" s="212"/>
      <c r="F36" s="212"/>
      <c r="G36" s="212"/>
    </row>
    <row r="37" spans="1:7" x14ac:dyDescent="0.2">
      <c r="A37" s="214" t="s">
        <v>223</v>
      </c>
      <c r="B37" s="213"/>
      <c r="C37" s="212"/>
      <c r="D37" s="212"/>
      <c r="E37" s="212"/>
      <c r="F37" s="212"/>
      <c r="G37" s="212"/>
    </row>
    <row r="38" spans="1:7" x14ac:dyDescent="0.2">
      <c r="A38" s="212"/>
      <c r="B38" s="213"/>
      <c r="C38" s="212"/>
      <c r="D38" s="212"/>
      <c r="E38" s="212"/>
      <c r="F38" s="212"/>
      <c r="G38" s="212"/>
    </row>
    <row r="39" spans="1:7" s="212" customFormat="1" ht="14.1" customHeight="1" x14ac:dyDescent="0.2">
      <c r="A39" s="212" t="s">
        <v>222</v>
      </c>
      <c r="B39" s="213"/>
    </row>
    <row r="40" spans="1:7" s="212" customFormat="1" ht="14.1" customHeight="1" x14ac:dyDescent="0.2">
      <c r="A40" s="212" t="s">
        <v>173</v>
      </c>
      <c r="B40" s="213">
        <v>10</v>
      </c>
    </row>
    <row r="41" spans="1:7" ht="14.1" customHeight="1" x14ac:dyDescent="0.2">
      <c r="A41" s="212"/>
      <c r="B41" s="213"/>
      <c r="C41" s="212"/>
      <c r="D41" s="212"/>
      <c r="E41" s="212"/>
      <c r="F41" s="212"/>
      <c r="G41" s="212"/>
    </row>
    <row r="42" spans="1:7" s="212" customFormat="1" ht="14.1" customHeight="1" x14ac:dyDescent="0.2">
      <c r="A42" s="212" t="s">
        <v>221</v>
      </c>
      <c r="B42" s="213"/>
    </row>
    <row r="43" spans="1:7" s="212" customFormat="1" ht="14.1" customHeight="1" x14ac:dyDescent="0.2">
      <c r="A43" s="212" t="s">
        <v>220</v>
      </c>
      <c r="B43" s="213">
        <v>11</v>
      </c>
    </row>
    <row r="44" spans="1:7" ht="14.1" customHeight="1" x14ac:dyDescent="0.2">
      <c r="A44" s="212"/>
      <c r="B44" s="213"/>
      <c r="C44" s="212"/>
      <c r="D44" s="212"/>
      <c r="E44" s="212"/>
      <c r="F44" s="212"/>
      <c r="G44" s="212"/>
    </row>
    <row r="45" spans="1:7" s="212" customFormat="1" ht="14.1" customHeight="1" x14ac:dyDescent="0.2">
      <c r="A45" s="212" t="s">
        <v>167</v>
      </c>
      <c r="B45" s="213"/>
    </row>
    <row r="46" spans="1:7" s="212" customFormat="1" ht="14.1" customHeight="1" x14ac:dyDescent="0.2">
      <c r="A46" s="212" t="s">
        <v>219</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8" customWidth="1"/>
    <col min="2" max="31" width="11.42578125" style="219"/>
    <col min="32" max="16384" width="11.42578125" style="218"/>
  </cols>
  <sheetData>
    <row r="1" spans="1:31" ht="9" customHeight="1" x14ac:dyDescent="0.2">
      <c r="A1" s="223"/>
    </row>
    <row r="2" spans="1:31" ht="15" x14ac:dyDescent="0.2">
      <c r="A2" s="233" t="s">
        <v>235</v>
      </c>
    </row>
    <row r="3" spans="1:31" ht="9" customHeight="1" x14ac:dyDescent="0.2">
      <c r="A3" s="223"/>
    </row>
    <row r="4" spans="1:31" ht="9" customHeight="1" x14ac:dyDescent="0.2">
      <c r="A4" s="223"/>
    </row>
    <row r="5" spans="1:31" s="226" customFormat="1" ht="18" customHeight="1" x14ac:dyDescent="0.2">
      <c r="A5" s="227" t="s">
        <v>277</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row>
    <row r="6" spans="1:31" ht="79.150000000000006" customHeight="1" x14ac:dyDescent="0.2">
      <c r="A6" s="223" t="s">
        <v>276</v>
      </c>
    </row>
    <row r="7" spans="1:31" ht="7.9" customHeight="1" x14ac:dyDescent="0.2">
      <c r="A7" s="223"/>
    </row>
    <row r="8" spans="1:31" s="226" customFormat="1" ht="18" customHeight="1" x14ac:dyDescent="0.2">
      <c r="A8" s="227" t="s">
        <v>275</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row>
    <row r="9" spans="1:31" ht="53.25" customHeight="1" x14ac:dyDescent="0.2">
      <c r="A9" s="232" t="s">
        <v>274</v>
      </c>
    </row>
    <row r="10" spans="1:31" ht="23.45" customHeight="1" x14ac:dyDescent="0.2">
      <c r="A10" s="223"/>
    </row>
    <row r="11" spans="1:31" s="226" customFormat="1" ht="18" customHeight="1" x14ac:dyDescent="0.2">
      <c r="A11" s="227" t="s">
        <v>273</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49.5" customHeight="1" x14ac:dyDescent="0.2">
      <c r="A12" s="223" t="s">
        <v>272</v>
      </c>
    </row>
    <row r="13" spans="1:31" ht="15" customHeight="1" x14ac:dyDescent="0.2">
      <c r="A13" s="223"/>
    </row>
    <row r="14" spans="1:31" s="226" customFormat="1" ht="18" customHeight="1" x14ac:dyDescent="0.2">
      <c r="A14" s="227" t="s">
        <v>271</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row>
    <row r="15" spans="1:31" ht="36" customHeight="1" x14ac:dyDescent="0.2">
      <c r="A15" s="223" t="s">
        <v>270</v>
      </c>
    </row>
    <row r="16" spans="1:31" ht="41.25" customHeight="1" x14ac:dyDescent="0.2">
      <c r="A16" s="223" t="s">
        <v>269</v>
      </c>
    </row>
    <row r="17" spans="1:31" ht="15" customHeight="1" x14ac:dyDescent="0.2">
      <c r="A17" s="223"/>
    </row>
    <row r="18" spans="1:31" ht="48.75" customHeight="1" x14ac:dyDescent="0.2">
      <c r="A18" s="223" t="s">
        <v>268</v>
      </c>
    </row>
    <row r="19" spans="1:31" ht="15" customHeight="1" x14ac:dyDescent="0.2">
      <c r="A19" s="223"/>
    </row>
    <row r="20" spans="1:31" ht="66.75" customHeight="1" x14ac:dyDescent="0.2">
      <c r="A20" s="223" t="s">
        <v>267</v>
      </c>
    </row>
    <row r="21" spans="1:31" ht="15" customHeight="1" x14ac:dyDescent="0.2">
      <c r="A21" s="223"/>
    </row>
    <row r="22" spans="1:31" ht="40.5" customHeight="1" x14ac:dyDescent="0.2">
      <c r="A22" s="223" t="s">
        <v>266</v>
      </c>
    </row>
    <row r="23" spans="1:31" ht="9" customHeight="1" x14ac:dyDescent="0.2">
      <c r="A23" s="223"/>
    </row>
    <row r="24" spans="1:31" s="226" customFormat="1" ht="18" customHeight="1" x14ac:dyDescent="0.2">
      <c r="A24" s="227" t="s">
        <v>265</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15" customHeight="1" x14ac:dyDescent="0.2">
      <c r="A25" s="223"/>
    </row>
    <row r="26" spans="1:31" s="226" customFormat="1" ht="18" customHeight="1" x14ac:dyDescent="0.2">
      <c r="A26" s="227" t="s">
        <v>264</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row>
    <row r="27" spans="1:31" ht="33" customHeight="1" x14ac:dyDescent="0.2">
      <c r="A27" s="223" t="s">
        <v>263</v>
      </c>
    </row>
    <row r="28" spans="1:31" ht="15" customHeight="1" x14ac:dyDescent="0.2">
      <c r="A28" s="223"/>
    </row>
    <row r="29" spans="1:31" s="226" customFormat="1" ht="18" customHeight="1" x14ac:dyDescent="0.2">
      <c r="A29" s="231" t="s">
        <v>184</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row>
    <row r="30" spans="1:31" ht="63.75" customHeight="1" x14ac:dyDescent="0.2">
      <c r="A30" s="225" t="s">
        <v>262</v>
      </c>
    </row>
    <row r="31" spans="1:31" ht="15" customHeight="1" x14ac:dyDescent="0.2">
      <c r="A31" s="223"/>
    </row>
    <row r="32" spans="1:31" s="226" customFormat="1" ht="18" customHeight="1" x14ac:dyDescent="0.2">
      <c r="A32" s="227" t="s">
        <v>261</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row>
    <row r="33" spans="1:31" s="224" customFormat="1" ht="115.5" customHeight="1" x14ac:dyDescent="0.2">
      <c r="A33" s="223" t="s">
        <v>260</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9" customHeight="1" x14ac:dyDescent="0.2">
      <c r="A34" s="223"/>
    </row>
    <row r="35" spans="1:31" s="226" customFormat="1" ht="18" customHeight="1" x14ac:dyDescent="0.2">
      <c r="A35" s="227" t="s">
        <v>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row>
    <row r="36" spans="1:31" ht="86.25" customHeight="1" x14ac:dyDescent="0.2">
      <c r="A36" s="223" t="s">
        <v>259</v>
      </c>
    </row>
    <row r="37" spans="1:31" ht="15" customHeight="1" x14ac:dyDescent="0.2">
      <c r="A37" s="223"/>
    </row>
    <row r="38" spans="1:31" s="226" customFormat="1" ht="18" customHeight="1" x14ac:dyDescent="0.2">
      <c r="A38" s="227" t="s">
        <v>10</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row>
    <row r="39" spans="1:31" s="229" customFormat="1" ht="79.5" customHeight="1" x14ac:dyDescent="0.2">
      <c r="A39" s="223" t="s">
        <v>258</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row>
    <row r="40" spans="1:31" ht="9" customHeight="1" x14ac:dyDescent="0.2">
      <c r="A40" s="223"/>
    </row>
    <row r="41" spans="1:31" s="226" customFormat="1" ht="18" customHeight="1" x14ac:dyDescent="0.2">
      <c r="A41" s="227" t="s">
        <v>257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row>
    <row r="42" spans="1:31" s="229" customFormat="1" ht="26.25" customHeight="1" x14ac:dyDescent="0.2">
      <c r="A42" s="230" t="s">
        <v>256</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1:31" ht="15" customHeight="1" x14ac:dyDescent="0.2">
      <c r="A43" s="223"/>
    </row>
    <row r="44" spans="1:31" s="226" customFormat="1" ht="18" customHeight="1" x14ac:dyDescent="0.2">
      <c r="A44" s="227" t="s">
        <v>255</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row r="45" spans="1:31" s="229" customFormat="1" ht="45.75" customHeight="1" x14ac:dyDescent="0.2">
      <c r="A45" s="230" t="s">
        <v>254</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row>
    <row r="46" spans="1:31" ht="15" customHeight="1" x14ac:dyDescent="0.2">
      <c r="A46" s="223"/>
    </row>
    <row r="47" spans="1:31" s="226" customFormat="1" ht="18" customHeight="1" x14ac:dyDescent="0.2">
      <c r="A47" s="227" t="s">
        <v>253</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row>
    <row r="48" spans="1:31" s="224" customFormat="1" ht="48" customHeight="1" x14ac:dyDescent="0.2">
      <c r="A48" s="228" t="s">
        <v>252</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row>
    <row r="49" spans="1:31" ht="15" customHeight="1" x14ac:dyDescent="0.2">
      <c r="A49" s="223"/>
    </row>
    <row r="50" spans="1:31" s="226" customFormat="1" ht="18" customHeight="1" x14ac:dyDescent="0.2">
      <c r="A50" s="227" t="s">
        <v>251</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row>
    <row r="51" spans="1:31" s="224" customFormat="1" ht="14.25" customHeight="1" x14ac:dyDescent="0.2">
      <c r="A51" s="223" t="s">
        <v>250</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1:31" ht="15" customHeight="1" x14ac:dyDescent="0.2">
      <c r="A52" s="223"/>
    </row>
    <row r="53" spans="1:31" s="226" customFormat="1" ht="18" customHeight="1" x14ac:dyDescent="0.2">
      <c r="A53" s="227" t="s">
        <v>249</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row>
    <row r="54" spans="1:31" s="224" customFormat="1" ht="64.5" customHeight="1" x14ac:dyDescent="0.2">
      <c r="A54" s="223" t="s">
        <v>248</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1:31" ht="15" customHeight="1" x14ac:dyDescent="0.2">
      <c r="A55" s="223"/>
    </row>
    <row r="56" spans="1:31" s="226" customFormat="1" ht="18" customHeight="1" x14ac:dyDescent="0.2">
      <c r="A56" s="227" t="s">
        <v>247</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row>
    <row r="57" spans="1:31" s="224" customFormat="1" ht="48" customHeight="1" x14ac:dyDescent="0.2">
      <c r="A57" s="223" t="s">
        <v>246</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row>
    <row r="58" spans="1:31" ht="15" customHeight="1" x14ac:dyDescent="0.2">
      <c r="A58" s="223"/>
    </row>
    <row r="59" spans="1:31" s="226" customFormat="1" ht="18" customHeight="1" x14ac:dyDescent="0.2">
      <c r="A59" s="227" t="s">
        <v>245</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1:31" s="224" customFormat="1" ht="56.25" customHeight="1" x14ac:dyDescent="0.2">
      <c r="A60" s="225" t="s">
        <v>244</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row>
    <row r="61" spans="1:31" x14ac:dyDescent="0.2">
      <c r="A61" s="223"/>
    </row>
    <row r="62" spans="1:31" x14ac:dyDescent="0.2">
      <c r="A62" s="223"/>
    </row>
    <row r="64" spans="1:31" x14ac:dyDescent="0.2">
      <c r="A64" s="223"/>
    </row>
    <row r="65" spans="1:1" ht="17.25" customHeight="1" x14ac:dyDescent="0.2">
      <c r="A65" s="221" t="s">
        <v>243</v>
      </c>
    </row>
    <row r="66" spans="1:1" ht="14.1" customHeight="1" x14ac:dyDescent="0.2">
      <c r="A66" s="223" t="s">
        <v>242</v>
      </c>
    </row>
    <row r="67" spans="1:1" ht="14.1" customHeight="1" x14ac:dyDescent="0.2">
      <c r="A67" s="223" t="s">
        <v>241</v>
      </c>
    </row>
    <row r="68" spans="1:1" ht="14.1" customHeight="1" x14ac:dyDescent="0.2">
      <c r="A68" s="223" t="s">
        <v>240</v>
      </c>
    </row>
    <row r="69" spans="1:1" ht="14.1" customHeight="1" x14ac:dyDescent="0.2">
      <c r="A69" s="222" t="s">
        <v>239</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80" zoomScaleNormal="8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1" width="9.42578125" style="235" customWidth="1"/>
    <col min="12" max="31" width="11.42578125" style="235"/>
    <col min="32" max="16384" width="11.42578125" style="234"/>
  </cols>
  <sheetData>
    <row r="1" spans="1:31" ht="10.5" customHeight="1" x14ac:dyDescent="0.2">
      <c r="A1" s="257"/>
    </row>
    <row r="2" spans="1:31" ht="15" customHeight="1" x14ac:dyDescent="0.2">
      <c r="A2" s="316" t="s">
        <v>315</v>
      </c>
      <c r="B2" s="316"/>
      <c r="C2" s="316"/>
      <c r="D2" s="316"/>
      <c r="E2" s="316"/>
      <c r="F2" s="316"/>
      <c r="G2" s="316"/>
      <c r="H2" s="316"/>
    </row>
    <row r="3" spans="1:31" ht="15" customHeight="1" x14ac:dyDescent="0.2">
      <c r="A3" s="316" t="s">
        <v>314</v>
      </c>
      <c r="B3" s="316"/>
      <c r="C3" s="316"/>
      <c r="D3" s="316"/>
      <c r="E3" s="316"/>
      <c r="F3" s="316"/>
      <c r="G3" s="316"/>
      <c r="H3" s="316"/>
    </row>
    <row r="4" spans="1:31" x14ac:dyDescent="0.2">
      <c r="A4" s="257"/>
    </row>
    <row r="5" spans="1:31" ht="41.25" customHeight="1" x14ac:dyDescent="0.2">
      <c r="A5" s="272" t="s">
        <v>313</v>
      </c>
      <c r="B5" s="272"/>
      <c r="C5" s="272"/>
      <c r="D5" s="272"/>
      <c r="E5" s="272"/>
      <c r="F5" s="272"/>
      <c r="G5" s="272"/>
      <c r="H5" s="272"/>
    </row>
    <row r="6" spans="1:31" ht="9.75" customHeight="1" x14ac:dyDescent="0.2">
      <c r="A6" s="246"/>
      <c r="B6" s="239"/>
      <c r="C6" s="239"/>
      <c r="D6" s="239"/>
      <c r="E6" s="239"/>
      <c r="F6" s="239"/>
      <c r="G6" s="239"/>
      <c r="H6" s="239"/>
    </row>
    <row r="7" spans="1:31" ht="55.5" customHeight="1" x14ac:dyDescent="0.2">
      <c r="A7" s="317" t="s">
        <v>312</v>
      </c>
      <c r="B7" s="317"/>
      <c r="C7" s="317"/>
      <c r="D7" s="317"/>
      <c r="E7" s="317"/>
      <c r="F7" s="317"/>
      <c r="G7" s="317"/>
      <c r="H7" s="317"/>
    </row>
    <row r="8" spans="1:31" s="237" customFormat="1" ht="15" customHeight="1" x14ac:dyDescent="0.2">
      <c r="A8" s="239"/>
      <c r="B8" s="239"/>
      <c r="C8" s="239"/>
      <c r="D8" s="239"/>
      <c r="E8" s="239"/>
      <c r="F8" s="239"/>
      <c r="G8" s="239"/>
      <c r="H8" s="239"/>
      <c r="I8" s="235"/>
      <c r="J8" s="235"/>
      <c r="K8" s="235"/>
      <c r="L8" s="235"/>
      <c r="M8" s="235"/>
      <c r="N8" s="235"/>
      <c r="O8" s="235"/>
      <c r="P8" s="235"/>
      <c r="Q8" s="235"/>
      <c r="R8" s="235"/>
      <c r="S8" s="235"/>
      <c r="T8" s="235"/>
      <c r="U8" s="235"/>
      <c r="V8" s="235"/>
      <c r="W8" s="235"/>
      <c r="X8" s="235"/>
      <c r="Y8" s="235"/>
      <c r="Z8" s="235"/>
      <c r="AA8" s="235"/>
      <c r="AB8" s="235"/>
      <c r="AC8" s="235"/>
      <c r="AD8" s="235"/>
      <c r="AE8" s="235"/>
    </row>
    <row r="9" spans="1:31" ht="9.75" customHeight="1" x14ac:dyDescent="0.2">
      <c r="A9" s="246"/>
      <c r="B9" s="239"/>
      <c r="C9" s="239"/>
      <c r="D9" s="239"/>
      <c r="E9" s="239"/>
      <c r="F9" s="239"/>
      <c r="G9" s="239"/>
      <c r="H9" s="239"/>
    </row>
    <row r="10" spans="1:31" ht="30.75" customHeight="1" x14ac:dyDescent="0.2">
      <c r="A10" s="317" t="s">
        <v>311</v>
      </c>
      <c r="B10" s="317"/>
      <c r="C10" s="317"/>
      <c r="D10" s="317"/>
      <c r="E10" s="317"/>
      <c r="F10" s="317"/>
      <c r="G10" s="317"/>
      <c r="H10" s="317"/>
    </row>
    <row r="11" spans="1:31" ht="13.5" customHeight="1" x14ac:dyDescent="0.2"/>
    <row r="12" spans="1:31" ht="19.5" customHeight="1" x14ac:dyDescent="0.2">
      <c r="A12" s="277" t="s">
        <v>295</v>
      </c>
      <c r="B12" s="278"/>
      <c r="C12" s="304" t="s">
        <v>310</v>
      </c>
      <c r="D12" s="305"/>
      <c r="E12" s="305"/>
      <c r="F12" s="305"/>
      <c r="G12" s="305"/>
      <c r="H12" s="305"/>
    </row>
    <row r="13" spans="1:31" ht="24.75" customHeight="1" x14ac:dyDescent="0.2">
      <c r="A13" s="279"/>
      <c r="B13" s="280"/>
      <c r="C13" s="314" t="s">
        <v>309</v>
      </c>
      <c r="D13" s="315"/>
      <c r="E13" s="304" t="s">
        <v>308</v>
      </c>
      <c r="F13" s="306"/>
      <c r="G13" s="304" t="s">
        <v>307</v>
      </c>
      <c r="H13" s="305"/>
    </row>
    <row r="14" spans="1:31" ht="10.5" customHeight="1" x14ac:dyDescent="0.2">
      <c r="A14" s="267"/>
      <c r="B14" s="266"/>
      <c r="C14" s="251"/>
      <c r="D14" s="239"/>
      <c r="E14" s="239"/>
      <c r="F14" s="239"/>
      <c r="G14" s="239"/>
      <c r="H14" s="239"/>
    </row>
    <row r="15" spans="1:31" ht="15.95" customHeight="1" x14ac:dyDescent="0.2">
      <c r="A15" s="265" t="s">
        <v>194</v>
      </c>
      <c r="B15" s="264"/>
      <c r="C15" s="311">
        <v>-10.5</v>
      </c>
      <c r="D15" s="312"/>
      <c r="E15" s="313">
        <v>44.2</v>
      </c>
      <c r="F15" s="313"/>
      <c r="G15" s="312">
        <v>11.4</v>
      </c>
      <c r="H15" s="312"/>
    </row>
    <row r="16" spans="1:31" ht="15.95" customHeight="1" x14ac:dyDescent="0.2">
      <c r="A16" s="265" t="s">
        <v>196</v>
      </c>
      <c r="B16" s="264"/>
      <c r="C16" s="311">
        <v>-18.3</v>
      </c>
      <c r="D16" s="312"/>
      <c r="E16" s="313">
        <v>74.900000000000006</v>
      </c>
      <c r="F16" s="313"/>
      <c r="G16" s="312">
        <v>10.199999999999999</v>
      </c>
      <c r="H16" s="312"/>
    </row>
    <row r="17" spans="1:31" s="236" customFormat="1" ht="15.95" customHeight="1" x14ac:dyDescent="0.2">
      <c r="A17" s="265" t="s">
        <v>198</v>
      </c>
      <c r="B17" s="264"/>
      <c r="C17" s="311">
        <v>-10.9</v>
      </c>
      <c r="D17" s="312"/>
      <c r="E17" s="313">
        <v>48.3</v>
      </c>
      <c r="F17" s="313"/>
      <c r="G17" s="312">
        <v>5.0999999999999996</v>
      </c>
      <c r="H17" s="312"/>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row>
    <row r="18" spans="1:31" s="236" customFormat="1" ht="15.95" customHeight="1" x14ac:dyDescent="0.2">
      <c r="A18" s="265" t="s">
        <v>200</v>
      </c>
      <c r="B18" s="264"/>
      <c r="C18" s="311">
        <v>-15.4</v>
      </c>
      <c r="D18" s="312"/>
      <c r="E18" s="313">
        <v>-0.3</v>
      </c>
      <c r="F18" s="313"/>
      <c r="G18" s="312">
        <v>-2.8</v>
      </c>
      <c r="H18" s="312"/>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row>
    <row r="19" spans="1:31" s="236" customFormat="1" ht="25.5" customHeight="1" x14ac:dyDescent="0.2">
      <c r="A19" s="275" t="s">
        <v>306</v>
      </c>
      <c r="B19" s="276"/>
      <c r="C19" s="307">
        <v>-14</v>
      </c>
      <c r="D19" s="308"/>
      <c r="E19" s="309">
        <v>42.9</v>
      </c>
      <c r="F19" s="309"/>
      <c r="G19" s="308">
        <v>8.1999999999999993</v>
      </c>
      <c r="H19" s="308"/>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row>
    <row r="20" spans="1:31" s="236" customFormat="1" ht="6" customHeight="1" x14ac:dyDescent="0.2">
      <c r="C20" s="239"/>
      <c r="D20" s="239"/>
      <c r="E20" s="239"/>
      <c r="F20" s="239"/>
      <c r="G20" s="239"/>
      <c r="H20" s="239"/>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row>
    <row r="21" spans="1:31" s="236" customFormat="1" ht="6.75" customHeight="1" x14ac:dyDescent="0.2">
      <c r="A21" s="239"/>
      <c r="B21" s="239"/>
      <c r="C21" s="239"/>
      <c r="D21" s="239"/>
      <c r="E21" s="239"/>
      <c r="F21" s="239"/>
      <c r="G21" s="239"/>
      <c r="H21" s="239"/>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row>
    <row r="22" spans="1:31" s="236" customFormat="1" ht="24" customHeight="1" x14ac:dyDescent="0.2">
      <c r="A22" s="310"/>
      <c r="B22" s="310"/>
      <c r="C22" s="310"/>
      <c r="D22" s="310"/>
      <c r="E22" s="310"/>
      <c r="F22" s="310"/>
      <c r="G22" s="310"/>
      <c r="H22" s="310"/>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row>
    <row r="23" spans="1:31" s="236" customFormat="1" ht="17.25" customHeight="1" x14ac:dyDescent="0.2">
      <c r="A23" s="246"/>
      <c r="B23" s="239"/>
      <c r="C23" s="239"/>
      <c r="D23" s="239"/>
      <c r="E23" s="239"/>
      <c r="F23" s="239"/>
      <c r="G23" s="239"/>
      <c r="H23" s="239"/>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row>
    <row r="24" spans="1:31" s="262" customFormat="1" ht="8.25" customHeight="1" x14ac:dyDescent="0.2">
      <c r="A24" s="263"/>
      <c r="B24" s="263"/>
      <c r="C24" s="263"/>
      <c r="D24" s="263"/>
      <c r="E24" s="263"/>
      <c r="F24" s="263"/>
      <c r="G24" s="263"/>
      <c r="H24" s="263"/>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row>
    <row r="25" spans="1:31" s="236" customFormat="1" ht="26.85" customHeight="1" x14ac:dyDescent="0.2">
      <c r="A25" s="290" t="s">
        <v>305</v>
      </c>
      <c r="B25" s="290"/>
      <c r="C25" s="290"/>
      <c r="D25" s="290"/>
      <c r="E25" s="290"/>
      <c r="F25" s="290"/>
      <c r="G25" s="290"/>
      <c r="H25" s="290"/>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row>
    <row r="26" spans="1:31" s="236" customFormat="1" x14ac:dyDescent="0.2">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row>
    <row r="27" spans="1:31" s="236" customFormat="1" ht="15.95" customHeight="1" x14ac:dyDescent="0.2">
      <c r="A27" s="277" t="s">
        <v>286</v>
      </c>
      <c r="B27" s="299"/>
      <c r="C27" s="304" t="s">
        <v>10</v>
      </c>
      <c r="D27" s="305"/>
      <c r="E27" s="305"/>
      <c r="F27" s="305"/>
      <c r="G27" s="305"/>
      <c r="H27" s="30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row>
    <row r="28" spans="1:31" s="236" customFormat="1" ht="15.95" customHeight="1" x14ac:dyDescent="0.2">
      <c r="A28" s="300"/>
      <c r="B28" s="301"/>
      <c r="C28" s="304" t="s">
        <v>304</v>
      </c>
      <c r="D28" s="306"/>
      <c r="E28" s="304" t="s">
        <v>303</v>
      </c>
      <c r="F28" s="306"/>
      <c r="G28" s="304" t="s">
        <v>302</v>
      </c>
      <c r="H28" s="30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row>
    <row r="29" spans="1:31" s="236" customFormat="1" ht="15.95" customHeight="1" x14ac:dyDescent="0.2">
      <c r="A29" s="302"/>
      <c r="B29" s="303"/>
      <c r="C29" s="304" t="s">
        <v>19</v>
      </c>
      <c r="D29" s="306"/>
      <c r="E29" s="304" t="s">
        <v>116</v>
      </c>
      <c r="F29" s="305"/>
      <c r="G29" s="305"/>
      <c r="H29" s="30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row>
    <row r="30" spans="1:31" s="236" customFormat="1" x14ac:dyDescent="0.2">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row>
    <row r="31" spans="1:31" s="236" customFormat="1" ht="12.75" customHeight="1" x14ac:dyDescent="0.2">
      <c r="C31" s="298" t="s">
        <v>301</v>
      </c>
      <c r="D31" s="298"/>
      <c r="E31" s="298"/>
      <c r="F31" s="298"/>
      <c r="G31" s="298"/>
      <c r="H31" s="298"/>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row>
    <row r="32" spans="1:31" s="236" customFormat="1" x14ac:dyDescent="0.2">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row>
    <row r="33" spans="1:31" ht="14.1" customHeight="1" x14ac:dyDescent="0.2">
      <c r="A33" s="245">
        <v>2020</v>
      </c>
      <c r="B33" s="244" t="s">
        <v>283</v>
      </c>
      <c r="C33" s="294">
        <v>132908</v>
      </c>
      <c r="D33" s="295"/>
      <c r="E33" s="296">
        <v>138</v>
      </c>
      <c r="F33" s="296"/>
      <c r="G33" s="295">
        <v>18246</v>
      </c>
      <c r="H33" s="295"/>
    </row>
    <row r="34" spans="1:31" ht="14.1" customHeight="1" x14ac:dyDescent="0.2">
      <c r="A34" s="245"/>
      <c r="B34" s="244" t="s">
        <v>199</v>
      </c>
      <c r="C34" s="294">
        <v>123648</v>
      </c>
      <c r="D34" s="295"/>
      <c r="E34" s="296">
        <v>138</v>
      </c>
      <c r="F34" s="296"/>
      <c r="G34" s="295">
        <v>18703</v>
      </c>
      <c r="H34" s="295"/>
    </row>
    <row r="35" spans="1:31" ht="14.1" customHeight="1" x14ac:dyDescent="0.2">
      <c r="A35" s="245" t="s">
        <v>238</v>
      </c>
      <c r="B35" s="244" t="s">
        <v>201</v>
      </c>
      <c r="C35" s="294">
        <v>94976</v>
      </c>
      <c r="D35" s="295"/>
      <c r="E35" s="296">
        <v>118</v>
      </c>
      <c r="F35" s="296"/>
      <c r="G35" s="295">
        <v>13107</v>
      </c>
      <c r="H35" s="295"/>
    </row>
    <row r="36" spans="1:31" ht="14.1" customHeight="1" x14ac:dyDescent="0.2">
      <c r="A36" s="245"/>
      <c r="B36" s="244"/>
      <c r="C36" s="261"/>
      <c r="D36" s="260"/>
      <c r="E36" s="259"/>
      <c r="F36" s="259"/>
      <c r="G36" s="258"/>
      <c r="H36" s="258"/>
    </row>
    <row r="37" spans="1:31" ht="14.1" customHeight="1" x14ac:dyDescent="0.2">
      <c r="A37" s="245">
        <v>2021</v>
      </c>
      <c r="B37" s="244" t="s">
        <v>283</v>
      </c>
      <c r="C37" s="294">
        <v>126630</v>
      </c>
      <c r="D37" s="295"/>
      <c r="E37" s="296">
        <v>138</v>
      </c>
      <c r="F37" s="296"/>
      <c r="G37" s="297">
        <v>17986</v>
      </c>
      <c r="H37" s="297"/>
    </row>
    <row r="38" spans="1:31" ht="14.1" customHeight="1" x14ac:dyDescent="0.2">
      <c r="A38" s="245"/>
      <c r="B38" s="244" t="s">
        <v>199</v>
      </c>
      <c r="C38" s="294">
        <v>137225</v>
      </c>
      <c r="D38" s="295"/>
      <c r="E38" s="296">
        <v>154</v>
      </c>
      <c r="F38" s="296"/>
      <c r="G38" s="297">
        <v>22421</v>
      </c>
      <c r="H38" s="297"/>
    </row>
    <row r="39" spans="1:31" ht="14.1" customHeight="1" x14ac:dyDescent="0.2">
      <c r="A39" s="245"/>
      <c r="B39" s="244" t="s">
        <v>201</v>
      </c>
      <c r="C39" s="294">
        <v>135708</v>
      </c>
      <c r="D39" s="295"/>
      <c r="E39" s="296">
        <v>147</v>
      </c>
      <c r="F39" s="296"/>
      <c r="G39" s="297">
        <v>19249</v>
      </c>
      <c r="H39" s="297"/>
    </row>
    <row r="40" spans="1:31" x14ac:dyDescent="0.2">
      <c r="A40" s="257"/>
    </row>
    <row r="41" spans="1:31" x14ac:dyDescent="0.2">
      <c r="A41" s="257"/>
      <c r="C41" s="269" t="s">
        <v>282</v>
      </c>
      <c r="D41" s="269"/>
      <c r="E41" s="269"/>
      <c r="F41" s="269"/>
      <c r="G41" s="269"/>
      <c r="H41" s="269"/>
    </row>
    <row r="43" spans="1:31" ht="14.1" customHeight="1" x14ac:dyDescent="0.2">
      <c r="A43" s="270" t="s">
        <v>281</v>
      </c>
      <c r="B43" s="271"/>
      <c r="C43" s="291">
        <v>-1.1000000000000001</v>
      </c>
      <c r="D43" s="292"/>
      <c r="E43" s="293">
        <v>-4.5</v>
      </c>
      <c r="F43" s="293"/>
      <c r="G43" s="292">
        <v>-14.1</v>
      </c>
      <c r="H43" s="292"/>
    </row>
    <row r="44" spans="1:31" ht="14.1" customHeight="1" x14ac:dyDescent="0.2">
      <c r="A44" s="270" t="s">
        <v>280</v>
      </c>
      <c r="B44" s="271"/>
      <c r="C44" s="291">
        <v>42.9</v>
      </c>
      <c r="D44" s="292"/>
      <c r="E44" s="293">
        <v>24.6</v>
      </c>
      <c r="F44" s="293"/>
      <c r="G44" s="292">
        <v>46.9</v>
      </c>
      <c r="H44" s="292"/>
    </row>
    <row r="45" spans="1:31" ht="14.1" customHeight="1" x14ac:dyDescent="0.2">
      <c r="A45" s="270" t="s">
        <v>279</v>
      </c>
      <c r="B45" s="271"/>
      <c r="C45" s="291">
        <v>9.5</v>
      </c>
      <c r="D45" s="292"/>
      <c r="E45" s="293">
        <v>8</v>
      </c>
      <c r="F45" s="293"/>
      <c r="G45" s="292">
        <v>11.7</v>
      </c>
      <c r="H45" s="292"/>
    </row>
    <row r="47" spans="1:31" ht="26.25" customHeight="1" x14ac:dyDescent="0.2">
      <c r="A47" s="246"/>
      <c r="B47" s="239"/>
      <c r="C47" s="239"/>
      <c r="D47" s="239"/>
      <c r="E47" s="239"/>
      <c r="F47" s="239"/>
      <c r="G47" s="239"/>
      <c r="H47" s="239"/>
    </row>
    <row r="48" spans="1:31" s="255" customFormat="1" ht="40.5" customHeight="1" x14ac:dyDescent="0.2">
      <c r="A48" s="290" t="s">
        <v>300</v>
      </c>
      <c r="B48" s="290"/>
      <c r="C48" s="290"/>
      <c r="D48" s="290"/>
      <c r="E48" s="290"/>
      <c r="F48" s="290"/>
      <c r="G48" s="290"/>
      <c r="H48" s="290"/>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row>
    <row r="49" spans="1:31" ht="10.5" customHeight="1" x14ac:dyDescent="0.2">
      <c r="A49" s="256"/>
      <c r="B49" s="256"/>
      <c r="C49" s="256"/>
      <c r="D49" s="256"/>
      <c r="E49" s="256"/>
      <c r="F49" s="256"/>
      <c r="G49" s="256"/>
      <c r="H49" s="256"/>
    </row>
    <row r="50" spans="1:31" ht="57" customHeight="1" x14ac:dyDescent="0.2">
      <c r="A50" s="290" t="s">
        <v>299</v>
      </c>
      <c r="B50" s="290"/>
      <c r="C50" s="290"/>
      <c r="D50" s="290"/>
      <c r="E50" s="290"/>
      <c r="F50" s="290"/>
      <c r="G50" s="290"/>
      <c r="H50" s="290"/>
    </row>
    <row r="51" spans="1:31" ht="17.25" customHeight="1" x14ac:dyDescent="0.2">
      <c r="A51" s="256"/>
      <c r="B51" s="256"/>
      <c r="C51" s="256"/>
      <c r="D51" s="256"/>
      <c r="E51" s="256"/>
      <c r="F51" s="256"/>
      <c r="G51" s="256"/>
    </row>
    <row r="52" spans="1:31" s="255" customFormat="1" ht="32.25" customHeight="1" x14ac:dyDescent="0.2">
      <c r="A52" s="290" t="s">
        <v>298</v>
      </c>
      <c r="B52" s="290"/>
      <c r="C52" s="290"/>
      <c r="D52" s="290"/>
      <c r="E52" s="290"/>
      <c r="F52" s="290"/>
      <c r="G52" s="290"/>
      <c r="H52" s="290"/>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row>
    <row r="53" spans="1:31" ht="14.25" customHeight="1" x14ac:dyDescent="0.2">
      <c r="A53" s="256"/>
      <c r="B53" s="256"/>
      <c r="C53" s="256"/>
      <c r="D53" s="256"/>
      <c r="E53" s="256"/>
      <c r="F53" s="256"/>
      <c r="G53" s="256"/>
      <c r="H53" s="256"/>
    </row>
    <row r="54" spans="1:31" s="255" customFormat="1" ht="50.25" customHeight="1" x14ac:dyDescent="0.2">
      <c r="A54" s="290" t="s">
        <v>297</v>
      </c>
      <c r="B54" s="290"/>
      <c r="C54" s="290"/>
      <c r="D54" s="290"/>
      <c r="E54" s="290"/>
      <c r="F54" s="290"/>
      <c r="G54" s="290"/>
      <c r="H54" s="290"/>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row>
    <row r="55" spans="1:31" ht="13.5" customHeight="1" x14ac:dyDescent="0.2">
      <c r="A55" s="246"/>
      <c r="B55" s="239"/>
      <c r="C55" s="239"/>
      <c r="D55" s="239"/>
      <c r="E55" s="239"/>
      <c r="F55" s="239"/>
      <c r="G55" s="239"/>
      <c r="H55" s="239"/>
    </row>
    <row r="56" spans="1:31" s="255" customFormat="1" ht="17.25" customHeight="1" x14ac:dyDescent="0.2">
      <c r="A56" s="272" t="s">
        <v>296</v>
      </c>
      <c r="B56" s="272"/>
      <c r="C56" s="272"/>
      <c r="D56" s="272"/>
      <c r="E56" s="272"/>
      <c r="F56" s="272"/>
      <c r="G56" s="272"/>
      <c r="H56" s="272"/>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row>
    <row r="57" spans="1:31" ht="19.5" customHeight="1" x14ac:dyDescent="0.2">
      <c r="A57" s="239"/>
      <c r="B57" s="239"/>
      <c r="C57" s="239"/>
      <c r="D57" s="239"/>
      <c r="E57" s="239"/>
      <c r="F57" s="239"/>
      <c r="G57" s="239"/>
      <c r="H57" s="239"/>
    </row>
    <row r="58" spans="1:31" ht="15.95" customHeight="1" x14ac:dyDescent="0.2">
      <c r="A58" s="277" t="s">
        <v>295</v>
      </c>
      <c r="B58" s="278"/>
      <c r="C58" s="283">
        <v>44287</v>
      </c>
      <c r="D58" s="283"/>
      <c r="E58" s="285" t="s">
        <v>294</v>
      </c>
      <c r="F58" s="286"/>
      <c r="G58" s="288" t="s">
        <v>293</v>
      </c>
      <c r="H58" s="277"/>
    </row>
    <row r="59" spans="1:31" ht="15.95" customHeight="1" x14ac:dyDescent="0.2">
      <c r="A59" s="281"/>
      <c r="B59" s="282"/>
      <c r="C59" s="284"/>
      <c r="D59" s="284"/>
      <c r="E59" s="287"/>
      <c r="F59" s="287"/>
      <c r="G59" s="289" t="s">
        <v>292</v>
      </c>
      <c r="H59" s="279"/>
    </row>
    <row r="60" spans="1:31" ht="15.95" customHeight="1" x14ac:dyDescent="0.2">
      <c r="A60" s="279"/>
      <c r="B60" s="280"/>
      <c r="C60" s="254" t="s">
        <v>12</v>
      </c>
      <c r="D60" s="254" t="s">
        <v>14</v>
      </c>
      <c r="E60" s="254" t="s">
        <v>12</v>
      </c>
      <c r="F60" s="254" t="s">
        <v>14</v>
      </c>
      <c r="G60" s="253" t="s">
        <v>12</v>
      </c>
      <c r="H60" s="252" t="s">
        <v>14</v>
      </c>
    </row>
    <row r="61" spans="1:31" ht="12.75" customHeight="1" x14ac:dyDescent="0.2">
      <c r="A61" s="251"/>
      <c r="B61" s="250"/>
      <c r="C61" s="239"/>
      <c r="D61" s="239"/>
      <c r="E61" s="239"/>
      <c r="F61" s="239"/>
      <c r="G61" s="239"/>
      <c r="H61" s="239"/>
    </row>
    <row r="62" spans="1:31" ht="15" customHeight="1" x14ac:dyDescent="0.2">
      <c r="A62" s="273" t="s">
        <v>194</v>
      </c>
      <c r="B62" s="274"/>
      <c r="C62" s="249">
        <v>117.213389986857</v>
      </c>
      <c r="D62" s="249">
        <v>137.91942391877299</v>
      </c>
      <c r="E62" s="249">
        <v>117.34985982091651</v>
      </c>
      <c r="F62" s="249">
        <v>138.05780420035575</v>
      </c>
      <c r="G62" s="249">
        <v>69.584566027957948</v>
      </c>
      <c r="H62" s="249">
        <v>68.260819332412467</v>
      </c>
    </row>
    <row r="63" spans="1:31" ht="15" customHeight="1" x14ac:dyDescent="0.2">
      <c r="A63" s="273" t="s">
        <v>196</v>
      </c>
      <c r="B63" s="274"/>
      <c r="C63" s="249">
        <v>113.34994041084499</v>
      </c>
      <c r="D63" s="249">
        <v>132.69613484769101</v>
      </c>
      <c r="E63" s="249">
        <v>122.534557994664</v>
      </c>
      <c r="F63" s="249">
        <v>136.16994519067725</v>
      </c>
      <c r="G63" s="249">
        <v>116.28055456080597</v>
      </c>
      <c r="H63" s="249">
        <v>153.1847481226238</v>
      </c>
    </row>
    <row r="64" spans="1:31" ht="15" customHeight="1" x14ac:dyDescent="0.2">
      <c r="A64" s="273" t="s">
        <v>198</v>
      </c>
      <c r="B64" s="274"/>
      <c r="C64" s="249">
        <v>135.81917284068601</v>
      </c>
      <c r="D64" s="249">
        <v>236.638115954521</v>
      </c>
      <c r="E64" s="249">
        <v>153.73201592537328</v>
      </c>
      <c r="F64" s="249">
        <v>268.92928653068873</v>
      </c>
      <c r="G64" s="249">
        <v>63.68602712632395</v>
      </c>
      <c r="H64" s="249">
        <v>64.1098501246598</v>
      </c>
    </row>
    <row r="65" spans="1:31" s="236" customFormat="1" ht="15" customHeight="1" x14ac:dyDescent="0.2">
      <c r="A65" s="273" t="s">
        <v>200</v>
      </c>
      <c r="B65" s="274"/>
      <c r="C65" s="249">
        <v>140.803956666819</v>
      </c>
      <c r="D65" s="249">
        <v>168.45187736591299</v>
      </c>
      <c r="E65" s="249">
        <v>131.13524504041649</v>
      </c>
      <c r="F65" s="249">
        <v>145.47038630326625</v>
      </c>
      <c r="G65" s="249">
        <v>14.464136149981655</v>
      </c>
      <c r="H65" s="249">
        <v>21.892302634365379</v>
      </c>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row>
    <row r="66" spans="1:31" s="236" customFormat="1" ht="28.5" customHeight="1" x14ac:dyDescent="0.2">
      <c r="A66" s="275" t="s">
        <v>291</v>
      </c>
      <c r="B66" s="276"/>
      <c r="C66" s="248">
        <v>116.56272778858001</v>
      </c>
      <c r="D66" s="248">
        <v>141.300635100536</v>
      </c>
      <c r="E66" s="248">
        <v>121.8924753366575</v>
      </c>
      <c r="F66" s="248">
        <v>144.20208778822251</v>
      </c>
      <c r="G66" s="248">
        <v>86.977198230095922</v>
      </c>
      <c r="H66" s="248">
        <v>96.748235051652387</v>
      </c>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row>
    <row r="67" spans="1:31" s="236" customFormat="1" ht="12.75" customHeight="1" x14ac:dyDescent="0.2">
      <c r="C67" s="239"/>
      <c r="D67" s="239"/>
      <c r="E67" s="239"/>
      <c r="F67" s="239"/>
      <c r="G67" s="239"/>
      <c r="H67" s="247"/>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row>
    <row r="68" spans="1:31" s="236" customFormat="1" ht="26.25" customHeight="1" x14ac:dyDescent="0.2">
      <c r="A68" s="239"/>
      <c r="B68" s="239"/>
      <c r="C68" s="239"/>
      <c r="D68" s="239"/>
      <c r="E68" s="239"/>
      <c r="F68" s="239"/>
      <c r="G68" s="239"/>
      <c r="H68" s="239"/>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row>
    <row r="69" spans="1:31" s="236" customFormat="1" ht="44.25" customHeight="1" x14ac:dyDescent="0.2">
      <c r="A69" s="272" t="s">
        <v>290</v>
      </c>
      <c r="B69" s="272"/>
      <c r="C69" s="272"/>
      <c r="D69" s="272"/>
      <c r="E69" s="272"/>
      <c r="F69" s="272"/>
      <c r="G69" s="272"/>
      <c r="H69" s="272"/>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row>
    <row r="70" spans="1:31" s="236" customFormat="1" ht="14.25" customHeight="1" x14ac:dyDescent="0.2">
      <c r="A70" s="246"/>
      <c r="B70" s="239"/>
      <c r="C70" s="239"/>
      <c r="D70" s="239"/>
      <c r="E70" s="239"/>
      <c r="F70" s="239"/>
      <c r="G70" s="239"/>
      <c r="H70" s="239"/>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row>
    <row r="71" spans="1:31" s="236" customFormat="1" ht="52.5" customHeight="1" x14ac:dyDescent="0.2">
      <c r="A71" s="272" t="s">
        <v>289</v>
      </c>
      <c r="B71" s="272"/>
      <c r="C71" s="272"/>
      <c r="D71" s="272"/>
      <c r="E71" s="272"/>
      <c r="F71" s="272"/>
      <c r="G71" s="272"/>
      <c r="H71" s="272"/>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row>
    <row r="72" spans="1:31" s="236" customFormat="1" ht="26.1" customHeight="1" x14ac:dyDescent="0.2">
      <c r="A72" s="246"/>
      <c r="B72" s="239"/>
      <c r="C72" s="239"/>
      <c r="D72" s="239"/>
      <c r="E72" s="239"/>
      <c r="F72" s="239"/>
      <c r="G72" s="239"/>
      <c r="H72" s="239"/>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row>
    <row r="73" spans="1:31" s="236" customFormat="1" ht="51.75" customHeight="1" x14ac:dyDescent="0.2">
      <c r="A73" s="272" t="s">
        <v>288</v>
      </c>
      <c r="B73" s="272"/>
      <c r="C73" s="272"/>
      <c r="D73" s="272"/>
      <c r="E73" s="272"/>
      <c r="F73" s="272"/>
      <c r="G73" s="272"/>
      <c r="H73" s="272"/>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row>
    <row r="74" spans="1:31" s="236" customFormat="1" ht="24.75" customHeight="1" x14ac:dyDescent="0.2">
      <c r="A74" s="246"/>
      <c r="B74" s="239"/>
      <c r="C74" s="239"/>
      <c r="D74" s="239"/>
      <c r="E74" s="239"/>
      <c r="F74" s="239"/>
      <c r="G74" s="239"/>
      <c r="H74" s="239"/>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row>
    <row r="75" spans="1:31" s="236" customFormat="1" ht="18.75" customHeight="1" x14ac:dyDescent="0.2">
      <c r="A75" s="272" t="s">
        <v>287</v>
      </c>
      <c r="B75" s="272"/>
      <c r="C75" s="272"/>
      <c r="D75" s="272"/>
      <c r="E75" s="272"/>
      <c r="F75" s="272"/>
      <c r="G75" s="272"/>
      <c r="H75" s="272"/>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row>
    <row r="76" spans="1:31" s="236" customFormat="1" ht="20.25" customHeight="1" x14ac:dyDescent="0.2">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row>
    <row r="77" spans="1:31" s="236" customFormat="1" ht="17.100000000000001" customHeight="1" x14ac:dyDescent="0.2">
      <c r="A77" s="277" t="s">
        <v>286</v>
      </c>
      <c r="B77" s="278"/>
      <c r="C77" s="277" t="s">
        <v>285</v>
      </c>
      <c r="D77" s="277"/>
      <c r="E77" s="277"/>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row>
    <row r="78" spans="1:31" s="236" customFormat="1" ht="17.100000000000001" customHeight="1" x14ac:dyDescent="0.2">
      <c r="A78" s="279"/>
      <c r="B78" s="280"/>
      <c r="C78" s="279"/>
      <c r="D78" s="279"/>
      <c r="E78" s="279"/>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row>
    <row r="79" spans="1:31" s="236" customFormat="1" ht="15.75" customHeight="1" x14ac:dyDescent="0.2">
      <c r="F79" s="239"/>
      <c r="G79" s="239"/>
      <c r="H79" s="239"/>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row>
    <row r="80" spans="1:31" s="236" customFormat="1" ht="14.45" customHeight="1" x14ac:dyDescent="0.2">
      <c r="C80" s="269" t="s">
        <v>284</v>
      </c>
      <c r="D80" s="269"/>
      <c r="E80" s="269"/>
      <c r="F80" s="239"/>
      <c r="G80" s="239"/>
      <c r="H80" s="239"/>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row>
    <row r="81" spans="1:31" s="236" customFormat="1" ht="14.45" customHeight="1" x14ac:dyDescent="0.2">
      <c r="A81" s="239"/>
      <c r="B81" s="239"/>
      <c r="C81" s="239"/>
      <c r="D81" s="239"/>
      <c r="E81" s="239"/>
      <c r="F81" s="239"/>
      <c r="G81" s="239"/>
      <c r="H81" s="239"/>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row>
    <row r="82" spans="1:31" s="236" customFormat="1" ht="14.45" customHeight="1" x14ac:dyDescent="0.2">
      <c r="A82" s="245">
        <v>2020</v>
      </c>
      <c r="B82" s="244" t="s">
        <v>283</v>
      </c>
      <c r="C82" s="239"/>
      <c r="D82" s="243">
        <v>2946</v>
      </c>
      <c r="E82" s="239"/>
      <c r="F82" s="239"/>
      <c r="G82" s="239"/>
      <c r="H82" s="239"/>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row>
    <row r="83" spans="1:31" s="236" customFormat="1" ht="14.45" customHeight="1" x14ac:dyDescent="0.2">
      <c r="A83" s="245"/>
      <c r="B83" s="244" t="s">
        <v>199</v>
      </c>
      <c r="C83" s="239"/>
      <c r="D83" s="243">
        <v>2989</v>
      </c>
      <c r="E83" s="239"/>
      <c r="F83" s="239"/>
      <c r="G83" s="239"/>
      <c r="H83" s="239"/>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row>
    <row r="84" spans="1:31" s="236" customFormat="1" ht="14.45" customHeight="1" x14ac:dyDescent="0.2">
      <c r="A84" s="245" t="s">
        <v>238</v>
      </c>
      <c r="B84" s="244" t="s">
        <v>201</v>
      </c>
      <c r="C84" s="239"/>
      <c r="D84" s="243">
        <v>2734</v>
      </c>
      <c r="E84" s="239"/>
      <c r="F84" s="239"/>
      <c r="G84" s="239"/>
      <c r="H84" s="239"/>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row>
    <row r="85" spans="1:31" s="236" customFormat="1" ht="14.45" customHeight="1" x14ac:dyDescent="0.2">
      <c r="A85" s="245"/>
      <c r="B85" s="244"/>
      <c r="C85" s="239"/>
      <c r="D85" s="243"/>
      <c r="E85" s="239"/>
      <c r="F85" s="239"/>
      <c r="G85" s="239"/>
      <c r="H85" s="239"/>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row>
    <row r="86" spans="1:31" s="236" customFormat="1" ht="14.45" customHeight="1" x14ac:dyDescent="0.2">
      <c r="A86" s="245">
        <v>2021</v>
      </c>
      <c r="B86" s="244" t="s">
        <v>283</v>
      </c>
      <c r="C86" s="239"/>
      <c r="D86" s="243">
        <v>2946</v>
      </c>
      <c r="E86" s="239"/>
      <c r="F86" s="242" t="str">
        <f>IF(E86=0," ",E86/#REF!*1000)</f>
        <v xml:space="preserve"> </v>
      </c>
      <c r="G86" s="239"/>
      <c r="H86" s="239"/>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row>
    <row r="87" spans="1:31" s="236" customFormat="1" ht="14.45" customHeight="1" x14ac:dyDescent="0.2">
      <c r="A87" s="239"/>
      <c r="B87" s="244" t="s">
        <v>199</v>
      </c>
      <c r="C87" s="239"/>
      <c r="D87" s="243">
        <v>3099</v>
      </c>
      <c r="E87" s="239"/>
      <c r="F87" s="242" t="str">
        <f>IF(E87=0," ",E87/#REF!*1000)</f>
        <v xml:space="preserve"> </v>
      </c>
      <c r="G87" s="239"/>
      <c r="H87" s="239"/>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row>
    <row r="88" spans="1:31" s="236" customFormat="1" ht="14.45" customHeight="1" x14ac:dyDescent="0.2">
      <c r="A88" s="239"/>
      <c r="B88" s="244" t="s">
        <v>201</v>
      </c>
      <c r="C88" s="239"/>
      <c r="D88" s="243">
        <v>3070</v>
      </c>
      <c r="E88" s="239"/>
      <c r="F88" s="242" t="str">
        <f>IF(E88=0," ",E88/#REF!*1000)</f>
        <v xml:space="preserve"> </v>
      </c>
      <c r="G88" s="239"/>
      <c r="H88" s="239"/>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row>
    <row r="89" spans="1:31" s="236" customFormat="1" ht="14.45" customHeight="1" x14ac:dyDescent="0.2">
      <c r="A89" s="239"/>
      <c r="B89" s="239"/>
      <c r="C89" s="239"/>
      <c r="D89" s="239"/>
      <c r="E89" s="239"/>
      <c r="F89" s="239"/>
      <c r="G89" s="239"/>
      <c r="H89" s="239"/>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row>
    <row r="90" spans="1:31" s="236" customFormat="1" ht="14.45" customHeight="1" x14ac:dyDescent="0.2">
      <c r="C90" s="269" t="s">
        <v>282</v>
      </c>
      <c r="D90" s="269"/>
      <c r="E90" s="269"/>
      <c r="F90" s="239"/>
      <c r="G90" s="239"/>
      <c r="H90" s="239"/>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row>
    <row r="91" spans="1:31" s="236" customFormat="1" ht="14.45" customHeight="1" x14ac:dyDescent="0.2">
      <c r="A91" s="239"/>
      <c r="B91" s="239"/>
      <c r="C91" s="239"/>
      <c r="D91" s="239"/>
      <c r="E91" s="239"/>
      <c r="F91" s="239"/>
      <c r="G91" s="239"/>
      <c r="H91" s="239"/>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row>
    <row r="92" spans="1:31" s="236" customFormat="1" ht="14.45" customHeight="1" x14ac:dyDescent="0.2">
      <c r="A92" s="270" t="s">
        <v>281</v>
      </c>
      <c r="B92" s="271"/>
      <c r="C92" s="239"/>
      <c r="D92" s="240">
        <v>-0.9</v>
      </c>
      <c r="E92" s="239"/>
      <c r="F92" s="239"/>
      <c r="G92" s="239"/>
      <c r="H92" s="239"/>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row>
    <row r="93" spans="1:31" s="236" customFormat="1" ht="14.45" customHeight="1" x14ac:dyDescent="0.2">
      <c r="A93" s="270" t="s">
        <v>280</v>
      </c>
      <c r="B93" s="271"/>
      <c r="C93" s="239"/>
      <c r="D93" s="241">
        <v>12.3</v>
      </c>
      <c r="E93" s="239"/>
      <c r="F93" s="239"/>
      <c r="G93" s="239"/>
      <c r="H93" s="239"/>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row>
    <row r="94" spans="1:31" s="236" customFormat="1" ht="14.45" customHeight="1" x14ac:dyDescent="0.2">
      <c r="A94" s="270" t="s">
        <v>279</v>
      </c>
      <c r="B94" s="271"/>
      <c r="C94" s="239"/>
      <c r="D94" s="240">
        <v>3.7</v>
      </c>
      <c r="E94" s="239"/>
      <c r="F94" s="239"/>
      <c r="G94" s="239"/>
      <c r="H94" s="239"/>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row>
    <row r="95" spans="1:31" s="236" customFormat="1" ht="14.1" customHeight="1" x14ac:dyDescent="0.2">
      <c r="A95" s="239"/>
      <c r="B95" s="239"/>
      <c r="C95" s="239"/>
      <c r="D95" s="239"/>
      <c r="E95" s="239"/>
      <c r="F95" s="239"/>
      <c r="G95" s="239"/>
      <c r="H95" s="239"/>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row>
    <row r="96" spans="1:31" s="236" customFormat="1" ht="14.1" customHeight="1" x14ac:dyDescent="0.2">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row>
    <row r="97" spans="1:31" s="236" customFormat="1" ht="30" customHeight="1" x14ac:dyDescent="0.2">
      <c r="A97" s="272" t="s">
        <v>278</v>
      </c>
      <c r="B97" s="272"/>
      <c r="C97" s="272"/>
      <c r="D97" s="272"/>
      <c r="E97" s="272"/>
      <c r="F97" s="272"/>
      <c r="G97" s="272"/>
      <c r="H97" s="272"/>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row>
    <row r="98" spans="1:31" s="235" customFormat="1" x14ac:dyDescent="0.2"/>
    <row r="99" spans="1:31" s="235" customFormat="1" x14ac:dyDescent="0.2"/>
    <row r="100" spans="1:31" s="235" customFormat="1" x14ac:dyDescent="0.2"/>
    <row r="101" spans="1:31" s="235" customFormat="1" x14ac:dyDescent="0.2"/>
    <row r="102" spans="1:31" s="235" customFormat="1" x14ac:dyDescent="0.2"/>
    <row r="103" spans="1:31" s="235" customFormat="1" x14ac:dyDescent="0.2"/>
    <row r="104" spans="1:31" s="235" customFormat="1" x14ac:dyDescent="0.2"/>
    <row r="105" spans="1:31" s="235" customFormat="1" x14ac:dyDescent="0.2"/>
    <row r="106" spans="1:31" s="235" customFormat="1" x14ac:dyDescent="0.2"/>
    <row r="107" spans="1:31" s="235" customFormat="1" x14ac:dyDescent="0.2"/>
    <row r="108" spans="1:31" s="235" customFormat="1" x14ac:dyDescent="0.2"/>
    <row r="109" spans="1:31" s="235" customFormat="1" x14ac:dyDescent="0.2"/>
    <row r="110" spans="1:31" s="235" customFormat="1" x14ac:dyDescent="0.2"/>
    <row r="111" spans="1:31" s="235" customFormat="1" x14ac:dyDescent="0.2"/>
    <row r="112" spans="1:31" s="235" customFormat="1" x14ac:dyDescent="0.2"/>
    <row r="113" s="235" customFormat="1" x14ac:dyDescent="0.2"/>
    <row r="114" s="235" customFormat="1" x14ac:dyDescent="0.2"/>
    <row r="115" s="235" customFormat="1" x14ac:dyDescent="0.2"/>
    <row r="116" s="235" customFormat="1" x14ac:dyDescent="0.2"/>
    <row r="117" s="235" customFormat="1" x14ac:dyDescent="0.2"/>
    <row r="118" s="235" customFormat="1" x14ac:dyDescent="0.2"/>
    <row r="119" s="235" customFormat="1" x14ac:dyDescent="0.2"/>
    <row r="120" s="235" customFormat="1" x14ac:dyDescent="0.2"/>
    <row r="121" s="235" customFormat="1" x14ac:dyDescent="0.2"/>
    <row r="122" s="235" customFormat="1" x14ac:dyDescent="0.2"/>
    <row r="123" s="235" customFormat="1" x14ac:dyDescent="0.2"/>
    <row r="124" s="235" customFormat="1" x14ac:dyDescent="0.2"/>
    <row r="125" s="235" customFormat="1" x14ac:dyDescent="0.2"/>
    <row r="126" s="235" customFormat="1" x14ac:dyDescent="0.2"/>
    <row r="127" s="235" customFormat="1" x14ac:dyDescent="0.2"/>
    <row r="128" s="235" customFormat="1" x14ac:dyDescent="0.2"/>
    <row r="129" s="235" customFormat="1" x14ac:dyDescent="0.2"/>
    <row r="130" s="235" customFormat="1" x14ac:dyDescent="0.2"/>
    <row r="131" s="235" customFormat="1" x14ac:dyDescent="0.2"/>
    <row r="132" s="235" customFormat="1" x14ac:dyDescent="0.2"/>
    <row r="133" s="235" customFormat="1" x14ac:dyDescent="0.2"/>
    <row r="134" s="235" customFormat="1" x14ac:dyDescent="0.2"/>
    <row r="135" s="235" customFormat="1" x14ac:dyDescent="0.2"/>
    <row r="136" s="235" customFormat="1" x14ac:dyDescent="0.2"/>
    <row r="137" s="235" customFormat="1" x14ac:dyDescent="0.2"/>
    <row r="138" s="235" customFormat="1" x14ac:dyDescent="0.2"/>
    <row r="139" s="235" customFormat="1" x14ac:dyDescent="0.2"/>
    <row r="140" s="235" customFormat="1" x14ac:dyDescent="0.2"/>
    <row r="141" s="235" customFormat="1" x14ac:dyDescent="0.2"/>
    <row r="142" s="235" customFormat="1" x14ac:dyDescent="0.2"/>
    <row r="143" s="235" customFormat="1" x14ac:dyDescent="0.2"/>
    <row r="144" s="235" customFormat="1" x14ac:dyDescent="0.2"/>
    <row r="145" spans="9:31" s="235" customFormat="1" x14ac:dyDescent="0.2"/>
    <row r="146" spans="9:31" s="235" customFormat="1" x14ac:dyDescent="0.2"/>
    <row r="147" spans="9:31" s="235" customFormat="1" x14ac:dyDescent="0.2"/>
    <row r="148" spans="9:31" s="235" customFormat="1" x14ac:dyDescent="0.2"/>
    <row r="149" spans="9:31" s="235" customFormat="1" x14ac:dyDescent="0.2"/>
    <row r="150" spans="9:31" s="235" customFormat="1" x14ac:dyDescent="0.2"/>
    <row r="151" spans="9:31" s="235" customFormat="1" x14ac:dyDescent="0.2"/>
    <row r="152" spans="9:31" s="235" customFormat="1" x14ac:dyDescent="0.2"/>
    <row r="153" spans="9:31" s="235" customFormat="1" x14ac:dyDescent="0.2"/>
    <row r="154" spans="9:31" s="235" customFormat="1" x14ac:dyDescent="0.2"/>
    <row r="155" spans="9:31" s="235" customFormat="1" x14ac:dyDescent="0.2"/>
    <row r="156" spans="9:31" s="235" customFormat="1" x14ac:dyDescent="0.2"/>
    <row r="157" spans="9:31" s="235" customFormat="1" x14ac:dyDescent="0.2"/>
    <row r="158" spans="9:31" s="235" customFormat="1" x14ac:dyDescent="0.2"/>
    <row r="159" spans="9:31" s="235" customFormat="1" x14ac:dyDescent="0.2"/>
    <row r="160" spans="9:31" s="238" customFormat="1" x14ac:dyDescent="0.2">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row>
    <row r="161" spans="1:31" s="238" customFormat="1" x14ac:dyDescent="0.2">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row>
    <row r="162" spans="1:31" s="238" customFormat="1" x14ac:dyDescent="0.2">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row>
    <row r="163" spans="1:31" s="238" customFormat="1" x14ac:dyDescent="0.2">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row>
    <row r="164" spans="1:31" s="238" customFormat="1" x14ac:dyDescent="0.2">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row>
    <row r="165" spans="1:31" s="237" customFormat="1" x14ac:dyDescent="0.2">
      <c r="A165" s="238"/>
      <c r="B165" s="238"/>
      <c r="C165" s="238"/>
      <c r="D165" s="238"/>
      <c r="E165" s="238"/>
      <c r="F165" s="238"/>
      <c r="G165" s="238"/>
      <c r="H165" s="238"/>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row>
    <row r="166" spans="1:31" s="237" customFormat="1" x14ac:dyDescent="0.2">
      <c r="A166" s="238"/>
      <c r="B166" s="238"/>
      <c r="C166" s="238"/>
      <c r="D166" s="238"/>
      <c r="E166" s="238"/>
      <c r="F166" s="238"/>
      <c r="G166" s="238"/>
      <c r="H166" s="238"/>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row>
    <row r="167" spans="1:31" s="237" customFormat="1" x14ac:dyDescent="0.2">
      <c r="A167" s="238"/>
      <c r="B167" s="238"/>
      <c r="C167" s="238"/>
      <c r="D167" s="238"/>
      <c r="E167" s="238"/>
      <c r="F167" s="238"/>
      <c r="G167" s="238"/>
      <c r="H167" s="238"/>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row>
    <row r="168" spans="1:31" s="237" customFormat="1" x14ac:dyDescent="0.2">
      <c r="A168" s="238"/>
      <c r="B168" s="238"/>
      <c r="C168" s="238"/>
      <c r="D168" s="238"/>
      <c r="E168" s="238"/>
      <c r="F168" s="238"/>
      <c r="G168" s="238"/>
      <c r="H168" s="238"/>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row>
    <row r="169" spans="1:31" s="237" customFormat="1" x14ac:dyDescent="0.2">
      <c r="A169" s="238"/>
      <c r="B169" s="238"/>
      <c r="C169" s="238"/>
      <c r="D169" s="238"/>
      <c r="E169" s="238"/>
      <c r="F169" s="238"/>
      <c r="G169" s="238"/>
      <c r="H169" s="238"/>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row>
    <row r="170" spans="1:31" s="237" customFormat="1" x14ac:dyDescent="0.2">
      <c r="A170" s="238"/>
      <c r="B170" s="238"/>
      <c r="C170" s="238"/>
      <c r="D170" s="238"/>
      <c r="E170" s="238"/>
      <c r="F170" s="238"/>
      <c r="G170" s="238"/>
      <c r="H170" s="238"/>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row>
    <row r="171" spans="1:31" s="237" customFormat="1" x14ac:dyDescent="0.2">
      <c r="A171" s="238"/>
      <c r="B171" s="238"/>
      <c r="C171" s="238"/>
      <c r="D171" s="238"/>
      <c r="E171" s="238"/>
      <c r="F171" s="238"/>
      <c r="G171" s="238"/>
      <c r="H171" s="238"/>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row>
    <row r="172" spans="1:31" s="237" customFormat="1" x14ac:dyDescent="0.2">
      <c r="A172" s="238"/>
      <c r="B172" s="238"/>
      <c r="C172" s="238"/>
      <c r="D172" s="238"/>
      <c r="E172" s="238"/>
      <c r="F172" s="238"/>
      <c r="G172" s="238"/>
      <c r="H172" s="238"/>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row>
    <row r="173" spans="1:31" s="237" customFormat="1" x14ac:dyDescent="0.2">
      <c r="A173" s="238"/>
      <c r="B173" s="238"/>
      <c r="C173" s="238"/>
      <c r="D173" s="238"/>
      <c r="E173" s="238"/>
      <c r="F173" s="238"/>
      <c r="G173" s="238"/>
      <c r="H173" s="238"/>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row>
    <row r="174" spans="1:31" s="237" customFormat="1" x14ac:dyDescent="0.2">
      <c r="A174" s="238"/>
      <c r="B174" s="238"/>
      <c r="C174" s="238"/>
      <c r="D174" s="238"/>
      <c r="E174" s="238"/>
      <c r="F174" s="238"/>
      <c r="G174" s="238"/>
      <c r="H174" s="238"/>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row>
    <row r="175" spans="1:31" s="237" customFormat="1" x14ac:dyDescent="0.2">
      <c r="A175" s="238"/>
      <c r="B175" s="238"/>
      <c r="C175" s="238"/>
      <c r="D175" s="238"/>
      <c r="E175" s="238"/>
      <c r="F175" s="238"/>
      <c r="G175" s="238"/>
      <c r="H175" s="238"/>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row>
    <row r="176" spans="1:31" s="237" customFormat="1" x14ac:dyDescent="0.2">
      <c r="A176" s="238"/>
      <c r="B176" s="238"/>
      <c r="C176" s="238"/>
      <c r="D176" s="238"/>
      <c r="E176" s="238"/>
      <c r="F176" s="238"/>
      <c r="G176" s="238"/>
      <c r="H176" s="238"/>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election activeCell="A4" sqref="A4"/>
    </sheetView>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22" t="s">
        <v>172</v>
      </c>
      <c r="C3" s="322"/>
      <c r="D3" s="322"/>
      <c r="E3" s="322"/>
      <c r="F3" s="322"/>
      <c r="G3" s="322"/>
      <c r="H3" s="322"/>
      <c r="I3" s="322"/>
      <c r="J3" s="322"/>
    </row>
    <row r="4" spans="1:10" x14ac:dyDescent="0.2">
      <c r="B4" s="322" t="s">
        <v>173</v>
      </c>
      <c r="C4" s="322"/>
      <c r="D4" s="322"/>
      <c r="E4" s="322"/>
      <c r="F4" s="322"/>
      <c r="G4" s="322"/>
      <c r="H4" s="322"/>
      <c r="I4" s="322"/>
      <c r="J4" s="322"/>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3" t="s">
        <v>3</v>
      </c>
      <c r="B7" s="326" t="s">
        <v>107</v>
      </c>
      <c r="C7" s="329" t="s">
        <v>174</v>
      </c>
      <c r="D7" s="329" t="s">
        <v>175</v>
      </c>
      <c r="E7" s="329" t="s">
        <v>170</v>
      </c>
      <c r="F7" s="329" t="s">
        <v>9</v>
      </c>
      <c r="G7" s="318" t="s">
        <v>10</v>
      </c>
      <c r="H7" s="319"/>
      <c r="I7" s="319"/>
      <c r="J7" s="319"/>
    </row>
    <row r="8" spans="1:10" x14ac:dyDescent="0.2">
      <c r="A8" s="324"/>
      <c r="B8" s="327"/>
      <c r="C8" s="327"/>
      <c r="D8" s="327"/>
      <c r="E8" s="327"/>
      <c r="F8" s="330"/>
      <c r="G8" s="332" t="s">
        <v>12</v>
      </c>
      <c r="H8" s="318" t="s">
        <v>176</v>
      </c>
      <c r="I8" s="319"/>
      <c r="J8" s="319"/>
    </row>
    <row r="9" spans="1:10" ht="22.5" x14ac:dyDescent="0.2">
      <c r="A9" s="324"/>
      <c r="B9" s="327"/>
      <c r="C9" s="328"/>
      <c r="D9" s="328"/>
      <c r="E9" s="328"/>
      <c r="F9" s="331"/>
      <c r="G9" s="333"/>
      <c r="H9" s="128" t="s">
        <v>177</v>
      </c>
      <c r="I9" s="128" t="s">
        <v>14</v>
      </c>
      <c r="J9" s="129" t="s">
        <v>178</v>
      </c>
    </row>
    <row r="10" spans="1:10" x14ac:dyDescent="0.2">
      <c r="A10" s="325"/>
      <c r="B10" s="328"/>
      <c r="C10" s="66" t="s">
        <v>16</v>
      </c>
      <c r="D10" s="130" t="s">
        <v>179</v>
      </c>
      <c r="E10" s="66" t="s">
        <v>18</v>
      </c>
      <c r="F10" s="320" t="s">
        <v>19</v>
      </c>
      <c r="G10" s="321"/>
      <c r="H10" s="321"/>
      <c r="I10" s="321"/>
      <c r="J10" s="321"/>
    </row>
    <row r="11" spans="1:10" x14ac:dyDescent="0.2">
      <c r="A11" s="72"/>
      <c r="B11" s="131"/>
      <c r="C11" s="73"/>
      <c r="D11" s="74"/>
      <c r="E11" s="76"/>
      <c r="F11" s="77"/>
      <c r="G11" s="74"/>
      <c r="H11" s="74"/>
      <c r="I11" s="74"/>
      <c r="J11" s="74"/>
    </row>
    <row r="12" spans="1:10" ht="12.95" customHeight="1" x14ac:dyDescent="0.2">
      <c r="A12" s="79" t="s">
        <v>117</v>
      </c>
      <c r="B12" s="80" t="s">
        <v>118</v>
      </c>
      <c r="C12" s="132">
        <v>809.25</v>
      </c>
      <c r="D12" s="132">
        <v>140733.5</v>
      </c>
      <c r="E12" s="132">
        <v>75785.224000000002</v>
      </c>
      <c r="F12" s="133">
        <v>1703459.9850000001</v>
      </c>
      <c r="G12" s="133">
        <v>10754929.389</v>
      </c>
      <c r="H12" s="133">
        <v>6749509.2350000003</v>
      </c>
      <c r="I12" s="133">
        <v>4005420.1540000001</v>
      </c>
      <c r="J12" s="133">
        <v>2105420.108</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401.75</v>
      </c>
      <c r="D14" s="137">
        <v>66850</v>
      </c>
      <c r="E14" s="137">
        <v>36373.000999999997</v>
      </c>
      <c r="F14" s="137">
        <v>810398.29399999999</v>
      </c>
      <c r="G14" s="137">
        <v>4885109.8360000001</v>
      </c>
      <c r="H14" s="137">
        <v>3095080.625</v>
      </c>
      <c r="I14" s="137">
        <v>1790029.2109999999</v>
      </c>
      <c r="J14" s="137">
        <v>1013704.728</v>
      </c>
    </row>
    <row r="15" spans="1:10" ht="12.95" customHeight="1" x14ac:dyDescent="0.2">
      <c r="A15" s="79" t="s">
        <v>21</v>
      </c>
      <c r="B15" s="83" t="s">
        <v>121</v>
      </c>
      <c r="C15" s="137">
        <v>246.5</v>
      </c>
      <c r="D15" s="137">
        <v>44127.25</v>
      </c>
      <c r="E15" s="137">
        <v>23613.951000000001</v>
      </c>
      <c r="F15" s="137">
        <v>572980.68000000005</v>
      </c>
      <c r="G15" s="137">
        <v>3648067.4360000002</v>
      </c>
      <c r="H15" s="137">
        <v>2084930.6189999999</v>
      </c>
      <c r="I15" s="137">
        <v>1563136.817</v>
      </c>
      <c r="J15" s="137">
        <v>761585.61899999995</v>
      </c>
    </row>
    <row r="16" spans="1:10" ht="12.95" customHeight="1" x14ac:dyDescent="0.2">
      <c r="A16" s="79" t="s">
        <v>21</v>
      </c>
      <c r="B16" s="83" t="s">
        <v>122</v>
      </c>
      <c r="C16" s="137">
        <v>30.75</v>
      </c>
      <c r="D16" s="137">
        <v>6467.25</v>
      </c>
      <c r="E16" s="137">
        <v>3537.5990000000002</v>
      </c>
      <c r="F16" s="137">
        <v>97947.017000000007</v>
      </c>
      <c r="G16" s="137">
        <v>510148.533</v>
      </c>
      <c r="H16" s="137">
        <v>215906.125</v>
      </c>
      <c r="I16" s="137">
        <v>294242.408</v>
      </c>
      <c r="J16" s="137">
        <v>103727.20299999999</v>
      </c>
    </row>
    <row r="17" spans="1:10" ht="12.95" customHeight="1" x14ac:dyDescent="0.2">
      <c r="A17" s="79" t="s">
        <v>21</v>
      </c>
      <c r="B17" s="83" t="s">
        <v>123</v>
      </c>
      <c r="C17" s="137">
        <v>130.25</v>
      </c>
      <c r="D17" s="137">
        <v>23289</v>
      </c>
      <c r="E17" s="137">
        <v>12260.673000000001</v>
      </c>
      <c r="F17" s="137">
        <v>222133.99400000001</v>
      </c>
      <c r="G17" s="137">
        <v>1711603.584</v>
      </c>
      <c r="H17" s="137">
        <v>1353591.8659999999</v>
      </c>
      <c r="I17" s="137">
        <v>358011.71799999999</v>
      </c>
      <c r="J17" s="137">
        <v>226402.55799999999</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427.25</v>
      </c>
      <c r="E20" s="132">
        <v>288.00299999999999</v>
      </c>
      <c r="F20" s="133">
        <v>5143.6009999999997</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427.25</v>
      </c>
      <c r="E26" s="137">
        <v>288.00299999999999</v>
      </c>
      <c r="F26" s="137">
        <v>5143.6009999999997</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806.25</v>
      </c>
      <c r="D31" s="132">
        <v>140306.25</v>
      </c>
      <c r="E31" s="132">
        <v>75497.221000000005</v>
      </c>
      <c r="F31" s="133">
        <v>1698316.3840000001</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86.5</v>
      </c>
      <c r="D33" s="137">
        <v>16695.5</v>
      </c>
      <c r="E33" s="137">
        <v>8756.8639999999996</v>
      </c>
      <c r="F33" s="137">
        <v>142851.87100000001</v>
      </c>
      <c r="G33" s="137">
        <v>1263373.8189999999</v>
      </c>
      <c r="H33" s="137">
        <v>1045451.965</v>
      </c>
      <c r="I33" s="137">
        <v>217921.85399999999</v>
      </c>
      <c r="J33" s="142">
        <v>152672.114</v>
      </c>
    </row>
    <row r="34" spans="1:10" ht="12.95" customHeight="1" x14ac:dyDescent="0.2">
      <c r="A34" s="79">
        <v>11</v>
      </c>
      <c r="B34" s="83" t="s">
        <v>50</v>
      </c>
      <c r="C34" s="142">
        <v>6</v>
      </c>
      <c r="D34" s="137">
        <v>771.75</v>
      </c>
      <c r="E34" s="137">
        <v>387.76600000000002</v>
      </c>
      <c r="F34" s="137">
        <v>10139.012000000001</v>
      </c>
      <c r="G34" s="137">
        <v>124659.107</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1301</v>
      </c>
      <c r="E36" s="137">
        <v>723.36199999999997</v>
      </c>
      <c r="F36" s="137">
        <v>13887.429</v>
      </c>
      <c r="G36" s="137">
        <v>79032.748999999996</v>
      </c>
      <c r="H36" s="135">
        <v>34047.341999999997</v>
      </c>
      <c r="I36" s="144">
        <v>44985.406999999999</v>
      </c>
      <c r="J36" s="144">
        <v>33855.692999999999</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2827</v>
      </c>
      <c r="E41" s="137">
        <v>1535.713</v>
      </c>
      <c r="F41" s="137">
        <v>32869.489000000001</v>
      </c>
      <c r="G41" s="137">
        <v>269132.14</v>
      </c>
      <c r="H41" s="137">
        <v>166601.136</v>
      </c>
      <c r="I41" s="137">
        <v>102531.004</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3227.75</v>
      </c>
      <c r="E43" s="137">
        <v>1725.5519999999999</v>
      </c>
      <c r="F43" s="137">
        <v>39520.184000000001</v>
      </c>
      <c r="G43" s="137">
        <v>334772.76299999998</v>
      </c>
      <c r="H43" s="137">
        <v>229286.978</v>
      </c>
      <c r="I43" s="137">
        <v>105485.785</v>
      </c>
      <c r="J43" s="142">
        <v>76633.057000000001</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1999</v>
      </c>
      <c r="E46" s="137">
        <v>1036.885</v>
      </c>
      <c r="F46" s="137">
        <v>21449.731</v>
      </c>
      <c r="G46" s="137">
        <v>103514.579</v>
      </c>
      <c r="H46" s="137">
        <v>87242.582999999999</v>
      </c>
      <c r="I46" s="137">
        <v>16271.995999999999</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3464.5</v>
      </c>
      <c r="E48" s="137">
        <v>1913.296</v>
      </c>
      <c r="F48" s="137">
        <v>52668.625</v>
      </c>
      <c r="G48" s="137">
        <v>299054.53899999999</v>
      </c>
      <c r="H48" s="137">
        <v>144832.785</v>
      </c>
      <c r="I48" s="137">
        <v>154221.75399999999</v>
      </c>
      <c r="J48" s="142">
        <v>70461.301000000007</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6.75</v>
      </c>
      <c r="D50" s="137">
        <v>1532.25</v>
      </c>
      <c r="E50" s="137">
        <v>857.48299999999995</v>
      </c>
      <c r="F50" s="137">
        <v>24464.463</v>
      </c>
      <c r="G50" s="137">
        <v>85485.543000000005</v>
      </c>
      <c r="H50" s="137">
        <v>26004.154999999999</v>
      </c>
      <c r="I50" s="137">
        <v>59481.387999999999</v>
      </c>
      <c r="J50" s="144">
        <v>21297.771000000001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97.5</v>
      </c>
      <c r="D52" s="137">
        <v>14998.5</v>
      </c>
      <c r="E52" s="137">
        <v>8436.2970000000005</v>
      </c>
      <c r="F52" s="137">
        <v>166041.54199999999</v>
      </c>
      <c r="G52" s="137">
        <v>984335.49899999995</v>
      </c>
      <c r="H52" s="137">
        <v>611184.29799999995</v>
      </c>
      <c r="I52" s="137">
        <v>373151.201</v>
      </c>
      <c r="J52" s="142">
        <v>203358.37599999999</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58</v>
      </c>
      <c r="D55" s="137">
        <v>7714.5</v>
      </c>
      <c r="E55" s="137">
        <v>4118.9809999999998</v>
      </c>
      <c r="F55" s="137">
        <v>90258.173999999999</v>
      </c>
      <c r="G55" s="137">
        <v>456595.36800000002</v>
      </c>
      <c r="H55" s="137">
        <v>297814.16600000003</v>
      </c>
      <c r="I55" s="137">
        <v>158781.20199999999</v>
      </c>
      <c r="J55" s="137">
        <v>72306.816000000006</v>
      </c>
    </row>
    <row r="56" spans="1:10" ht="12.95" customHeight="1" x14ac:dyDescent="0.2">
      <c r="A56" s="79">
        <v>24</v>
      </c>
      <c r="B56" s="83" t="s">
        <v>156</v>
      </c>
      <c r="C56" s="137">
        <v>17</v>
      </c>
      <c r="D56" s="137">
        <v>4514.5</v>
      </c>
      <c r="E56" s="137">
        <v>2311.078</v>
      </c>
      <c r="F56" s="137">
        <v>58846.22</v>
      </c>
      <c r="G56" s="137">
        <v>450893.69699999999</v>
      </c>
      <c r="H56" s="137">
        <v>278278.02899999998</v>
      </c>
      <c r="I56" s="137">
        <v>172615.66800000001</v>
      </c>
      <c r="J56" s="144">
        <v>123040.974</v>
      </c>
    </row>
    <row r="57" spans="1:10" ht="12.95" customHeight="1" x14ac:dyDescent="0.2">
      <c r="A57" s="79">
        <v>25</v>
      </c>
      <c r="B57" s="83" t="s">
        <v>157</v>
      </c>
      <c r="C57" s="137">
        <v>142.5</v>
      </c>
      <c r="D57" s="137">
        <v>21581</v>
      </c>
      <c r="E57" s="137">
        <v>11682.248</v>
      </c>
      <c r="F57" s="137">
        <v>257100.20199999999</v>
      </c>
      <c r="G57" s="137">
        <v>1410090.2660000001</v>
      </c>
      <c r="H57" s="137">
        <v>953620.93200000003</v>
      </c>
      <c r="I57" s="137">
        <v>456469.33399999997</v>
      </c>
      <c r="J57" s="137">
        <v>299751.55499999999</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68.75</v>
      </c>
      <c r="D59" s="137">
        <v>12196.25</v>
      </c>
      <c r="E59" s="137">
        <v>6653.6260000000002</v>
      </c>
      <c r="F59" s="137">
        <v>181124.45300000001</v>
      </c>
      <c r="G59" s="137">
        <v>947476.18599999999</v>
      </c>
      <c r="H59" s="137">
        <v>455514.01199999999</v>
      </c>
      <c r="I59" s="137">
        <v>491962.174</v>
      </c>
      <c r="J59" s="137">
        <v>171392.823</v>
      </c>
    </row>
    <row r="60" spans="1:10" ht="12.95" customHeight="1" x14ac:dyDescent="0.2">
      <c r="A60" s="79">
        <v>27</v>
      </c>
      <c r="B60" s="83" t="s">
        <v>160</v>
      </c>
      <c r="C60" s="137">
        <v>41</v>
      </c>
      <c r="D60" s="137">
        <v>8097.75</v>
      </c>
      <c r="E60" s="137">
        <v>4299.1750000000002</v>
      </c>
      <c r="F60" s="137">
        <v>103249.338</v>
      </c>
      <c r="G60" s="137">
        <v>695216.57299999997</v>
      </c>
      <c r="H60" s="137">
        <v>444099.06199999998</v>
      </c>
      <c r="I60" s="137">
        <v>251117.511</v>
      </c>
      <c r="J60" s="137">
        <v>129160.318</v>
      </c>
    </row>
    <row r="61" spans="1:10" ht="12.95" customHeight="1" x14ac:dyDescent="0.2">
      <c r="A61" s="79">
        <v>28</v>
      </c>
      <c r="B61" s="83" t="s">
        <v>93</v>
      </c>
      <c r="C61" s="137">
        <v>97</v>
      </c>
      <c r="D61" s="137">
        <v>15021.75</v>
      </c>
      <c r="E61" s="137">
        <v>8176.8249999999998</v>
      </c>
      <c r="F61" s="137">
        <v>186772.19200000001</v>
      </c>
      <c r="G61" s="137">
        <v>958963.28200000001</v>
      </c>
      <c r="H61" s="137">
        <v>538549.19200000004</v>
      </c>
      <c r="I61" s="137">
        <v>420414.09</v>
      </c>
      <c r="J61" s="137">
        <v>212253.003</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47.25</v>
      </c>
      <c r="D63" s="137">
        <v>14304.75</v>
      </c>
      <c r="E63" s="137">
        <v>7466.2650000000003</v>
      </c>
      <c r="F63" s="137">
        <v>191778.54300000001</v>
      </c>
      <c r="G63" s="137">
        <v>1447947.3670000001</v>
      </c>
      <c r="H63" s="137">
        <v>993113.22400000005</v>
      </c>
      <c r="I63" s="137">
        <v>454834.14299999998</v>
      </c>
      <c r="J63" s="137">
        <v>223674.65400000001</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1379</v>
      </c>
      <c r="E65" s="137">
        <v>736.78200000000004</v>
      </c>
      <c r="F65" s="137">
        <v>13743.216</v>
      </c>
      <c r="G65" s="137">
        <v>97100.164000000004</v>
      </c>
      <c r="H65" s="137">
        <v>86474.782999999996</v>
      </c>
      <c r="I65" s="137">
        <v>10625.380999999999</v>
      </c>
      <c r="J65" s="141" t="s">
        <v>21</v>
      </c>
    </row>
    <row r="66" spans="1:10" ht="12.95" customHeight="1" x14ac:dyDescent="0.2">
      <c r="A66" s="79">
        <v>32</v>
      </c>
      <c r="B66" s="83" t="s">
        <v>163</v>
      </c>
      <c r="C66" s="137">
        <v>31</v>
      </c>
      <c r="D66" s="137">
        <v>4880.25</v>
      </c>
      <c r="E66" s="137">
        <v>2669.35</v>
      </c>
      <c r="F66" s="137">
        <v>62310.487000000001</v>
      </c>
      <c r="G66" s="137">
        <v>399076.1</v>
      </c>
      <c r="H66" s="137">
        <v>124847.315</v>
      </c>
      <c r="I66" s="137">
        <v>274228.78499999997</v>
      </c>
      <c r="J66" s="137">
        <v>46253.826000000001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3272.5</v>
      </c>
      <c r="E68" s="137">
        <v>1710.472</v>
      </c>
      <c r="F68" s="137">
        <v>43897.580999999998</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2021-07-01T07:52:01Z</cp:lastPrinted>
  <dcterms:created xsi:type="dcterms:W3CDTF">2021-06-15T09:29:32Z</dcterms:created>
  <dcterms:modified xsi:type="dcterms:W3CDTF">2021-07-01T10:07:15Z</dcterms:modified>
</cp:coreProperties>
</file>