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ml.chartshapes+xml"/>
  <Override PartName="/xl/charts/chart6.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charts/chart8.xml" ContentType="application/vnd.openxmlformats-officedocument.drawingml.chart+xml"/>
  <Override PartName="/xl/drawings/drawing12.xml" ContentType="application/vnd.openxmlformats-officedocument.drawingml.chartshapes+xml"/>
  <Override PartName="/xl/charts/chart9.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0.xml" ContentType="application/vnd.openxmlformats-officedocument.drawingml.chart+xml"/>
  <Override PartName="/xl/drawings/drawing15.xml" ContentType="application/vnd.openxmlformats-officedocument.drawingml.chartshapes+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4505" yWindow="-15" windowWidth="12720" windowHeight="13740" tabRatio="959"/>
  </bookViews>
  <sheets>
    <sheet name="Impressum" sheetId="62" r:id="rId1"/>
    <sheet name="Zeichenerklärung" sheetId="63" r:id="rId2"/>
    <sheet name="Inhaltsverzeichnis" sheetId="57" r:id="rId3"/>
    <sheet name="Vorbemerkungen" sheetId="58" r:id="rId4"/>
    <sheet name="Abkürzungen" sheetId="59" r:id="rId5"/>
    <sheet name="Länderverzeichnis" sheetId="60" r:id="rId6"/>
    <sheet name="Ländergruppen" sheetId="61" r:id="rId7"/>
    <sheet name="Daten" sheetId="52" state="hidden" r:id="rId8"/>
    <sheet name="Grafik 1+2" sheetId="53" r:id="rId9"/>
    <sheet name="Grafik 3+4" sheetId="54" r:id="rId10"/>
    <sheet name="5+6" sheetId="55" r:id="rId11"/>
    <sheet name="Grafik 7" sheetId="56" r:id="rId12"/>
    <sheet name="Tabelle1" sheetId="3" r:id="rId13"/>
    <sheet name="Tabelle2+3" sheetId="1" r:id="rId14"/>
    <sheet name="Tabelle4+5" sheetId="2" r:id="rId15"/>
    <sheet name="Tabelle6" sheetId="5" r:id="rId16"/>
    <sheet name="Tabelle7-8" sheetId="4" r:id="rId17"/>
    <sheet name="Tabelle9" sheetId="11" r:id="rId18"/>
    <sheet name="Tabelle10" sheetId="10" r:id="rId19"/>
    <sheet name="Tabelle11" sheetId="9" r:id="rId20"/>
    <sheet name="Tabelle12" sheetId="8" r:id="rId21"/>
    <sheet name="Tabelle13" sheetId="7" r:id="rId22"/>
    <sheet name="Tabelle14" sheetId="6" r:id="rId23"/>
  </sheets>
  <definedNames>
    <definedName name="_xlnm.Print_Area" localSheetId="7">Daten!$A$2:$P$114</definedName>
    <definedName name="_xlnm.Print_Area" localSheetId="6">Ländergruppen!$A$1:$D$78</definedName>
    <definedName name="_xlnm.Print_Area" localSheetId="5">Länderverzeichnis!$A$1:$L$91</definedName>
    <definedName name="_xlnm.Print_Area" localSheetId="12">Tabelle1!$A$1:$D$48</definedName>
    <definedName name="_xlnm.Print_Area" localSheetId="18">Tabelle10!$A$1:$I$296</definedName>
    <definedName name="_xlnm.Print_Area" localSheetId="21">Tabelle13!$A$1:$I$39</definedName>
    <definedName name="_xlnm.Print_Area" localSheetId="13">'Tabelle2+3'!$A$1:$M$66</definedName>
    <definedName name="_xlnm.Print_Area" localSheetId="14">'Tabelle4+5'!$A$1:$H$53</definedName>
    <definedName name="_xlnm.Print_Area" localSheetId="16">'Tabelle7-8'!$A$1:$H$43</definedName>
    <definedName name="_xlnm.Print_Area" localSheetId="17">Tabelle9!$A$1:$H$257</definedName>
    <definedName name="_xlnm.Print_Area" localSheetId="3">Vorbemerkungen!$A$1:$J$199</definedName>
  </definedNames>
  <calcPr calcId="145621"/>
</workbook>
</file>

<file path=xl/calcChain.xml><?xml version="1.0" encoding="utf-8"?>
<calcChain xmlns="http://schemas.openxmlformats.org/spreadsheetml/2006/main">
  <c r="D23" i="52" l="1"/>
  <c r="D24" i="52"/>
  <c r="D25" i="52"/>
  <c r="D26" i="52"/>
  <c r="D27" i="52"/>
  <c r="D28" i="52"/>
  <c r="D29" i="52"/>
  <c r="D30" i="52"/>
  <c r="D31" i="52"/>
  <c r="D32" i="52"/>
  <c r="D33" i="52"/>
  <c r="D22" i="52"/>
  <c r="C23" i="52"/>
  <c r="C24" i="52"/>
  <c r="C25" i="52"/>
  <c r="C26" i="52"/>
  <c r="C27" i="52"/>
  <c r="C28" i="52"/>
  <c r="C29" i="52"/>
  <c r="C30" i="52"/>
  <c r="C31" i="52"/>
  <c r="C32" i="52"/>
  <c r="C33" i="52"/>
  <c r="C22" i="52"/>
  <c r="C72" i="52"/>
  <c r="D72" i="52"/>
  <c r="B72" i="52"/>
  <c r="C73" i="52"/>
  <c r="D73" i="52"/>
  <c r="C74" i="52"/>
  <c r="D74" i="52"/>
  <c r="C75" i="52"/>
  <c r="D75" i="52"/>
  <c r="C76" i="52"/>
  <c r="D76" i="52"/>
  <c r="B76" i="52"/>
  <c r="C77" i="52"/>
  <c r="D77" i="52"/>
  <c r="B77" i="52"/>
  <c r="C78" i="52"/>
  <c r="D78" i="52"/>
  <c r="B78" i="52"/>
  <c r="C79" i="52"/>
  <c r="D79" i="52"/>
  <c r="C80" i="52"/>
  <c r="D80" i="52"/>
  <c r="B80" i="52"/>
  <c r="C81" i="52"/>
  <c r="D81" i="52"/>
  <c r="C82" i="52"/>
  <c r="D82" i="52"/>
  <c r="C83" i="52"/>
  <c r="D83" i="52"/>
  <c r="B83" i="52"/>
  <c r="C84" i="52"/>
  <c r="D84" i="52"/>
  <c r="B84" i="52"/>
  <c r="C85" i="52"/>
  <c r="D85" i="52"/>
  <c r="B85" i="52"/>
  <c r="D71" i="52"/>
  <c r="B71" i="52"/>
  <c r="C71" i="52"/>
  <c r="D55" i="52"/>
  <c r="B55" i="52"/>
  <c r="D56" i="52"/>
  <c r="D57" i="52"/>
  <c r="B57" i="52"/>
  <c r="D58" i="52"/>
  <c r="B58" i="52"/>
  <c r="D59" i="52"/>
  <c r="D60" i="52"/>
  <c r="D61" i="52"/>
  <c r="B61" i="52"/>
  <c r="D62" i="52"/>
  <c r="D63" i="52"/>
  <c r="D64" i="52"/>
  <c r="B64" i="52"/>
  <c r="D65" i="52"/>
  <c r="B65" i="52"/>
  <c r="D66" i="52"/>
  <c r="D67" i="52"/>
  <c r="D68" i="52"/>
  <c r="B68" i="52"/>
  <c r="D54" i="52"/>
  <c r="B54" i="52"/>
  <c r="C55" i="52"/>
  <c r="C56" i="52"/>
  <c r="C57" i="52"/>
  <c r="C58" i="52"/>
  <c r="C59" i="52"/>
  <c r="C60" i="52"/>
  <c r="C61" i="52"/>
  <c r="C62" i="52"/>
  <c r="C63" i="52"/>
  <c r="C64" i="52"/>
  <c r="C65" i="52"/>
  <c r="C66" i="52"/>
  <c r="C67" i="52"/>
  <c r="C68" i="52"/>
  <c r="C54" i="52"/>
  <c r="D8" i="52"/>
  <c r="D9" i="52"/>
  <c r="D7" i="52"/>
  <c r="C8" i="52"/>
  <c r="C9" i="52"/>
  <c r="C10" i="52"/>
  <c r="C11" i="52"/>
  <c r="C12" i="52"/>
  <c r="C13" i="52"/>
  <c r="C14" i="52"/>
  <c r="C15" i="52"/>
  <c r="C16" i="52"/>
  <c r="C17" i="52"/>
  <c r="C18" i="52"/>
  <c r="C7" i="52"/>
  <c r="E3" i="52"/>
  <c r="F3" i="52"/>
  <c r="B5" i="52"/>
  <c r="C6" i="52"/>
  <c r="D6" i="52"/>
  <c r="B20" i="52"/>
  <c r="C21" i="52"/>
  <c r="D21" i="52"/>
  <c r="B35" i="52"/>
  <c r="E42" i="52"/>
  <c r="B44" i="52"/>
  <c r="E51" i="52"/>
  <c r="B53" i="52"/>
  <c r="B56" i="52"/>
  <c r="B59" i="52"/>
  <c r="B60" i="52"/>
  <c r="B62" i="52"/>
  <c r="B63" i="52"/>
  <c r="B66" i="52"/>
  <c r="B67" i="52"/>
  <c r="B70" i="52"/>
  <c r="B73" i="52"/>
  <c r="B74" i="52"/>
  <c r="B75" i="52"/>
  <c r="B79" i="52"/>
  <c r="B81" i="52"/>
  <c r="B82" i="52"/>
  <c r="B87" i="52"/>
</calcChain>
</file>

<file path=xl/sharedStrings.xml><?xml version="1.0" encoding="utf-8"?>
<sst xmlns="http://schemas.openxmlformats.org/spreadsheetml/2006/main" count="3267" uniqueCount="1234">
  <si>
    <t xml:space="preserve">Fahrräder                               </t>
  </si>
  <si>
    <t>Fahrzeuge, a.n.g.</t>
  </si>
  <si>
    <t xml:space="preserve">vollständige Fabrikationsanlagen        </t>
  </si>
  <si>
    <t>Enderzeugnisse, a.n.g.</t>
  </si>
  <si>
    <t>Nr. der Syste-matik</t>
  </si>
  <si>
    <t xml:space="preserve">Ausfuhr  </t>
  </si>
  <si>
    <t>Davon</t>
  </si>
  <si>
    <t>Europa</t>
  </si>
  <si>
    <t>darunter</t>
  </si>
  <si>
    <t>Afrika</t>
  </si>
  <si>
    <t>Amerika</t>
  </si>
  <si>
    <t>Asien</t>
  </si>
  <si>
    <t>Verschiedenes</t>
  </si>
  <si>
    <t>insgesamt</t>
  </si>
  <si>
    <t>Anteil</t>
  </si>
  <si>
    <t>1000 EUR</t>
  </si>
  <si>
    <t xml:space="preserve"> %</t>
  </si>
  <si>
    <t>1-4</t>
  </si>
  <si>
    <t>5-8</t>
  </si>
  <si>
    <t>7+8</t>
  </si>
  <si>
    <t xml:space="preserve">Einfuhr  </t>
  </si>
  <si>
    <t>__________</t>
  </si>
  <si>
    <t xml:space="preserve">Ausfuhr     </t>
  </si>
  <si>
    <t>Gewerbliche Wirtschaft</t>
  </si>
  <si>
    <t>zusammen</t>
  </si>
  <si>
    <t>davon</t>
  </si>
  <si>
    <t>Rohstoffe</t>
  </si>
  <si>
    <t>Halbwaren</t>
  </si>
  <si>
    <t>Fertigwaren</t>
  </si>
  <si>
    <t>%</t>
  </si>
  <si>
    <t xml:space="preserve">Einfuhr              </t>
  </si>
  <si>
    <t>Veränderung gegenüber</t>
  </si>
  <si>
    <t>EUR</t>
  </si>
  <si>
    <t>Ausfuhr</t>
  </si>
  <si>
    <t>Einfuhr</t>
  </si>
  <si>
    <t xml:space="preserve">Ernährungswirtschaft           </t>
  </si>
  <si>
    <t xml:space="preserve">Gewerbliche Wirtschaft         </t>
  </si>
  <si>
    <t xml:space="preserve">Insgesamt                      </t>
  </si>
  <si>
    <t xml:space="preserve">Europa                         </t>
  </si>
  <si>
    <t/>
  </si>
  <si>
    <t xml:space="preserve">Afrika                         </t>
  </si>
  <si>
    <t xml:space="preserve">Amerika                        </t>
  </si>
  <si>
    <t xml:space="preserve">Asien                          </t>
  </si>
  <si>
    <t xml:space="preserve">Verschiedenes                  </t>
  </si>
  <si>
    <t xml:space="preserve">Einfuhr     </t>
  </si>
  <si>
    <t xml:space="preserve">Europa                      </t>
  </si>
  <si>
    <t xml:space="preserve"> darunter                   </t>
  </si>
  <si>
    <t xml:space="preserve">  darunter                  </t>
  </si>
  <si>
    <t xml:space="preserve">  Eurozone                  </t>
  </si>
  <si>
    <t xml:space="preserve">Afrika                      </t>
  </si>
  <si>
    <t xml:space="preserve">Amerika                     </t>
  </si>
  <si>
    <t xml:space="preserve">Asien                       </t>
  </si>
  <si>
    <t xml:space="preserve">Verschiedenes               </t>
  </si>
  <si>
    <t xml:space="preserve">Insgesamt                   </t>
  </si>
  <si>
    <t>Ländergruppe</t>
  </si>
  <si>
    <t>Menge</t>
  </si>
  <si>
    <t>Wert</t>
  </si>
  <si>
    <t>t</t>
  </si>
  <si>
    <t xml:space="preserve"> darunter                     </t>
  </si>
  <si>
    <t xml:space="preserve"> Eurozone                     </t>
  </si>
  <si>
    <t xml:space="preserve">EFTA-Länder                   </t>
  </si>
  <si>
    <t xml:space="preserve">NAFTA-Länder                  </t>
  </si>
  <si>
    <t xml:space="preserve">ASEAN-Länder                  </t>
  </si>
  <si>
    <t xml:space="preserve">Andere Länder                 </t>
  </si>
  <si>
    <t xml:space="preserve">Insgesamt                     </t>
  </si>
  <si>
    <t>kg</t>
  </si>
  <si>
    <t xml:space="preserve">Ernährungswirtschaft                    </t>
  </si>
  <si>
    <t xml:space="preserve">Lebende Tiere                           </t>
  </si>
  <si>
    <t>-</t>
  </si>
  <si>
    <t>x</t>
  </si>
  <si>
    <t xml:space="preserve">Nahrungsmittel tierischen Ursprungs     </t>
  </si>
  <si>
    <t xml:space="preserve">Nahrungsmittel pflanzlichen Ursprungs   </t>
  </si>
  <si>
    <t xml:space="preserve">Genussmittel                            </t>
  </si>
  <si>
    <t xml:space="preserve">Rohstoffe                               </t>
  </si>
  <si>
    <t xml:space="preserve">Halbwaren                               </t>
  </si>
  <si>
    <t>Halbstoffe aus zelluloseh. Faserstoffen</t>
  </si>
  <si>
    <t xml:space="preserve">Fertigwaren                             </t>
  </si>
  <si>
    <t xml:space="preserve">Vorerzeugnisse                          </t>
  </si>
  <si>
    <t xml:space="preserve">Enderzeugnisse                          </t>
  </si>
  <si>
    <t>keramische Erzeugnisse, ohne Baukeramik</t>
  </si>
  <si>
    <t>landwirtsch. Masch. einschl. Ackerschl.</t>
  </si>
  <si>
    <t>Schmuck-, Gold- und Silberschmiedewaren</t>
  </si>
  <si>
    <t xml:space="preserve">Insgesamt                               </t>
  </si>
  <si>
    <t>ISO / Nr. der Syste-matik</t>
  </si>
  <si>
    <t>Noch: Afrika</t>
  </si>
  <si>
    <t>Noch: Amerika</t>
  </si>
  <si>
    <t>Noch: Asien</t>
  </si>
  <si>
    <t xml:space="preserve">Europa                                  </t>
  </si>
  <si>
    <t>FR</t>
  </si>
  <si>
    <t>NL</t>
  </si>
  <si>
    <t>IT</t>
  </si>
  <si>
    <t>GB</t>
  </si>
  <si>
    <t>IE</t>
  </si>
  <si>
    <t>DK</t>
  </si>
  <si>
    <t>GR</t>
  </si>
  <si>
    <t>PT</t>
  </si>
  <si>
    <t>ES</t>
  </si>
  <si>
    <t>SE</t>
  </si>
  <si>
    <t>FI</t>
  </si>
  <si>
    <t>AT</t>
  </si>
  <si>
    <t>BE</t>
  </si>
  <si>
    <t>LU</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</si>
  <si>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</si>
  <si>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</si>
  <si>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</si>
  <si>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</si>
  <si>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</si>
  <si>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</si>
  <si>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</si>
  <si>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</si>
  <si>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</si>
  <si>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</si>
  <si>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</si>
  <si>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</si>
  <si>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</si>
  <si>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</si>
  <si>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</si>
  <si>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</si>
  <si>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</si>
  <si>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</si>
  <si>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</si>
  <si>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</si>
  <si>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</si>
  <si>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</si>
  <si>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</si>
  <si>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</si>
  <si>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</si>
  <si>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SI</t>
  </si>
  <si>
    <t>HR</t>
  </si>
  <si>
    <t>BA</t>
  </si>
  <si>
    <t>XK</t>
  </si>
  <si>
    <t>MK</t>
  </si>
  <si>
    <t>XS</t>
  </si>
  <si>
    <t>CY</t>
  </si>
  <si>
    <t xml:space="preserve">Afrika                                  </t>
  </si>
  <si>
    <t>XC</t>
  </si>
  <si>
    <t>XL</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</si>
  <si>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</si>
  <si>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</si>
  <si>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</si>
  <si>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</si>
  <si>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</si>
  <si>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</si>
  <si>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</si>
  <si>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</si>
  <si>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</si>
  <si>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</si>
  <si>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</si>
  <si>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</si>
  <si>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</si>
  <si>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</si>
  <si>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</si>
  <si>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</si>
  <si>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</si>
  <si>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</si>
  <si>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</si>
  <si>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</si>
  <si>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</si>
  <si>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</si>
  <si>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</si>
  <si>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</si>
  <si>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</si>
  <si>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</si>
  <si>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</si>
  <si>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</si>
  <si>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</si>
  <si>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</si>
  <si>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</si>
  <si>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</si>
  <si>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</si>
  <si>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</si>
  <si>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</si>
  <si>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</si>
  <si>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</si>
  <si>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</si>
  <si>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</si>
  <si>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</si>
  <si>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</si>
  <si>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</si>
  <si>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</si>
  <si>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</si>
  <si>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</si>
  <si>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</si>
  <si>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</si>
  <si>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</si>
  <si>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</si>
  <si>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</si>
  <si>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</si>
  <si>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</si>
  <si>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</si>
  <si>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</si>
  <si>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</si>
  <si>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</si>
  <si>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 xml:space="preserve">Amerika                                 </t>
  </si>
  <si>
    <t>US</t>
  </si>
  <si>
    <t>CA</t>
  </si>
  <si>
    <t>GL</t>
  </si>
  <si>
    <t>PM</t>
  </si>
  <si>
    <t>MX</t>
  </si>
  <si>
    <t>BM</t>
  </si>
  <si>
    <t>GT</t>
  </si>
  <si>
    <t>BZ</t>
  </si>
  <si>
    <t>HN</t>
  </si>
  <si>
    <t>SV</t>
  </si>
  <si>
    <t>NI</t>
  </si>
  <si>
    <t>CR</t>
  </si>
  <si>
    <t>PA</t>
  </si>
  <si>
    <t>AI</t>
  </si>
  <si>
    <t>CU</t>
  </si>
  <si>
    <t>KN</t>
  </si>
  <si>
    <t>HT</t>
  </si>
  <si>
    <t>BS</t>
  </si>
  <si>
    <t>TC</t>
  </si>
  <si>
    <t>DO</t>
  </si>
  <si>
    <t>VI</t>
  </si>
  <si>
    <t>AG</t>
  </si>
  <si>
    <t>DM</t>
  </si>
  <si>
    <t>KY</t>
  </si>
  <si>
    <t>JM</t>
  </si>
  <si>
    <t>LC</t>
  </si>
  <si>
    <t>VC</t>
  </si>
  <si>
    <t>VG</t>
  </si>
  <si>
    <t>BB</t>
  </si>
  <si>
    <t>MS</t>
  </si>
  <si>
    <t>TT</t>
  </si>
  <si>
    <t>GD</t>
  </si>
  <si>
    <t>AW</t>
  </si>
  <si>
    <t>CO</t>
  </si>
  <si>
    <t>VE</t>
  </si>
  <si>
    <t>GY</t>
  </si>
  <si>
    <t>SR</t>
  </si>
  <si>
    <t>EC</t>
  </si>
  <si>
    <t>PE</t>
  </si>
  <si>
    <t>BR</t>
  </si>
  <si>
    <t>CL</t>
  </si>
  <si>
    <t>BO</t>
  </si>
  <si>
    <t>PY</t>
  </si>
  <si>
    <t>UY</t>
  </si>
  <si>
    <t>AR</t>
  </si>
  <si>
    <t>FK</t>
  </si>
  <si>
    <t xml:space="preserve">Asien                                   </t>
  </si>
  <si>
    <t>GE</t>
  </si>
  <si>
    <t>AM</t>
  </si>
  <si>
    <t>AZ</t>
  </si>
  <si>
    <t>KZ</t>
  </si>
  <si>
    <t>TM</t>
  </si>
  <si>
    <t>UZ</t>
  </si>
  <si>
    <t>TJ</t>
  </si>
  <si>
    <t>KG</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</si>
  <si>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</si>
  <si>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</si>
  <si>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</si>
  <si>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</si>
  <si>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</si>
  <si>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</si>
  <si>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</si>
  <si>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</si>
  <si>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</si>
  <si>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</si>
  <si>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</si>
  <si>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</si>
  <si>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</si>
  <si>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</si>
  <si>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</si>
  <si>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</si>
  <si>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</si>
  <si>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</si>
  <si>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</si>
  <si>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</si>
  <si>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</si>
  <si>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</si>
  <si>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</si>
  <si>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</si>
  <si>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</si>
  <si>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</si>
  <si>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</si>
  <si>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</si>
  <si>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</si>
  <si>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</si>
  <si>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</si>
  <si>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</si>
  <si>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</si>
  <si>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</si>
  <si>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</si>
  <si>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</si>
  <si>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</si>
  <si>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</si>
  <si>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</si>
  <si>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</si>
  <si>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</si>
  <si>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</si>
  <si>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</si>
  <si>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</si>
  <si>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</si>
  <si>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</si>
  <si>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</si>
  <si>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</si>
  <si>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</si>
  <si>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</si>
  <si>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</si>
  <si>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</si>
  <si>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</si>
  <si>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</si>
  <si>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</si>
  <si>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</si>
  <si>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</si>
  <si>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</si>
  <si>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</si>
  <si>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</si>
  <si>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</si>
  <si>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</si>
  <si>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</si>
  <si>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</si>
  <si>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</si>
  <si>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</si>
  <si>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</si>
  <si>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</si>
  <si>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</si>
  <si>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</si>
  <si>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</si>
  <si>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</si>
  <si>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</si>
  <si>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 xml:space="preserve">Verschiedenes                           </t>
  </si>
  <si>
    <t>QQ</t>
  </si>
  <si>
    <t>Ernährungswirtschaft</t>
  </si>
  <si>
    <t>Nahrungsmittel</t>
  </si>
  <si>
    <t>tier.</t>
  </si>
  <si>
    <t>pflanzl.</t>
  </si>
  <si>
    <t>Ursprungs</t>
  </si>
  <si>
    <t>Millionen EUR</t>
  </si>
  <si>
    <r>
      <t xml:space="preserve"> und nach Warengruppen</t>
    </r>
    <r>
      <rPr>
        <b/>
        <vertAlign val="superscript"/>
        <sz val="11"/>
        <rFont val="Arial"/>
        <family val="2"/>
      </rPr>
      <t>*)</t>
    </r>
  </si>
  <si>
    <r>
      <t>und nach Warengruppen</t>
    </r>
    <r>
      <rPr>
        <b/>
        <vertAlign val="superscript"/>
        <sz val="11"/>
        <rFont val="Arial"/>
        <family val="2"/>
      </rPr>
      <t xml:space="preserve">*) </t>
    </r>
  </si>
  <si>
    <r>
      <t>wählten Warenuntergruppen sowie Erdteilen und Ländergruppen</t>
    </r>
    <r>
      <rPr>
        <b/>
        <vertAlign val="superscript"/>
        <sz val="11"/>
        <rFont val="Arial"/>
        <family val="2"/>
      </rPr>
      <t xml:space="preserve">*) </t>
    </r>
  </si>
  <si>
    <r>
      <t>wählten Warenuntergruppen sowie Erdteilen und Ländergruppen</t>
    </r>
    <r>
      <rPr>
        <b/>
        <vertAlign val="superscript"/>
        <sz val="11"/>
        <rFont val="Arial"/>
        <family val="2"/>
      </rPr>
      <t xml:space="preserve">*)  </t>
    </r>
  </si>
  <si>
    <t>Inhaltsverzeichnis</t>
  </si>
  <si>
    <t xml:space="preserve">Seite  </t>
  </si>
  <si>
    <t>Vorbemerkungen</t>
  </si>
  <si>
    <t>Länderverzeichnis für die Außenhandelsstatistik</t>
  </si>
  <si>
    <t>Ländergruppen</t>
  </si>
  <si>
    <t>Grafiken</t>
  </si>
  <si>
    <t xml:space="preserve">      in der Reihenfolge ihrer Anteile</t>
  </si>
  <si>
    <t xml:space="preserve">      in der Reihenfolge ihrer Anteile  </t>
  </si>
  <si>
    <t xml:space="preserve">      sowie Erdteilen und Ländergruppen </t>
  </si>
  <si>
    <t xml:space="preserve">      sowie Erdteilen und Ländergruppen  </t>
  </si>
  <si>
    <t xml:space="preserve">      ihrer Anteile und nach Warengruppen </t>
  </si>
  <si>
    <t xml:space="preserve">      ihrer Anteile und nach Warengruppen</t>
  </si>
  <si>
    <t>  </t>
  </si>
  <si>
    <t>Gegenstand der Statistik</t>
  </si>
  <si>
    <t> </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</si>
  <si>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</si>
  <si>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</si>
  <si>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Darstellung der Ergebnisse</t>
  </si>
  <si>
    <t>Spezialhandel - Generalhandel</t>
  </si>
  <si>
    <t xml:space="preserve">Vereinigtes Königreich                  </t>
  </si>
  <si>
    <t xml:space="preserve">Russische Föderation                    </t>
  </si>
  <si>
    <t xml:space="preserve">Türkei                                  </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</si>
  <si>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</si>
  <si>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</si>
  <si>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 xml:space="preserve">Australien, Ozeanien
 und übrige Gebiete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</si>
  <si>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</si>
  <si>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</si>
  <si>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</si>
  <si>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</si>
  <si>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Kosovo</t>
  </si>
  <si>
    <t>Montenegro</t>
  </si>
  <si>
    <t>Serbien</t>
  </si>
  <si>
    <t>Warenklassifikation</t>
  </si>
  <si>
    <t>Abkürzungen</t>
  </si>
  <si>
    <t>a.</t>
  </si>
  <si>
    <t>aus</t>
  </si>
  <si>
    <t>a.n.g.</t>
  </si>
  <si>
    <t>anderweitig nicht genannte</t>
  </si>
  <si>
    <t>Abfalls.</t>
  </si>
  <si>
    <t>Abfallseide</t>
  </si>
  <si>
    <t>Wegen der unterschiedlichen Abgrenzung von Generalhandel und Spezialhandel ist eine Saldierung der Einfuhr- und Ausfuhrergebnisse Thüringens aus methodischen Gründen nicht sinnvoll.</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</si>
  <si>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</si>
  <si>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</si>
  <si>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</si>
  <si>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</si>
  <si>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</si>
  <si>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</si>
  <si>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</si>
  <si>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</si>
  <si>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</si>
  <si>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</si>
  <si>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</si>
  <si>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</si>
  <si>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</si>
  <si>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</si>
  <si>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</si>
  <si>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</si>
  <si>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</si>
  <si>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</si>
  <si>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</si>
  <si>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</si>
  <si>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</si>
  <si>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</si>
  <si>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</si>
  <si>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</si>
  <si>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</si>
  <si>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</si>
  <si>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</si>
  <si>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</si>
  <si>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</si>
  <si>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</si>
  <si>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Gew.</t>
  </si>
  <si>
    <t>Gewirke</t>
  </si>
  <si>
    <t>Kfz</t>
  </si>
  <si>
    <t>Kraftfahrzeuge</t>
  </si>
  <si>
    <t>künstl.</t>
  </si>
  <si>
    <t>künstliche</t>
  </si>
  <si>
    <t>landwirtsch.</t>
  </si>
  <si>
    <t>landwirtschaftliche</t>
  </si>
  <si>
    <t>Ledergew.</t>
  </si>
  <si>
    <t>Ledergewerbe</t>
  </si>
  <si>
    <t>manganhalt.</t>
  </si>
  <si>
    <t>manganhaltige</t>
  </si>
  <si>
    <t>Masch.</t>
  </si>
  <si>
    <t>Maschinen</t>
  </si>
  <si>
    <t>medizin.</t>
  </si>
  <si>
    <t>medizinische</t>
  </si>
  <si>
    <t xml:space="preserve">o. </t>
  </si>
  <si>
    <t>oder</t>
  </si>
  <si>
    <t>orthop.</t>
  </si>
  <si>
    <t>orthopädische</t>
  </si>
  <si>
    <t>pflanzlichen</t>
  </si>
  <si>
    <t>regelungstechnische</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</si>
  <si>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</si>
  <si>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</si>
  <si>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</si>
  <si>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</si>
  <si>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</si>
  <si>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</si>
  <si>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</si>
  <si>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</si>
  <si>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</si>
  <si>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</si>
  <si>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</si>
  <si>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</si>
  <si>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</si>
  <si>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</si>
  <si>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</si>
  <si>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</si>
  <si>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</si>
  <si>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</si>
  <si>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</si>
  <si>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</si>
  <si>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</si>
  <si>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</si>
  <si>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</si>
  <si>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</si>
  <si>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</si>
  <si>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</si>
  <si>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</si>
  <si>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</si>
  <si>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</si>
  <si>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</si>
  <si>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Frankreich</t>
  </si>
  <si>
    <t>São Tomé und Príncipe</t>
  </si>
  <si>
    <t>Israel</t>
  </si>
  <si>
    <t>Niederlande</t>
  </si>
  <si>
    <t>Gabun</t>
  </si>
  <si>
    <t>DE</t>
  </si>
  <si>
    <t>Deutschland</t>
  </si>
  <si>
    <t>Kongo</t>
  </si>
  <si>
    <t>Italien</t>
  </si>
  <si>
    <t>Demokratische Republik</t>
  </si>
  <si>
    <t>Timor-Leste</t>
  </si>
  <si>
    <t>Vereinigtes Königreich</t>
  </si>
  <si>
    <t xml:space="preserve"> Kongo</t>
  </si>
  <si>
    <t>Jordanien</t>
  </si>
  <si>
    <t>Irland</t>
  </si>
  <si>
    <t>Ruanda</t>
  </si>
  <si>
    <t>Saudi-Arabien</t>
  </si>
  <si>
    <t>Dänemark</t>
  </si>
  <si>
    <t>Burundi</t>
  </si>
  <si>
    <t>Kuwait</t>
  </si>
  <si>
    <t>Griechenland</t>
  </si>
  <si>
    <t>Bahrain</t>
  </si>
  <si>
    <t>Portugal</t>
  </si>
  <si>
    <t>Angola</t>
  </si>
  <si>
    <t>Katar</t>
  </si>
  <si>
    <t>Spanien</t>
  </si>
  <si>
    <t>Äthiopien</t>
  </si>
  <si>
    <t>Schweden</t>
  </si>
  <si>
    <t>Eritrea</t>
  </si>
  <si>
    <t>Finnland</t>
  </si>
  <si>
    <t>Dschibuti</t>
  </si>
  <si>
    <t>Oman</t>
  </si>
  <si>
    <t>Österreich</t>
  </si>
  <si>
    <t>Somalia</t>
  </si>
  <si>
    <t>Jemen</t>
  </si>
  <si>
    <t>Belgien</t>
  </si>
  <si>
    <t>Kenia</t>
  </si>
  <si>
    <t>Afghanistan</t>
  </si>
  <si>
    <t>Luxemburg</t>
  </si>
  <si>
    <t>Uganda</t>
  </si>
  <si>
    <t>Pakistan</t>
  </si>
  <si>
    <t>Ceuta</t>
  </si>
  <si>
    <t>Vereinigte Republik Tansania</t>
  </si>
  <si>
    <t>Indien</t>
  </si>
  <si>
    <t>Melilla</t>
  </si>
  <si>
    <t xml:space="preserve">Seychellen </t>
  </si>
  <si>
    <t>Bangladesch</t>
  </si>
  <si>
    <t>Island</t>
  </si>
  <si>
    <t>Britisches Territorium im</t>
  </si>
  <si>
    <t>Malediven</t>
  </si>
  <si>
    <t>Norwegen</t>
  </si>
  <si>
    <t xml:space="preserve"> Indischen Ozean</t>
  </si>
  <si>
    <t>Sri Lanka</t>
  </si>
  <si>
    <t>Liechtenstein</t>
  </si>
  <si>
    <t>Mosambik</t>
  </si>
  <si>
    <t>Nepal</t>
  </si>
  <si>
    <t>Schweiz</t>
  </si>
  <si>
    <t>Madagaskar</t>
  </si>
  <si>
    <t>Bhutan</t>
  </si>
  <si>
    <t>Färöer</t>
  </si>
  <si>
    <t>Mauritius</t>
  </si>
  <si>
    <t>Myanmar</t>
  </si>
  <si>
    <t>Andorra</t>
  </si>
  <si>
    <t>Komoren</t>
  </si>
  <si>
    <t>Thailand</t>
  </si>
  <si>
    <t>Gibraltar</t>
  </si>
  <si>
    <t>Mayotte</t>
  </si>
  <si>
    <t>Vatikanstadt</t>
  </si>
  <si>
    <t>Sambia</t>
  </si>
  <si>
    <t>Malta</t>
  </si>
  <si>
    <t>Simbabwe</t>
  </si>
  <si>
    <t>Vietnam</t>
  </si>
  <si>
    <t>San Marino</t>
  </si>
  <si>
    <t>Malawi</t>
  </si>
  <si>
    <t>Kambodscha</t>
  </si>
  <si>
    <t>Türkei</t>
  </si>
  <si>
    <t>Südafrika</t>
  </si>
  <si>
    <t>Indonesien</t>
  </si>
  <si>
    <t>Estland</t>
  </si>
  <si>
    <t>Namibia</t>
  </si>
  <si>
    <t>Malaysia</t>
  </si>
  <si>
    <t>Lettland</t>
  </si>
  <si>
    <t>Botsuana</t>
  </si>
  <si>
    <t>Brunei Darussalam</t>
  </si>
  <si>
    <t>Litauen</t>
  </si>
  <si>
    <t>Swasiland</t>
  </si>
  <si>
    <t>Singapur</t>
  </si>
  <si>
    <t>Polen</t>
  </si>
  <si>
    <t>Lesotho</t>
  </si>
  <si>
    <t>Philippinen</t>
  </si>
  <si>
    <t>Tschechische Republik</t>
  </si>
  <si>
    <t>Vereinigte Staaten</t>
  </si>
  <si>
    <t>Mongolei</t>
  </si>
  <si>
    <t>Slowakei</t>
  </si>
  <si>
    <t>Kanada</t>
  </si>
  <si>
    <t>Volksrepublik China</t>
  </si>
  <si>
    <t>Ungarn</t>
  </si>
  <si>
    <t>Grönland</t>
  </si>
  <si>
    <t xml:space="preserve">Demokratische  </t>
  </si>
  <si>
    <t>Rumänien</t>
  </si>
  <si>
    <t>St. Pierre und Miquelon</t>
  </si>
  <si>
    <t xml:space="preserve"> Volksrepublik Korea</t>
  </si>
  <si>
    <t>Bulgarien</t>
  </si>
  <si>
    <t>Mexiko</t>
  </si>
  <si>
    <t>Republik Korea</t>
  </si>
  <si>
    <t>Albanien</t>
  </si>
  <si>
    <t>Bermuda</t>
  </si>
  <si>
    <t>Japan</t>
  </si>
  <si>
    <t>Ukraine</t>
  </si>
  <si>
    <t>Guatemala</t>
  </si>
  <si>
    <t>Taiwan</t>
  </si>
  <si>
    <t>Belarus</t>
  </si>
  <si>
    <t>Belize</t>
  </si>
  <si>
    <t>Hongkong</t>
  </si>
  <si>
    <t>Republik Moldau</t>
  </si>
  <si>
    <t>Honduras</t>
  </si>
  <si>
    <t>Macau</t>
  </si>
  <si>
    <t>Russische Föderation</t>
  </si>
  <si>
    <t>El Salvador</t>
  </si>
  <si>
    <t>Australien</t>
  </si>
  <si>
    <t>Georgien</t>
  </si>
  <si>
    <t>Nicaragua</t>
  </si>
  <si>
    <t>Papua-Neuguinea</t>
  </si>
  <si>
    <t>Armenien</t>
  </si>
  <si>
    <t>Costa Rica</t>
  </si>
  <si>
    <t>Nauru</t>
  </si>
  <si>
    <t>Aserbaidschan</t>
  </si>
  <si>
    <t>Panama</t>
  </si>
  <si>
    <t>Neuseeland</t>
  </si>
  <si>
    <t>Kasachstan</t>
  </si>
  <si>
    <t>Anguilla</t>
  </si>
  <si>
    <t>Salomonen</t>
  </si>
  <si>
    <t>Turkmenistan</t>
  </si>
  <si>
    <t>Kuba</t>
  </si>
  <si>
    <t>Tuvalu</t>
  </si>
  <si>
    <t>Usbekistan</t>
  </si>
  <si>
    <t>St. Kitts und Nevis</t>
  </si>
  <si>
    <t>Neukaledonien</t>
  </si>
  <si>
    <t>Tadschikistan</t>
  </si>
  <si>
    <t>Haiti</t>
  </si>
  <si>
    <t>Wallis und Futuna</t>
  </si>
  <si>
    <t>Bahamas</t>
  </si>
  <si>
    <t>5</t>
  </si>
  <si>
    <t>6</t>
  </si>
  <si>
    <t>7</t>
  </si>
  <si>
    <t>8</t>
  </si>
  <si>
    <r>
      <t>Ländergruppen</t>
    </r>
    <r>
      <rPr>
        <b/>
        <vertAlign val="superscript"/>
        <sz val="18"/>
        <rFont val="Arial"/>
        <family val="2"/>
      </rPr>
      <t xml:space="preserve"> 1)</t>
    </r>
  </si>
  <si>
    <t>Kiribati</t>
  </si>
  <si>
    <t>Slowenien</t>
  </si>
  <si>
    <t>Turks- und Caicosinseln</t>
  </si>
  <si>
    <t>Kroatien</t>
  </si>
  <si>
    <t>Dominikanische Republik</t>
  </si>
  <si>
    <t>Fidschi</t>
  </si>
  <si>
    <t>Bosnien und Herzegowina</t>
  </si>
  <si>
    <t>Vanuatu</t>
  </si>
  <si>
    <t>Tonga</t>
  </si>
  <si>
    <t>Ehemalige Jugoslawische</t>
  </si>
  <si>
    <t>Antigua und Barbuda</t>
  </si>
  <si>
    <t>Samoa</t>
  </si>
  <si>
    <t xml:space="preserve"> Republik Mazedonien</t>
  </si>
  <si>
    <t>Dominica</t>
  </si>
  <si>
    <t>Nördliche Marianen</t>
  </si>
  <si>
    <t>Kaimaninseln</t>
  </si>
  <si>
    <t>Französisch-Polynesien</t>
  </si>
  <si>
    <t>Jamaika</t>
  </si>
  <si>
    <t>Föderierte Staaten von</t>
  </si>
  <si>
    <t>Marokko</t>
  </si>
  <si>
    <t>St. Lucia</t>
  </si>
  <si>
    <t xml:space="preserve"> Mikronesien </t>
  </si>
  <si>
    <t>Algerien</t>
  </si>
  <si>
    <t>St. Vincent und die</t>
  </si>
  <si>
    <t>Marshallinseln</t>
  </si>
  <si>
    <t>Tunesien</t>
  </si>
  <si>
    <t xml:space="preserve"> Grenadinen</t>
  </si>
  <si>
    <t>Palau</t>
  </si>
  <si>
    <t>Britische Jungferninseln</t>
  </si>
  <si>
    <t>Amerikanisch-Samoa</t>
  </si>
  <si>
    <t>Barbados</t>
  </si>
  <si>
    <t>Guam</t>
  </si>
  <si>
    <t>Ägypten</t>
  </si>
  <si>
    <t>Montserrat</t>
  </si>
  <si>
    <t>Kleinere amerikanische</t>
  </si>
  <si>
    <t>Sudan</t>
  </si>
  <si>
    <t>Trinidad und Tobago</t>
  </si>
  <si>
    <t xml:space="preserve"> Überseeinseln</t>
  </si>
  <si>
    <t>Mauretanien</t>
  </si>
  <si>
    <t>Grenada</t>
  </si>
  <si>
    <t>Kokosinseln (Keelinginseln)</t>
  </si>
  <si>
    <t>Mali</t>
  </si>
  <si>
    <t>Aruba</t>
  </si>
  <si>
    <t>Weihnachtsinsel</t>
  </si>
  <si>
    <t>Burkina Faso</t>
  </si>
  <si>
    <t>Heard und</t>
  </si>
  <si>
    <t>Niger</t>
  </si>
  <si>
    <t>Kolumbien</t>
  </si>
  <si>
    <t xml:space="preserve"> McDonaldinseln</t>
  </si>
  <si>
    <t>Tschad</t>
  </si>
  <si>
    <t>Norfolkinsel</t>
  </si>
  <si>
    <t>Kap Verde</t>
  </si>
  <si>
    <t>Guyana</t>
  </si>
  <si>
    <t>Cookinseln</t>
  </si>
  <si>
    <t>Senegal</t>
  </si>
  <si>
    <t>Suriname</t>
  </si>
  <si>
    <t>Niue</t>
  </si>
  <si>
    <t>Gambia</t>
  </si>
  <si>
    <t>Ecuador</t>
  </si>
  <si>
    <t>Tokelau</t>
  </si>
  <si>
    <t>Guinea-Bissau</t>
  </si>
  <si>
    <t>Peru</t>
  </si>
  <si>
    <t>Antarktis</t>
  </si>
  <si>
    <t>Guinea</t>
  </si>
  <si>
    <t>Brasilien</t>
  </si>
  <si>
    <t>Bouvetinsel</t>
  </si>
  <si>
    <t>Sierra Leone</t>
  </si>
  <si>
    <t>Chile</t>
  </si>
  <si>
    <t>Südgeorgien und die</t>
  </si>
  <si>
    <t>Liberia</t>
  </si>
  <si>
    <t xml:space="preserve"> Südlichen Sandwichinseln</t>
  </si>
  <si>
    <t>Côte d'lvoire</t>
  </si>
  <si>
    <t>Paraguay</t>
  </si>
  <si>
    <t>Ghana</t>
  </si>
  <si>
    <t>Uruguay</t>
  </si>
  <si>
    <t xml:space="preserve">Schiffs- und </t>
  </si>
  <si>
    <t>Togo</t>
  </si>
  <si>
    <t>Argentinien</t>
  </si>
  <si>
    <t xml:space="preserve"> Luftfahrzeugbedarf</t>
  </si>
  <si>
    <t>Benin</t>
  </si>
  <si>
    <t>Nigeria</t>
  </si>
  <si>
    <t>Zypern</t>
  </si>
  <si>
    <t>Kamerun</t>
  </si>
  <si>
    <t>Libanon</t>
  </si>
  <si>
    <t>Zentralafrikanische</t>
  </si>
  <si>
    <t>Arabische Republik Syrien</t>
  </si>
  <si>
    <t xml:space="preserve"> Republik</t>
  </si>
  <si>
    <t>Irak</t>
  </si>
  <si>
    <t>Äquatorialguinea</t>
  </si>
  <si>
    <t>Islamische Republik Iran</t>
  </si>
  <si>
    <t>EU-Länder</t>
  </si>
  <si>
    <t>NAFTA-Länder</t>
  </si>
  <si>
    <t xml:space="preserve">Vereinigte Staaten </t>
  </si>
  <si>
    <t>Amerikanische Jungferninseln</t>
  </si>
  <si>
    <t>Andere Länder</t>
  </si>
  <si>
    <t xml:space="preserve">Ceuta </t>
  </si>
  <si>
    <t xml:space="preserve"> Mikronesien</t>
  </si>
  <si>
    <t>St. Vincent und die Grenadinen</t>
  </si>
  <si>
    <t>Eurozone</t>
  </si>
  <si>
    <t>Côte d'Ivoire</t>
  </si>
  <si>
    <t>Schiffs- und Luft-</t>
  </si>
  <si>
    <t xml:space="preserve"> fahrzeugbedarf</t>
  </si>
  <si>
    <t>Zentralafrikanische Republik</t>
  </si>
  <si>
    <t>Demokratische Republik Kongo</t>
  </si>
  <si>
    <t>EFTA-Länder</t>
  </si>
  <si>
    <t>Besetzte palästinensische Gebiete</t>
  </si>
  <si>
    <t>Andere Europäische Länder</t>
  </si>
  <si>
    <t xml:space="preserve">Britisches Territorium im </t>
  </si>
  <si>
    <t>Vereinigte Arabische Emirate</t>
  </si>
  <si>
    <t>Demokratische Volksrepublik Korea</t>
  </si>
  <si>
    <t xml:space="preserve">ASEAN-Länder </t>
  </si>
  <si>
    <t xml:space="preserve">Myanmar </t>
  </si>
  <si>
    <t>Demokratische Volksrepublik Laos</t>
  </si>
  <si>
    <t>1) Der vollständige Umfang der einzelnen Länderpositionen ist im vorstehenden Länderverzeichnis für die Außenhandelsstatistik dargestellt.</t>
  </si>
  <si>
    <t xml:space="preserve">Australien, Ozeanien
 und übrige Gebiete       </t>
  </si>
  <si>
    <t>Australien,
Ozeanien und
übrige Gebiete</t>
  </si>
  <si>
    <t>Australien,
Ozeanien und
 übrige Gebiete</t>
  </si>
  <si>
    <t>Warengruppe
Warenuntergruppe</t>
  </si>
  <si>
    <t>darunter
Eurozone</t>
  </si>
  <si>
    <t>Ernährungs-
wirtschaft</t>
  </si>
  <si>
    <t>Erdteil
Ländergruppe</t>
  </si>
  <si>
    <t>Erdteil
Land</t>
  </si>
  <si>
    <t>Vor-
erzeug-
nisse</t>
  </si>
  <si>
    <t>End-
erzeug-
nisse</t>
  </si>
  <si>
    <t>Genuss-
mittel</t>
  </si>
  <si>
    <t>lebende
Tiere</t>
  </si>
  <si>
    <t>Ausfuhr
insgesamt</t>
  </si>
  <si>
    <t>Jahr
Monat</t>
  </si>
  <si>
    <t>Einfuhr
insgesamt</t>
  </si>
  <si>
    <t xml:space="preserve">Gewerbliche Wirtschaft                  </t>
  </si>
  <si>
    <t>ME</t>
  </si>
  <si>
    <t>Fahrgestelle, Karosserien, Motoren für Kfz</t>
  </si>
  <si>
    <t>Büro- u.automat. Datenverarbeitungsmasch.</t>
  </si>
  <si>
    <t>TL</t>
  </si>
  <si>
    <t>Falklandinseln (Malwinen)</t>
  </si>
  <si>
    <t>Kirgisische Republik</t>
  </si>
  <si>
    <t xml:space="preserve"> Nicht ermittelte Länder und Gebiete</t>
  </si>
  <si>
    <t>Ehem. Jugoslawische Rep. Mazedonien</t>
  </si>
  <si>
    <t>Republik Kongo</t>
  </si>
  <si>
    <t>Seychellen</t>
  </si>
  <si>
    <t>Brit. Territorium im Ind. Ozean</t>
  </si>
  <si>
    <t>Osttimor</t>
  </si>
  <si>
    <t>Pitcairn</t>
  </si>
  <si>
    <t xml:space="preserve">Föderierte Staaten von Mikronesien </t>
  </si>
  <si>
    <t>Amerikanische Überseeinseln, kleinere</t>
  </si>
  <si>
    <t>Heard und McDonaldinseln</t>
  </si>
  <si>
    <t>Tokelauinseln</t>
  </si>
  <si>
    <t xml:space="preserve">Südgeorgien u. d. Südl. Sandwichinseln  </t>
  </si>
  <si>
    <t>Pferde</t>
  </si>
  <si>
    <t>Rinder</t>
  </si>
  <si>
    <t>Schweine</t>
  </si>
  <si>
    <t>Schafe</t>
  </si>
  <si>
    <t xml:space="preserve">Hausgeflügel                            </t>
  </si>
  <si>
    <t>lebende Tiere, a.n.g.</t>
  </si>
  <si>
    <t>Milch, Milcherz. ausgen. Butter und Käse</t>
  </si>
  <si>
    <t>Butter und andere Fettstoffe aus Milch</t>
  </si>
  <si>
    <t xml:space="preserve">Käse                                    </t>
  </si>
  <si>
    <t>Fleisch und Fleischwaren</t>
  </si>
  <si>
    <t>Fische, Krebs-, Weichtiere u. Zubereitungen</t>
  </si>
  <si>
    <t>tierische Öle und Fette</t>
  </si>
  <si>
    <t>Eier, Eiweiß und Eigelb</t>
  </si>
  <si>
    <t xml:space="preserve">Fisch-, Fleischmehl und ähnliche Erz.   </t>
  </si>
  <si>
    <t>Nahrungsmittel tier. Ursprungs, a.n.g.</t>
  </si>
  <si>
    <t>Weizen</t>
  </si>
  <si>
    <t>Roggen</t>
  </si>
  <si>
    <t>Gerste</t>
  </si>
  <si>
    <t>Hafer</t>
  </si>
  <si>
    <t>Mais</t>
  </si>
  <si>
    <t>Sorghum, Hirse, sonst. Getreide, ausgen. Reis</t>
  </si>
  <si>
    <t>Reis und Reiserzeugnisse</t>
  </si>
  <si>
    <t>Getreideerzeugnisse, ausgen. Reiserz.</t>
  </si>
  <si>
    <t>Backwaren u.a. Zubereitungen aus Getreide</t>
  </si>
  <si>
    <t>Malz</t>
  </si>
  <si>
    <t>Saat- u. Pflanzgut, ausgen. Ölsaaten</t>
  </si>
  <si>
    <t xml:space="preserve">Hülsenfrüchte                           </t>
  </si>
  <si>
    <t xml:space="preserve">Grün- und Raufutter                     </t>
  </si>
  <si>
    <t>Kartoffeln und Kartoffelerzeugnisse</t>
  </si>
  <si>
    <t xml:space="preserve">Gemüse u. sonst. Küchengewächse, frisch </t>
  </si>
  <si>
    <t xml:space="preserve">Frischobst, ausgen. Südfrüchte          </t>
  </si>
  <si>
    <t xml:space="preserve">Südfrüchte                              </t>
  </si>
  <si>
    <t xml:space="preserve">Schalen- und Trockenfrüchte             </t>
  </si>
  <si>
    <t xml:space="preserve">Gemüsezubereitungen u. Gemüsekonserven </t>
  </si>
  <si>
    <t>Obstzubereitungen und Obstkonserven</t>
  </si>
  <si>
    <t xml:space="preserve">Obst- und Gemüsesäfte                   </t>
  </si>
  <si>
    <t>Kakao und Kakaoerzeugnisse</t>
  </si>
  <si>
    <t xml:space="preserve">Gewürze                                 </t>
  </si>
  <si>
    <t xml:space="preserve">Zuckerrüben, Zucker und Zuckererz.      </t>
  </si>
  <si>
    <t xml:space="preserve">Ölfrüchte                               </t>
  </si>
  <si>
    <t>pflanzliche Öle und Fette</t>
  </si>
  <si>
    <t>Ölkuchen</t>
  </si>
  <si>
    <t xml:space="preserve">Kleie, Abfallerz. zur Viehfütterung     </t>
  </si>
  <si>
    <t>Nahrungsmittel pflanzl. Ursprungs, a.n.g.</t>
  </si>
  <si>
    <t>lebende Pflanzen u. Erz. d. Ziergärtnerei</t>
  </si>
  <si>
    <t>Hopfen</t>
  </si>
  <si>
    <t>Kaffee</t>
  </si>
  <si>
    <t>Tee und Mate</t>
  </si>
  <si>
    <t>Rohtabak und Tabakerzeugnisse</t>
  </si>
  <si>
    <t>Bier</t>
  </si>
  <si>
    <t>Branntwein</t>
  </si>
  <si>
    <t>Wein</t>
  </si>
  <si>
    <t>Chemiefasern, Seidenraupenkokons, Abfalls.</t>
  </si>
  <si>
    <t>Wolle, and. Tierhaare, roh o. bearbeitet</t>
  </si>
  <si>
    <t>Baumwolle, roh o. bearbeitet, Reißbaumwolle</t>
  </si>
  <si>
    <t>Flachs, Hanf, Jute, Hartfasern u. sonst.</t>
  </si>
  <si>
    <t>Abfälle von Gespinstwaren, Lumpen u. dgl.</t>
  </si>
  <si>
    <t>Felle zu Pelzwerk, roh</t>
  </si>
  <si>
    <t xml:space="preserve">Felle und Häute, roh, a.n.g.            </t>
  </si>
  <si>
    <t>Rundholz</t>
  </si>
  <si>
    <t>Rohkautschuk</t>
  </si>
  <si>
    <t>Steinkohle und Steinkohlenbriketts</t>
  </si>
  <si>
    <t>Braunkohle und Braunkohlenbriketts</t>
  </si>
  <si>
    <t xml:space="preserve">Erdöl und Erdgas                        </t>
  </si>
  <si>
    <t>Eisenerze</t>
  </si>
  <si>
    <t xml:space="preserve">Eisen-, manganhalt. Abbrände, Schlacken </t>
  </si>
  <si>
    <t>Kupfererze</t>
  </si>
  <si>
    <t>Bleierze</t>
  </si>
  <si>
    <t>Zinkerze</t>
  </si>
  <si>
    <t>Nickelerze</t>
  </si>
  <si>
    <t>Erze und Metallaschen, a.n.g.</t>
  </si>
  <si>
    <t>Bauxit, Kryolith</t>
  </si>
  <si>
    <t>Speise- und Industriesalz</t>
  </si>
  <si>
    <t>Steine und Erden, a.n.g.</t>
  </si>
  <si>
    <t xml:space="preserve">Rohstoffe für chemische Erz., a.n.g.    </t>
  </si>
  <si>
    <t>Edelsteine, Schmucksteine u. Perlen, roh</t>
  </si>
  <si>
    <t xml:space="preserve">Rohstoffe, auch Abfälle, a.n.g.         </t>
  </si>
  <si>
    <t>Rohseide, Seidengarne, künstl. u. synth.</t>
  </si>
  <si>
    <t>Garne aus Chemiefasern</t>
  </si>
  <si>
    <t>Garne aus Wolle o. anderen Tierhaaren</t>
  </si>
  <si>
    <t>Garne aus Baumwolle</t>
  </si>
  <si>
    <t>Garne aus Flachs, Hanf, Jute, Hartfasern</t>
  </si>
  <si>
    <t>Schnittholz</t>
  </si>
  <si>
    <t>Kautschuk, bearbeitet</t>
  </si>
  <si>
    <t>Zement</t>
  </si>
  <si>
    <t>mineralische Baustoffe, a.n.g.</t>
  </si>
  <si>
    <t>Roheisen</t>
  </si>
  <si>
    <t>Abfälle u. Schrott, aus Eisen oder Stahl</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</si>
  <si>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</si>
  <si>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</si>
  <si>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</si>
  <si>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</si>
  <si>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</si>
  <si>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</si>
  <si>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</si>
  <si>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</si>
  <si>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</si>
  <si>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</si>
  <si>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 xml:space="preserve">Fettsäuren, Paraffin, Vaselin u. Wachse </t>
  </si>
  <si>
    <t>Koks u. Schwelkoks aus Stein- o. Braunkohle</t>
  </si>
  <si>
    <t>Rückstände Erdöl- u. Steinkohlenteerdest.</t>
  </si>
  <si>
    <t xml:space="preserve">Mineralölerzeugnisse                    </t>
  </si>
  <si>
    <t>Teer und Teerdestillationserzeugnisse</t>
  </si>
  <si>
    <t xml:space="preserve">Düngemittel                             </t>
  </si>
  <si>
    <t>chemische Halbwaren, a.n.g.</t>
  </si>
  <si>
    <t xml:space="preserve">Gold für gewerbliche Zwecke             </t>
  </si>
  <si>
    <t>Halbwaren, a.n.g.</t>
  </si>
  <si>
    <t>Gewebe, Gewirke, Gestricke aus Seide</t>
  </si>
  <si>
    <t>Gewebe, Gewirke, Gestricke aus Chemiefaser</t>
  </si>
  <si>
    <t>Gewebe, Gewirke, Gestricke aus Wolle</t>
  </si>
  <si>
    <t>Gewebe, Gewirke, Gestricke aus Baumwolle</t>
  </si>
  <si>
    <t xml:space="preserve">Gewebe, Gewirke, Gestricke aus Flachs </t>
  </si>
  <si>
    <t>Leder</t>
  </si>
  <si>
    <t>Pelzfelle, gegerbt oder zugerichtet</t>
  </si>
  <si>
    <t>Papier und Pappe</t>
  </si>
  <si>
    <t>Sperrholz, Span- u. Faserplatten u. dgl.</t>
  </si>
  <si>
    <t>Glas</t>
  </si>
  <si>
    <t>Kunststoffe</t>
  </si>
  <si>
    <t>Farben, Lacke und Kitte</t>
  </si>
  <si>
    <t>Dextrine, Gelatine und Leime</t>
  </si>
  <si>
    <t xml:space="preserve">Sprengstoffe, Schießbedarf u. Zündwaren </t>
  </si>
  <si>
    <t>pharmazeutische Grundstoffe</t>
  </si>
  <si>
    <t>chemische Vorerzeugnisse, a.n.g.</t>
  </si>
  <si>
    <t>Rohre aus Eisen oder Stahl</t>
  </si>
  <si>
    <t xml:space="preserve">Stäbe und Profile aus Eisen oder Stahl  </t>
  </si>
  <si>
    <t>Blech aus Eisen oder Stahl</t>
  </si>
  <si>
    <t>Draht aus Eisen oder Stahl</t>
  </si>
  <si>
    <t>Eisenbahnoberbaumaterial</t>
  </si>
  <si>
    <t>Halbzeuge aus Kupfer und -legierungen</t>
  </si>
  <si>
    <t>Halbzeuge aus Aluminium</t>
  </si>
  <si>
    <t>Halbzeuge aus unedlen Metallen, a.n.g.</t>
  </si>
  <si>
    <t>Halbzeuge aus Edelmetallen</t>
  </si>
  <si>
    <t>Vorerzeugnisse, a.n.g.</t>
  </si>
  <si>
    <t>Bekleid. a. Gew. o. Gestr. a. Seide o. Chemief.</t>
  </si>
  <si>
    <t>Bekleid. a. Gew. o. Gestr. a. Wolle o. Tierh.</t>
  </si>
  <si>
    <t>Bekleid. a. Gew. o. Gestr. aus Baumwolle</t>
  </si>
  <si>
    <t>Ab Januar 2009 erfolgt die Erfassung der Rückwaren und Ersatzlieferungen (EGW-Positionen 901 und 903). Diese Angaben sind im Insgesamt enthalten.</t>
  </si>
  <si>
    <t xml:space="preserve">Dänemark                                </t>
  </si>
  <si>
    <t xml:space="preserve">Färöer                                  </t>
  </si>
  <si>
    <t xml:space="preserve">Rumänien                                </t>
  </si>
  <si>
    <t xml:space="preserve">Südafrika                               </t>
  </si>
  <si>
    <t xml:space="preserve">Grönland                                </t>
  </si>
  <si>
    <t xml:space="preserve">Besetzte palästinensische Gebiete       </t>
  </si>
  <si>
    <t xml:space="preserve">Nördliche Marianen                      </t>
  </si>
  <si>
    <t xml:space="preserve">Französisch-Polynesien                  </t>
  </si>
  <si>
    <t>Bekleid. a. Seide o. Chemief., ausgen. Gew.</t>
  </si>
  <si>
    <t>Bekleid. a. Wolle u. and. Tierh., ausgen. Gew.</t>
  </si>
  <si>
    <t>Bekleidung aus Baumwolle, ausgen. Gew.</t>
  </si>
  <si>
    <t>Bekleidung aus Flachs, Hanf und dgl.</t>
  </si>
  <si>
    <t>Kopfbedeckungen</t>
  </si>
  <si>
    <t>Textilerzeugnisse, a.n.g.</t>
  </si>
  <si>
    <t>Pelzwaren</t>
  </si>
  <si>
    <t>Schuhe</t>
  </si>
  <si>
    <t>Lederwaren u. -bekleidung (ausgen. Schuhe)</t>
  </si>
  <si>
    <t>Papierwaren</t>
  </si>
  <si>
    <t>Druckerzeugnisse</t>
  </si>
  <si>
    <t xml:space="preserve">Holzwaren (ohne Möbel)                  </t>
  </si>
  <si>
    <t>Kautschukwaren</t>
  </si>
  <si>
    <t>Waren aus Stein</t>
  </si>
  <si>
    <t>Glaswaren</t>
  </si>
  <si>
    <t>Werkzeuge, Schneidw., Essbest. a. unedl. Met.</t>
  </si>
  <si>
    <t>Waren aus Kupfer u. Kupferlegierungen</t>
  </si>
  <si>
    <t>Eisen-, Blech- und Metallwaren, a.n.g.</t>
  </si>
  <si>
    <t>Waren aus Wachs oder Fetten</t>
  </si>
  <si>
    <t>Waren aus Kunststoffen</t>
  </si>
  <si>
    <t>fotochemische Erzeugnisse</t>
  </si>
  <si>
    <t>pharmazeutische Erzeugnisse</t>
  </si>
  <si>
    <t xml:space="preserve">Duftstoffe und Körperpflegemittel       </t>
  </si>
  <si>
    <t>chemische Enderzeugnisse, a.n.g.</t>
  </si>
  <si>
    <t>Kraftmasch. o. Motoren f. Ackerschl. u. dgl.</t>
  </si>
  <si>
    <t>Pumpen und Kompressoren</t>
  </si>
  <si>
    <t>Armaturen</t>
  </si>
  <si>
    <t xml:space="preserve">Lager, Getriebe, Zahnräder, Antriebselem.  </t>
  </si>
  <si>
    <t xml:space="preserve">Hebezeuge und Fördermittel              </t>
  </si>
  <si>
    <t>Masch. f. Textil-,  Bekleidungs- u. Ledergew.</t>
  </si>
  <si>
    <t>Masch. f.  Ernährungsgewerbe u. Tabakverarb.</t>
  </si>
  <si>
    <t>Bergwerks-, Bau- und Baustoffmaschinen</t>
  </si>
  <si>
    <t>Guss- und Walzwerkstechnik</t>
  </si>
  <si>
    <t>Masch. f. Be- u. Verarb. v. Kautsch. o. Kunstst.</t>
  </si>
  <si>
    <t>Werkzeugmaschinen</t>
  </si>
  <si>
    <t xml:space="preserve">Maschinen für Papier- u. Druckgewerbe   </t>
  </si>
  <si>
    <t>Maschinen, a.n.g.</t>
  </si>
  <si>
    <t xml:space="preserve">Sportgeräte                             </t>
  </si>
  <si>
    <t>Geräte z. Elektrizitätserzg. u. -verteilung</t>
  </si>
  <si>
    <t>elektrische Lampen und Leuchten</t>
  </si>
  <si>
    <t xml:space="preserve">nachrichtentechnische Geräte u. Einr.   </t>
  </si>
  <si>
    <t>Rundfunk-, Fernseh-, phono- u. videot. Geräte</t>
  </si>
  <si>
    <t>elektronische Bauelemente</t>
  </si>
  <si>
    <t>elektrotechnische Erzeugnisse, a.n.g.</t>
  </si>
  <si>
    <t>medizin. Geräte u. orthop. Vorrichtungen</t>
  </si>
  <si>
    <t>mess-, steuerungs- u. regelungstechn. Erz.</t>
  </si>
  <si>
    <t xml:space="preserve">optische und fotografische Geräte       </t>
  </si>
  <si>
    <t>Uhren</t>
  </si>
  <si>
    <t xml:space="preserve">Möbel  </t>
  </si>
  <si>
    <t>Musikinstrumente</t>
  </si>
  <si>
    <t>Spielwaren</t>
  </si>
  <si>
    <t>Schienenfahrzeuge</t>
  </si>
  <si>
    <t>Wasserfahrzeuge</t>
  </si>
  <si>
    <t>Luftfahrzeuge</t>
  </si>
  <si>
    <t>Fahrgest., Karosserien, Motoren f. Kfz</t>
  </si>
  <si>
    <t>Personenkraftwagen und Wohnmobile</t>
  </si>
  <si>
    <t>Busse</t>
  </si>
  <si>
    <t>Lastkraftwagen und Spezialfahrzeuge</t>
  </si>
  <si>
    <t>QV</t>
  </si>
  <si>
    <t>Monat / Jahr</t>
  </si>
  <si>
    <t>Jan.</t>
  </si>
  <si>
    <t>Feb.</t>
  </si>
  <si>
    <t>März</t>
  </si>
  <si>
    <t>April</t>
  </si>
  <si>
    <t>Mai</t>
  </si>
  <si>
    <t>Juni</t>
  </si>
  <si>
    <t>Juli</t>
  </si>
  <si>
    <t>Aug.</t>
  </si>
  <si>
    <t>Sept.</t>
  </si>
  <si>
    <t>Okt.</t>
  </si>
  <si>
    <t>Nov.</t>
  </si>
  <si>
    <t>Dez.</t>
  </si>
  <si>
    <t>Summe</t>
  </si>
  <si>
    <t>Land</t>
  </si>
  <si>
    <t xml:space="preserve"> </t>
  </si>
  <si>
    <t xml:space="preserve">   (Lieferung von Schiffs- und</t>
  </si>
  <si>
    <t xml:space="preserve">   Luftfahrzeugbedarf auf fremde Schiffe</t>
  </si>
  <si>
    <t xml:space="preserve">Nicht ermittelte Länder und Gebiete </t>
  </si>
  <si>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</si>
  <si>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</si>
  <si>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Länderangaben</t>
  </si>
  <si>
    <t>Das Intrastat-System ist u.a. durch eine enge Verknüpfung mit dem Umsatzsteuersystem gekennzeichnet, welches eine (indirekte) Kontrolle über die monatlich von den Unternehmen bei den Finanzämtern abzugebenden Umsatzsteuervoranmeldungen ermöglicht.</t>
  </si>
  <si>
    <t>Monatliche Revisionen</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</si>
  <si>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</si>
  <si>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</si>
  <si>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Die Gruppierung der Waren erfolgt nach der Gliederung „Warengruppen und -untergruppen der Ernährungswirtschaft und der Gewerblichen Wirtschaft (EGW)“ - Ausgabe 2002.</t>
  </si>
  <si>
    <t>QU</t>
  </si>
  <si>
    <t xml:space="preserve">Nicht ermittelte Länder und Gebiete     </t>
  </si>
  <si>
    <t>Bestimmungsland</t>
  </si>
  <si>
    <t>Ursprungsland</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</si>
  <si>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</si>
  <si>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</si>
  <si>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</si>
  <si>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</si>
  <si>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Sonstige methodische Hinweise</t>
  </si>
  <si>
    <t xml:space="preserve">Andere europäische 
 Länder     </t>
  </si>
  <si>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</si>
  <si>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</si>
  <si>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</si>
  <si>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Tabellen</t>
  </si>
  <si>
    <t>Schiffs- und Luftfahrzeugbedarf</t>
  </si>
  <si>
    <t>regelungstechn.</t>
  </si>
  <si>
    <t>Schneidw., Essbest. a. unedl. Met.</t>
  </si>
  <si>
    <t xml:space="preserve">  Rohstoffe                    </t>
  </si>
  <si>
    <t xml:space="preserve">  Halbwaren                    </t>
  </si>
  <si>
    <t xml:space="preserve">  Fertigwaren                  </t>
  </si>
  <si>
    <t>Warengruppe                                                                        Warenuntergruppe</t>
  </si>
  <si>
    <t xml:space="preserve"> Ausfuhr</t>
  </si>
  <si>
    <t xml:space="preserve"> Einfuhr</t>
  </si>
  <si>
    <t>Jahr                      Monat</t>
  </si>
  <si>
    <t>Backwaren und andere Zubereitungen aus Getreide</t>
  </si>
  <si>
    <t>Abfälle von Gespinstwaren, Lumpen</t>
  </si>
  <si>
    <t>Halbstoffe aus zellulosehaltigen Faserstoffen</t>
  </si>
  <si>
    <t>Gemüse und sonstige Küchengewächse, frisch</t>
  </si>
  <si>
    <t>EH</t>
  </si>
  <si>
    <t>SS</t>
  </si>
  <si>
    <t>BQ</t>
  </si>
  <si>
    <t>CW</t>
  </si>
  <si>
    <t>SX</t>
  </si>
  <si>
    <t>BL</t>
  </si>
  <si>
    <t>QP</t>
  </si>
  <si>
    <t>Westsahara</t>
  </si>
  <si>
    <t>Südsudan</t>
  </si>
  <si>
    <t>Bonaire, St. Eustatius und Saba</t>
  </si>
  <si>
    <t>Curaçao</t>
  </si>
  <si>
    <t>St. Martin (niederländischer Teil)</t>
  </si>
  <si>
    <t>St. Barthélemy</t>
  </si>
  <si>
    <t>Hohe See</t>
  </si>
  <si>
    <t>Plurinationaler Staat Bolivien</t>
  </si>
  <si>
    <t>Libyen</t>
  </si>
  <si>
    <t>St. Helena, Ascension und</t>
  </si>
  <si>
    <t xml:space="preserve"> Tristan da Cunha</t>
  </si>
  <si>
    <t>Französische Süd- und Antarktisgebiete</t>
  </si>
  <si>
    <t>Bolivarische Republik Venezuela</t>
  </si>
  <si>
    <t xml:space="preserve">Nicht ermittelte EU-Länder und Gebiete </t>
  </si>
  <si>
    <t xml:space="preserve">Nicht ermittelte EU - Länder und Gebiete </t>
  </si>
  <si>
    <t xml:space="preserve">Französische Süd- und </t>
  </si>
  <si>
    <t xml:space="preserve"> Antarktisgebiete</t>
  </si>
  <si>
    <t xml:space="preserve">St. Helena, Ascension und </t>
  </si>
  <si>
    <t>Saint Barthélemy</t>
  </si>
  <si>
    <t>Roh-
stoffe</t>
  </si>
  <si>
    <t>Halb-
waren</t>
  </si>
  <si>
    <t xml:space="preserve"> sonstige Enderzeugnisse                                   </t>
  </si>
  <si>
    <t>Mit der Einführung des Europäischen Binnenmarktes zum 1. Januar 1993 entstanden im grenzüberschreitenden Warenverkehr unterschiedliche Erhebungsverfahren für den Handel innerhalb und außerhalb der Europäischen Union (EU).</t>
  </si>
  <si>
    <t>St. Helena, Ascension u. Tristan da Cunha</t>
  </si>
  <si>
    <t xml:space="preserve">Französische Süd- und Antarktisgebiete </t>
  </si>
  <si>
    <t xml:space="preserve">Australien, Ozeanien und übrige Gebiete        </t>
  </si>
  <si>
    <t>Bei der direkten Firmenbefragung sind Unternehmen, deren innergemeinschaftliche Warenverkehre je Verkehrsrichtung (Eingang bzw. Versendung) im Vorjahr bzw. im laufenden Jahr den Wert von derzeit 500 000 Euro (bis 2011: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</si>
  <si>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pro Sendung überschreiten. Sendungen mit einem geringeren Wert müssen allerdings angemeldet werden, wenn das Gesamtgewicht der Sendung 1 000 kg übersteigt.
</t>
    </r>
  </si>
  <si>
    <t>EU-Länder
(EU-28)</t>
  </si>
  <si>
    <t xml:space="preserve">EU-Länder (EU-28)             </t>
  </si>
  <si>
    <t xml:space="preserve"> EU-Länder (EU-28)          </t>
  </si>
  <si>
    <t>darunter
EU-Länder
(EU-28)</t>
  </si>
  <si>
    <r>
      <t xml:space="preserve"> </t>
    </r>
    <r>
      <rPr>
        <b/>
        <vertAlign val="superscript"/>
        <sz val="10"/>
        <rFont val="Calibri"/>
        <family val="2"/>
      </rPr>
      <t>●</t>
    </r>
  </si>
  <si>
    <t>Die Ausfuhr und Einfuhr wird sowohl in fachlicher als auch regionaler Gliederung als Gesamtsumme aus Intra- und  Extrahandel ausgewiesen.</t>
  </si>
  <si>
    <t>Verordnung (EU) Nr. 1106/2012 der Kommission vom 27. November 2012 zur Durchführung der Verordnung (EG) Nr. 471/2009 des Europäischen Parlaments und des Rates über Gemeinschaftsstatistiken des Außenhandels mit Drittländern hinsichtlich der Aktualisierung des Verzeichnisses der Länder und Gebiete (ABl. EU L 328 vom 28.11.2012, S. 7)</t>
  </si>
  <si>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vom 19.11.2004, S.</t>
    </r>
    <r>
      <rPr>
        <sz val="10"/>
        <rFont val="Calibri"/>
        <family val="2"/>
      </rPr>
      <t> </t>
    </r>
    <r>
      <rPr>
        <sz val="10"/>
        <rFont val="Arial"/>
        <family val="2"/>
      </rPr>
      <t>3),  zuletzt  geändert  durch  Verordnung (EU)  Nr. 1093/2013 der Kommission vom 4. November 2013 (ABl. EU L 294 vom 6.11.2013, S. 28)</t>
    </r>
  </si>
  <si>
    <t xml:space="preserve">Verordnung (EG) Nr. 471/2009 des Europäischen Parlaments und des Rates vom 6. Mai 2009 über Gemeinschaftsstatistiken des Außenhandels mit Drittländern und zur Aufhebung der Verordnung (EG) Nr. 1172/95 des Rates (Abl. EU L 152 vom 16.6.2009, S. 23)
</t>
  </si>
  <si>
    <t>Vj.</t>
  </si>
  <si>
    <t>Vierteljahr</t>
  </si>
  <si>
    <t>Januar</t>
  </si>
  <si>
    <t>Februar</t>
  </si>
  <si>
    <t>August</t>
  </si>
  <si>
    <t>September</t>
  </si>
  <si>
    <t>Oktober</t>
  </si>
  <si>
    <t>November</t>
  </si>
  <si>
    <t>Dezember</t>
  </si>
  <si>
    <t xml:space="preserve"> -  </t>
  </si>
  <si>
    <t>315</t>
  </si>
  <si>
    <t>377</t>
  </si>
  <si>
    <t>513</t>
  </si>
  <si>
    <t>506</t>
  </si>
  <si>
    <t>511</t>
  </si>
  <si>
    <t>608</t>
  </si>
  <si>
    <t>607</t>
  </si>
  <si>
    <t>609</t>
  </si>
  <si>
    <t>Vorerzeugnisse</t>
  </si>
  <si>
    <t>753</t>
  </si>
  <si>
    <t>Stäbe und Profile aus Eisen oder Stahl</t>
  </si>
  <si>
    <t>732</t>
  </si>
  <si>
    <t>708</t>
  </si>
  <si>
    <t>Enderzeugnisse</t>
  </si>
  <si>
    <t>884</t>
  </si>
  <si>
    <t>832</t>
  </si>
  <si>
    <t>Insgesamt</t>
  </si>
  <si>
    <t>345</t>
  </si>
  <si>
    <t>204</t>
  </si>
  <si>
    <t>645</t>
  </si>
  <si>
    <t>755</t>
  </si>
  <si>
    <t>875</t>
  </si>
  <si>
    <t>Möbel</t>
  </si>
  <si>
    <t xml:space="preserve"> -    </t>
  </si>
  <si>
    <t xml:space="preserve"> -</t>
  </si>
  <si>
    <t xml:space="preserve">Verordnung (EU) Nr. 92/2010 der Kommission vom 2. Februar 2010 zur Durchführung der Verordnung (EG) Nr.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vom 3.2.2010, S. 4) 
</t>
  </si>
  <si>
    <t>Verordnung (EG) Nr. 638/2004 des Europäischen Parlaments und des Rates vom 31. März 2004 über die Gemeinschaftsstatistiken des Warenverkehrs zwischen Mitgliedstaaten und zur Aufhebung der Verordnung (EWG) Nr. 3330/91 des Rates (ABl. EU Nr. L 102 vom 7.4.2004 S. 1), zuletzt geändert durch Verordnung (EU) Nr. 659/2014 des Europäischen Parlaments und des Rates vom 15. Mai 2014  (ABl. EU L 189 vom 27.6.2014, S. 128)</t>
  </si>
  <si>
    <t xml:space="preserve">   und Luftfahrzeuge in deutschen (Flug-)Häfen)</t>
  </si>
  <si>
    <t>Das Länderverzeichnis dient nur statistischen Zwecken. Aus den Bezeichnungen kann keine Bestätigung oder Anerkennung des politischen Status eines Landes oder der Grenzen seines Gebiets abgeleitet werden.</t>
  </si>
  <si>
    <t>*) Für Antwortausfälle und Befreiungen sind Zuschätzungen bei den EU-Ländern und im Insgesamt enthalten, 
 in den Regionalangaben und im Insgesamt auch Rückwaren und Ersatzlieferungen.</t>
  </si>
  <si>
    <t>*) Für Antwortausfälle und Befreiungen sind Zuschätzungen bei den EU-Ländern und im Insgesamt enthalten, in den Regionalangaben und im Insgesamt auch Rückwaren und Ersatzlieferungen.</t>
  </si>
  <si>
    <t>*) Für Antwortausfälle und Befreiungen sind Zuschätzungen bei den EU-Ländern und im Insgesamt enthalten, 
in den Regionalangaben und im Insgesamt auch Rückwaren und Ersatzlieferungen.</t>
  </si>
  <si>
    <t>1. Vj. 2016</t>
  </si>
  <si>
    <r>
      <t>Gesetz über die Statistik des grenzüberschreitenden Warenverkehrs (Außenhandelsstatistikgesetz - AHStatG) in der im Bundesgesetzblatt Teil III, Gliederungsnummer 7402 - 1 veröffentlichten bereinigten Fassung vom 1. Mai 1957, zuletzt geändert durch Artikel 299 der Verordnung vom 31.8.2015 (BGBl. I S.</t>
    </r>
    <r>
      <rPr>
        <sz val="10"/>
        <rFont val="Calibri"/>
        <family val="2"/>
      </rPr>
      <t> </t>
    </r>
    <r>
      <rPr>
        <sz val="10"/>
        <rFont val="Arial"/>
        <family val="2"/>
      </rPr>
      <t>1474)</t>
    </r>
  </si>
  <si>
    <t>Verordnung zur Durchführung des Gesetzes über die Statistik des grenzüberschreitenden Warenverkehrs  (Außenhandelsstatistik - Durchführungsverordnung - AHStatDV) in der Fassung der Bekanntmachung vom  29. Juli 1994 (BGBl. I  S. 1993), zuletzt geändert durch Artikel 300 der Verordnung vom 31.8.2015 (BGBl I S. 1474)</t>
  </si>
  <si>
    <t>Noch: Enderzeugnisse</t>
  </si>
  <si>
    <t>Berichts-Quartal:</t>
  </si>
  <si>
    <t>für Überschriften:</t>
  </si>
  <si>
    <t>erster Monat</t>
  </si>
  <si>
    <t>letzter Monat</t>
  </si>
  <si>
    <t>Berichts-Jahr:</t>
  </si>
  <si>
    <t>Daten für Grafik 1:</t>
  </si>
  <si>
    <t>Verknüpfung zu Tabelle 11 bzw. 20</t>
  </si>
  <si>
    <t>Daten für Grafik 2:</t>
  </si>
  <si>
    <t>Verknüpfung zu Tabelle 12 bzw. 21</t>
  </si>
  <si>
    <t>Daten für Grafik 3:</t>
  </si>
  <si>
    <t>Werte kopieren aus Tabelle 9 bzw. 16</t>
  </si>
  <si>
    <t>Daten für Grafik 4:</t>
  </si>
  <si>
    <t>Werte kopieren aus Tabelle 9 bzw. 17</t>
  </si>
  <si>
    <t>Daten für Grafik 5:</t>
  </si>
  <si>
    <t>aus Tabelle 4 bzw. 6</t>
  </si>
  <si>
    <t>Daten für Grafik 6:</t>
  </si>
  <si>
    <t>aus Tabelle 5 bzw. 7</t>
  </si>
  <si>
    <t>Daten für Grafik 7:</t>
  </si>
  <si>
    <t>aus Tabelle 10 bzw. 18 &amp; 19</t>
  </si>
  <si>
    <t>nur für 1. Quartal</t>
  </si>
  <si>
    <r>
      <t xml:space="preserve">  1. Übersicht über den Außenhandel im 1. Vierteljahr 2017</t>
    </r>
    <r>
      <rPr>
        <b/>
        <vertAlign val="superscript"/>
        <sz val="11"/>
        <rFont val="Arial"/>
        <family val="2"/>
      </rPr>
      <t>*)</t>
    </r>
  </si>
  <si>
    <r>
      <t xml:space="preserve">Warengruppe
</t>
    </r>
    <r>
      <rPr>
        <vertAlign val="superscript"/>
        <sz val="10"/>
        <rFont val="Arial"/>
        <family val="2"/>
      </rPr>
      <t xml:space="preserve"> ______</t>
    </r>
    <r>
      <rPr>
        <sz val="10"/>
        <rFont val="Arial"/>
        <family val="2"/>
      </rPr>
      <t xml:space="preserve">
Erdteil
Ländergruppe</t>
    </r>
  </si>
  <si>
    <t>1. Vj. 2017</t>
  </si>
  <si>
    <t>4. Vj. 2016</t>
  </si>
  <si>
    <t xml:space="preserve">  darunter                     </t>
  </si>
  <si>
    <t xml:space="preserve">  EU-Länder (EU-28)            </t>
  </si>
  <si>
    <t xml:space="preserve">    darunter                   </t>
  </si>
  <si>
    <t xml:space="preserve">    Eurozone                   </t>
  </si>
  <si>
    <t xml:space="preserve">  2. Ausfuhr im 1. Vierteljahr 2017 nach Warengruppen und ausge </t>
  </si>
  <si>
    <t>Nr. der
 Syste-      matik</t>
  </si>
  <si>
    <t>Nr. der Syste-      matik</t>
  </si>
  <si>
    <t>532</t>
  </si>
  <si>
    <t>861</t>
  </si>
  <si>
    <t>Geräte zur Elektrizitätserzeugung und -verteilung</t>
  </si>
  <si>
    <t xml:space="preserve">  3. Einfuhr im 1. Vierteljahr 2017 nach Warengruppen und ausge </t>
  </si>
  <si>
    <t>396</t>
  </si>
  <si>
    <t>lebende Pflanzen und Erzeugnisse der Ziergärtnerei</t>
  </si>
  <si>
    <t>642</t>
  </si>
  <si>
    <t>Abfälle und Schrott, aus Eisen oder Stahl</t>
  </si>
  <si>
    <t>646</t>
  </si>
  <si>
    <t>Kupfer u. Kupferlegierungen, einschl. Abfälle</t>
  </si>
  <si>
    <t>749</t>
  </si>
  <si>
    <t>883</t>
  </si>
  <si>
    <t>*) Für Antwortausfälle und Befreiungen sind Zuschätzungen bei den EU-  Ländern und im Insgesamt enthalten, in den Regionalangaben und im Insgesamt auch Rückwaren und Ersatzlieferungen.</t>
  </si>
  <si>
    <t xml:space="preserve">4. Ausfuhr im 1. Vierteljahr 2017 nach ausgewählten Ländern in der Reihenfolge ihrer Anteile </t>
  </si>
  <si>
    <t>5. Einfuhr im 1. Vierteljahr 2017 nach ausgewählten Ländern in der Reihenfolge ihrer Anteile</t>
  </si>
  <si>
    <r>
      <t>7. Ausfuhr im 1. Vierteljahr 2017 nach Erdteilen, Ländergruppen und Warengruppen</t>
    </r>
    <r>
      <rPr>
        <b/>
        <vertAlign val="superscript"/>
        <sz val="8"/>
        <rFont val="Arial"/>
        <family val="2"/>
      </rPr>
      <t>*)</t>
    </r>
  </si>
  <si>
    <r>
      <t>8. Einfuhr im 1. Vierteljahr 2017 nach Erdteilen, Ländergruppen und Warengruppen</t>
    </r>
    <r>
      <rPr>
        <b/>
        <vertAlign val="superscript"/>
        <sz val="8"/>
        <rFont val="Arial"/>
        <family val="2"/>
      </rPr>
      <t>*)</t>
    </r>
  </si>
  <si>
    <t xml:space="preserve"> -       </t>
  </si>
  <si>
    <r>
      <t>6. Ausfuhr und Einfuhr im 1. Vierteljahr 2017 nach Ländergruppen</t>
    </r>
    <r>
      <rPr>
        <b/>
        <vertAlign val="superscript"/>
        <sz val="8"/>
        <rFont val="Arial"/>
        <family val="2"/>
      </rPr>
      <t>*)</t>
    </r>
  </si>
  <si>
    <t>Veränderung
gegenüber
1. Vj. 2016
in %</t>
  </si>
  <si>
    <r>
      <t>9. Ausfuhr und Einfuhr im 1. Vierteljahr 2017 nach Warengruppen und Warenuntergruppen</t>
    </r>
    <r>
      <rPr>
        <b/>
        <vertAlign val="superscript"/>
        <sz val="11"/>
        <rFont val="Arial"/>
        <family val="2"/>
      </rPr>
      <t>*)</t>
    </r>
  </si>
  <si>
    <t>Veränderung gegenüber
1. Vj. 2016
in %</t>
  </si>
  <si>
    <r>
      <t>Noch: 9. Ausfuhr und Einfuhr im 1. Vierteljahr 2017 nach Warengruppen und Warenuntergruppen</t>
    </r>
    <r>
      <rPr>
        <vertAlign val="superscript"/>
        <sz val="11"/>
        <rFont val="Arial"/>
        <family val="2"/>
      </rPr>
      <t>*)</t>
    </r>
  </si>
  <si>
    <t>10. Ausfuhr und Einfuhr im 1. Vierteljahr 2017 nach Ländern</t>
  </si>
  <si>
    <t xml:space="preserve">Noch: 10. Ausfuhr und Einfuhr im 1. Vierteljahr 2017 nach Ländern </t>
  </si>
  <si>
    <r>
      <t>11. Ausfuhr Januar 2015 bis März 2017 nach Warengruppen</t>
    </r>
    <r>
      <rPr>
        <b/>
        <vertAlign val="superscript"/>
        <sz val="11"/>
        <rFont val="Arial"/>
        <family val="2"/>
      </rPr>
      <t>*)</t>
    </r>
  </si>
  <si>
    <t>2015</t>
  </si>
  <si>
    <t>2016</t>
  </si>
  <si>
    <t>2017</t>
  </si>
  <si>
    <t xml:space="preserve">*) Im Insgesamt sind Zuschätzungen für Antwortausfälle und Befreiungen, Rückwaren und Ersatzlieferungen enthalten; alle Angaben für das Jahr 2015 sind endgültige Ergebnisse (s.a. in den Vorbemerkungen unter „Monatliche Revisionen“)
</t>
  </si>
  <si>
    <r>
      <t>12. Einfuhr Januar 2015 bis März 2017 nach Warengruppen</t>
    </r>
    <r>
      <rPr>
        <b/>
        <vertAlign val="superscript"/>
        <sz val="11"/>
        <rFont val="Arial"/>
        <family val="2"/>
      </rPr>
      <t>*)</t>
    </r>
  </si>
  <si>
    <r>
      <t>13. Ausfuhr Januar 2015 bis März 2017 nach Erdteilen</t>
    </r>
    <r>
      <rPr>
        <b/>
        <vertAlign val="superscript"/>
        <sz val="11"/>
        <rFont val="Arial"/>
        <family val="2"/>
      </rPr>
      <t>*)</t>
    </r>
  </si>
  <si>
    <r>
      <t>14. Einfuhr Januar 2015 bis März 2017 nach Erdteilen</t>
    </r>
    <r>
      <rPr>
        <b/>
        <vertAlign val="superscript"/>
        <sz val="11"/>
        <rFont val="Arial"/>
        <family val="2"/>
      </rPr>
      <t>*)</t>
    </r>
  </si>
  <si>
    <t>14. Einfuhr Januar 2015 bis März 2017 nach Erdteilen</t>
  </si>
  <si>
    <t>13. Ausfuhr Januar 2015 bis März 2017 nach Erdteilen</t>
  </si>
  <si>
    <t>12. Einfuhr Januar 2015 bis März 2017 nach Warengruppen</t>
  </si>
  <si>
    <t>11. Ausfuhr Januar 2015 bis März 2017 nach Warengruppen</t>
  </si>
  <si>
    <t xml:space="preserve">  9. Ausfuhr und Einfuhr im 1. Vierteljahr 2017 nach Warengruppen und Warenuntergruppen</t>
  </si>
  <si>
    <t xml:space="preserve">  8. Einfuhr im 1. Vierteljahr 2017 nach Erdteilen, Ländergruppen und Warengruppen</t>
  </si>
  <si>
    <t xml:space="preserve">  7. Ausfuhr im 1. Vierteljahr 2017 nach Erdteilen, Ländergruppen und Warengruppen</t>
  </si>
  <si>
    <t xml:space="preserve">  6. Ausfuhr und Einfuhr im 1. Vierteljahr 2017 nach Ländergruppen</t>
  </si>
  <si>
    <t xml:space="preserve">  5. Einfuhr im 1. Vierteljahr 2017 nach ausgewählten Ländern in der Reihenfolge</t>
  </si>
  <si>
    <t xml:space="preserve">  4. Ausfuhr im 1. Vierteljahr 2017 nach ausgewählten Ländern in der Reihenfolge</t>
  </si>
  <si>
    <t xml:space="preserve">  3. Einfuhr im 1. Vierteljahr 2017 nach Warengruppen und ausgewählten Warenuntergruppen</t>
  </si>
  <si>
    <t xml:space="preserve">  2. Ausfuhr im 1. Vierteljahr 2017 nach Warengruppen und ausgewählten Warenuntergruppen</t>
  </si>
  <si>
    <t xml:space="preserve">  1. Übersicht über den Außenhandel im 1. Vierteljahr 2017</t>
  </si>
  <si>
    <t xml:space="preserve">  7. Außenhandel mit den EU-Ländern (EU-28) im 1. Vierteljahr 2017</t>
  </si>
  <si>
    <t xml:space="preserve">  6. Einfuhr im 1. Vierteljahr 2017 nach ausgewählten Ländern </t>
  </si>
  <si>
    <t xml:space="preserve">  5. Ausfuhr im 1. Vierteljahr 2017 nach ausgewählten Ländern </t>
  </si>
  <si>
    <t xml:space="preserve">  4. Einfuhr von ausgewählten Enderzeugnissen im 1. Vierteljahr 2017</t>
  </si>
  <si>
    <t xml:space="preserve">  3. Ausfuhr von ausgewählten Enderzeugnissen im 1. Vierteljahr 2017</t>
  </si>
  <si>
    <t xml:space="preserve">  2. Einfuhr Januar 2016 bis März 2017</t>
  </si>
  <si>
    <t xml:space="preserve">  1. Ausfuhr Januar 2016 bis März 2017</t>
  </si>
  <si>
    <t xml:space="preserve">Die Angaben in dem vorliegenden Statistischen Bericht entsprechen dem zum Zeitpunkt der Veröffentlichung gültigen Revisionsstand vom Mai 2017. Vergleiche mit früher veröffentlichten Ergebnissen sind daher nur eingeschränkt möglich. Die jeweils aktuellen Monatsergebnisse erhalten Sie über unser Internetportal unter www.statistik.thueringen.de.
</t>
  </si>
  <si>
    <t>Gesetz über die Statistik für Bundeszwecke (Bundesstatistikgesetz - BStatG) vom 22. Januar 1987 (BGBl. I S. 462, 565), zuletzt geändert durch Artikel 1 des Gesetzes vom 21. Juli 2016 (BGBl. I S. 1768)</t>
  </si>
  <si>
    <r>
      <t xml:space="preserve">                                         Länderverzeichnis für die Außenhandelsstatistik                   </t>
    </r>
    <r>
      <rPr>
        <b/>
        <vertAlign val="superscript"/>
        <sz val="18"/>
        <rFont val="Arial"/>
        <family val="2"/>
      </rPr>
      <t>Stand: Januar 2017</t>
    </r>
  </si>
  <si>
    <t>Stand: Januar 2017</t>
  </si>
  <si>
    <t xml:space="preserve"> Fahrgestelle, Karosserien, Motoren für Kfz</t>
  </si>
  <si>
    <t xml:space="preserve"> Waren aus Kunststoffen</t>
  </si>
  <si>
    <t xml:space="preserve"> pharmazeutische Erzeugnisse</t>
  </si>
  <si>
    <t xml:space="preserve"> Luftfahrzeuge</t>
  </si>
  <si>
    <t xml:space="preserve"> Möbel  </t>
  </si>
  <si>
    <t xml:space="preserve"> Geräte zur Elektrizitätserzeugung und
   -verteilung</t>
  </si>
  <si>
    <t xml:space="preserve"> mess-, steuerungs- und regelungstechnische
   Erzeugnisse</t>
  </si>
  <si>
    <t xml:space="preserve">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(ABI. EU L 37 vom 10.2.2010, S.1), zuletzt geändert durch  Verordnung (EU) 2016/2119 der Kommission vom 2.12.2016 (ABl. EU L 329 vom 3.12.2016 S. 66)
</t>
  </si>
  <si>
    <t xml:space="preserve">*) Im Insgesamt sind Zuschätzungen für Antwortausfälle und Befreiungen, Rückwaren und Ersatzlieferungen enthalten; alle Angaben für das
Jahr 2015 sind endgültige Ergebnisse (s.a. in den Vorbemerkungen unter „Monatliche Revisionen“)
</t>
  </si>
  <si>
    <t xml:space="preserve">           16a</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</si>
  <si>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</si>
  <si>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</si>
  <si>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</si>
  <si>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</si>
  <si>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</si>
  <si>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</si>
  <si>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</si>
  <si>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</si>
  <si>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</si>
  <si>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</si>
  <si>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</si>
  <si>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</si>
  <si>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</si>
  <si>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</si>
  <si>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</si>
  <si>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</si>
  <si>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</si>
  <si>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</si>
  <si>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</si>
  <si>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</si>
  <si>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</si>
  <si>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</si>
  <si>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</si>
  <si>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</si>
  <si>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</si>
  <si>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</si>
  <si>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</si>
  <si>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</si>
  <si>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</si>
  <si>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</si>
  <si>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</si>
  <si>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</si>
  <si>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</si>
  <si>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Aus- und Einfuhr in Thüringen, 1. Vierteljahr 2017 - vorläufige Ergebnisse -</t>
  </si>
  <si>
    <t>Erscheinungsweise: vierteljährlich</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</si>
</sst>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 ###\ ###\ ##0\ \ \ \ "/>
    <numFmt numFmtId="165" formatCode="0.0\ \ \ \ \ \ \ "/>
    <numFmt numFmtId="166" formatCode="0\ \ \ \ \ \ \ \ \ \ "/>
    <numFmt numFmtId="167" formatCode="#\ ###\ ###\ ##0\ \ "/>
    <numFmt numFmtId="168" formatCode="0\ \ \ \ \ "/>
    <numFmt numFmtId="169" formatCode="0.0\ \ "/>
    <numFmt numFmtId="170" formatCode="0.0\ \ \ "/>
    <numFmt numFmtId="171" formatCode="??0.0\ \ "/>
    <numFmt numFmtId="172" formatCode="?0.0\ \ \ \ \ \ \ "/>
    <numFmt numFmtId="173" formatCode="#\ ###\ ###\ ##0"/>
    <numFmt numFmtId="174" formatCode="??0.0"/>
    <numFmt numFmtId="175" formatCode="#\ ##0.0\ \ "/>
    <numFmt numFmtId="176" formatCode="0.0"/>
    <numFmt numFmtId="177" formatCode="000"/>
    <numFmt numFmtId="178" formatCode="?0.0\ \ "/>
    <numFmt numFmtId="179" formatCode="General\ \ \ \ \ "/>
    <numFmt numFmtId="180" formatCode="\ General"/>
  </numFmts>
  <fonts count="34" x14ac:knownFonts="1">
    <font>
      <sz val="10"/>
      <name val="Arial"/>
    </font>
    <font>
      <b/>
      <sz val="12"/>
      <name val="Arial"/>
      <family val="2"/>
    </font>
    <font>
      <b/>
      <sz val="13"/>
      <name val="Arial"/>
      <family val="2"/>
    </font>
    <font>
      <sz val="12"/>
      <name val="Arial"/>
      <family val="2"/>
    </font>
    <font>
      <b/>
      <sz val="10"/>
      <name val="Arial"/>
      <family val="2"/>
    </font>
    <font>
      <b/>
      <sz val="11"/>
      <name val="Arial"/>
      <family val="2"/>
    </font>
    <font>
      <sz val="10"/>
      <name val="Arial"/>
      <family val="2"/>
    </font>
    <font>
      <sz val="11"/>
      <name val="Arial"/>
      <family val="2"/>
    </font>
    <font>
      <sz val="8"/>
      <name val="Arial"/>
      <family val="2"/>
    </font>
    <font>
      <b/>
      <vertAlign val="superscript"/>
      <sz val="11"/>
      <name val="Arial"/>
      <family val="2"/>
    </font>
    <font>
      <vertAlign val="superscript"/>
      <sz val="10"/>
      <name val="Arial"/>
      <family val="2"/>
    </font>
    <font>
      <sz val="9"/>
      <name val="Arial"/>
      <family val="2"/>
    </font>
    <font>
      <b/>
      <sz val="9"/>
      <name val="Arial"/>
      <family val="2"/>
    </font>
    <font>
      <b/>
      <sz val="15"/>
      <name val="Arial"/>
      <family val="2"/>
    </font>
    <font>
      <b/>
      <sz val="14"/>
      <name val="Arial"/>
      <family val="2"/>
    </font>
    <font>
      <b/>
      <sz val="16"/>
      <name val="Arial"/>
      <family val="2"/>
    </font>
    <font>
      <b/>
      <i/>
      <u/>
      <sz val="16"/>
      <name val="Arial"/>
      <family val="2"/>
    </font>
    <font>
      <b/>
      <u/>
      <sz val="14"/>
      <name val="Arial"/>
      <family val="2"/>
    </font>
    <font>
      <b/>
      <sz val="18"/>
      <name val="Arial"/>
      <family val="2"/>
    </font>
    <font>
      <b/>
      <vertAlign val="superscript"/>
      <sz val="18"/>
      <name val="Arial"/>
      <family val="2"/>
    </font>
    <font>
      <sz val="15"/>
      <name val="Arial"/>
      <family val="2"/>
    </font>
    <font>
      <b/>
      <vertAlign val="superscript"/>
      <sz val="10"/>
      <name val="Arial"/>
      <family val="2"/>
    </font>
    <font>
      <b/>
      <sz val="8"/>
      <name val="Arial"/>
      <family val="2"/>
    </font>
    <font>
      <b/>
      <vertAlign val="superscript"/>
      <sz val="8"/>
      <name val="Arial"/>
      <family val="2"/>
    </font>
    <font>
      <sz val="10"/>
      <name val="Calibri"/>
      <family val="2"/>
    </font>
    <font>
      <b/>
      <vertAlign val="superscript"/>
      <sz val="10"/>
      <name val="Calibri"/>
      <family val="2"/>
    </font>
    <font>
      <vertAlign val="superscript"/>
      <sz val="11"/>
      <name val="Arial"/>
      <family val="2"/>
    </font>
    <font>
      <sz val="9"/>
      <color theme="1"/>
      <name val="Arial"/>
      <family val="2"/>
    </font>
    <font>
      <sz val="8"/>
      <color theme="4" tint="-0.249977111117893"/>
      <name val="Arial"/>
      <family val="2"/>
    </font>
    <font>
      <i/>
      <sz val="9"/>
      <color theme="1"/>
      <name val="Arial"/>
      <family val="2"/>
    </font>
    <font>
      <sz val="9"/>
      <color theme="4" tint="-0.249977111117893"/>
      <name val="Arial"/>
      <family val="2"/>
    </font>
    <font>
      <b/>
      <sz val="9"/>
      <color theme="4" tint="-0.249977111117893"/>
      <name val="Arial"/>
      <family val="2"/>
    </font>
    <font>
      <sz val="10"/>
      <color theme="1"/>
      <name val="Arial"/>
      <family val="2"/>
    </font>
    <font>
      <sz val="10"/>
      <color rgb="FF000000"/>
      <name val="Arial"/>
      <family val="2"/>
    </font>
  </fonts>
  <fills count="3">
    <fill>
      <patternFill patternType="none"/>
    </fill>
    <fill>
      <patternFill patternType="gray125"/>
    </fill>
    <fill>
      <patternFill patternType="solid">
        <fgColor theme="8" tint="0.79998168889431442"/>
        <bgColor indexed="64"/>
      </patternFill>
    </fill>
  </fills>
  <borders count="67">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bottom/>
      <diagonal/>
    </border>
    <border>
      <left style="hair">
        <color indexed="64"/>
      </left>
      <right/>
      <top/>
      <bottom/>
      <diagonal/>
    </border>
    <border>
      <left style="thin">
        <color indexed="64"/>
      </left>
      <right style="hair">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style="hair">
        <color indexed="64"/>
      </right>
      <top style="thin">
        <color indexed="64"/>
      </top>
      <bottom/>
      <diagonal/>
    </border>
    <border>
      <left/>
      <right/>
      <top style="thin">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style="hair">
        <color indexed="64"/>
      </right>
      <top/>
      <bottom style="hair">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thin">
        <color indexed="64"/>
      </left>
      <right/>
      <top style="thin">
        <color indexed="64"/>
      </top>
      <bottom/>
      <diagonal/>
    </border>
    <border>
      <left style="thin">
        <color indexed="64"/>
      </left>
      <right/>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2">
    <xf numFmtId="0" fontId="0" fillId="0" borderId="0"/>
    <xf numFmtId="0" fontId="6" fillId="0" borderId="0"/>
  </cellStyleXfs>
  <cellXfs count="613">
    <xf numFmtId="0" fontId="0" fillId="0" borderId="0" xfId="0"/>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center"/>
    </xf>
    <xf numFmtId="0" fontId="3" fillId="0" borderId="0" xfId="0" applyFont="1"/>
    <xf numFmtId="0" fontId="4" fillId="0" borderId="0" xfId="0" applyFont="1" applyAlignment="1">
      <alignment horizontal="center"/>
    </xf>
    <xf numFmtId="0" fontId="5" fillId="0" borderId="1" xfId="0" applyFont="1" applyBorder="1" applyAlignment="1"/>
    <xf numFmtId="0" fontId="5" fillId="0" borderId="0" xfId="0" applyFont="1" applyAlignment="1"/>
    <xf numFmtId="0" fontId="6" fillId="0" borderId="1" xfId="0" applyFont="1" applyBorder="1"/>
    <xf numFmtId="49" fontId="0" fillId="0" borderId="2" xfId="0" applyNumberFormat="1" applyBorder="1" applyAlignment="1">
      <alignment horizontal="center" vertical="center"/>
    </xf>
    <xf numFmtId="49" fontId="0" fillId="0" borderId="3" xfId="0" applyNumberFormat="1" applyBorder="1" applyAlignment="1">
      <alignment horizontal="center"/>
    </xf>
    <xf numFmtId="164" fontId="6" fillId="0" borderId="0" xfId="0" applyNumberFormat="1" applyFont="1" applyAlignment="1">
      <alignment horizontal="right"/>
    </xf>
    <xf numFmtId="165" fontId="6" fillId="0" borderId="0" xfId="0" applyNumberFormat="1" applyFont="1" applyAlignment="1">
      <alignment horizontal="right"/>
    </xf>
    <xf numFmtId="0" fontId="4" fillId="0" borderId="0" xfId="0" applyFont="1"/>
    <xf numFmtId="49" fontId="4" fillId="0" borderId="0" xfId="0" applyNumberFormat="1" applyFont="1" applyBorder="1"/>
    <xf numFmtId="165" fontId="0" fillId="0" borderId="0" xfId="0" applyNumberFormat="1" applyAlignment="1">
      <alignment horizontal="right"/>
    </xf>
    <xf numFmtId="164" fontId="4" fillId="0" borderId="0" xfId="0" applyNumberFormat="1" applyFont="1" applyAlignment="1">
      <alignment horizontal="right"/>
    </xf>
    <xf numFmtId="166" fontId="4" fillId="0" borderId="0" xfId="0" applyNumberFormat="1" applyFont="1" applyAlignment="1">
      <alignment horizontal="right"/>
    </xf>
    <xf numFmtId="0" fontId="4" fillId="0" borderId="0" xfId="0" applyFont="1" applyBorder="1"/>
    <xf numFmtId="167" fontId="4" fillId="0" borderId="0" xfId="0" applyNumberFormat="1" applyFont="1" applyAlignment="1">
      <alignment horizontal="right"/>
    </xf>
    <xf numFmtId="167" fontId="4" fillId="0" borderId="0" xfId="0" applyNumberFormat="1" applyFont="1" applyBorder="1" applyAlignment="1">
      <alignment horizontal="right"/>
    </xf>
    <xf numFmtId="0" fontId="6" fillId="0" borderId="0" xfId="0" applyFont="1" applyBorder="1"/>
    <xf numFmtId="0" fontId="0" fillId="0" borderId="1" xfId="0" applyBorder="1"/>
    <xf numFmtId="0" fontId="0" fillId="0" borderId="0" xfId="0" applyAlignment="1">
      <alignment horizontal="center"/>
    </xf>
    <xf numFmtId="0" fontId="4" fillId="0" borderId="4" xfId="0" applyFont="1" applyBorder="1"/>
    <xf numFmtId="0" fontId="6" fillId="0" borderId="0" xfId="0" applyFont="1"/>
    <xf numFmtId="0" fontId="4" fillId="0" borderId="4" xfId="0" applyFont="1" applyBorder="1" applyAlignment="1">
      <alignment horizontal="left"/>
    </xf>
    <xf numFmtId="49" fontId="0" fillId="0" borderId="0" xfId="0" applyNumberFormat="1" applyFill="1" applyBorder="1" applyAlignment="1">
      <alignment vertical="center"/>
    </xf>
    <xf numFmtId="0" fontId="5" fillId="0" borderId="0" xfId="0" applyFont="1" applyAlignment="1">
      <alignment horizontal="right"/>
    </xf>
    <xf numFmtId="0" fontId="5" fillId="0" borderId="0" xfId="0" applyFont="1" applyAlignment="1">
      <alignment horizontal="left"/>
    </xf>
    <xf numFmtId="164" fontId="4" fillId="0" borderId="0" xfId="0" applyNumberFormat="1" applyFont="1"/>
    <xf numFmtId="0" fontId="0" fillId="0" borderId="0" xfId="0" applyFill="1"/>
    <xf numFmtId="0" fontId="0" fillId="0" borderId="0" xfId="0" applyFill="1" applyAlignment="1">
      <alignment vertical="center"/>
    </xf>
    <xf numFmtId="49" fontId="4" fillId="0" borderId="4" xfId="0" applyNumberFormat="1" applyFont="1" applyBorder="1"/>
    <xf numFmtId="0" fontId="0" fillId="0" borderId="4" xfId="0" applyBorder="1" applyAlignment="1">
      <alignment horizontal="center"/>
    </xf>
    <xf numFmtId="16" fontId="4" fillId="0" borderId="4" xfId="0" quotePrefix="1" applyNumberFormat="1" applyFont="1" applyBorder="1"/>
    <xf numFmtId="49" fontId="4" fillId="0" borderId="5" xfId="0" quotePrefix="1" applyNumberFormat="1" applyFont="1" applyBorder="1" applyAlignment="1">
      <alignment horizontal="right"/>
    </xf>
    <xf numFmtId="49" fontId="6" fillId="0" borderId="5" xfId="0" applyNumberFormat="1" applyFont="1" applyBorder="1" applyAlignment="1">
      <alignment horizontal="center"/>
    </xf>
    <xf numFmtId="49" fontId="4" fillId="0" borderId="5" xfId="0" applyNumberFormat="1" applyFont="1" applyBorder="1" applyAlignment="1">
      <alignment horizontal="right"/>
    </xf>
    <xf numFmtId="168" fontId="4" fillId="0" borderId="0" xfId="0" applyNumberFormat="1" applyFont="1" applyAlignment="1">
      <alignment horizontal="right"/>
    </xf>
    <xf numFmtId="175" fontId="6" fillId="0" borderId="0" xfId="1" applyNumberFormat="1" applyFill="1" applyAlignment="1">
      <alignment horizontal="right"/>
    </xf>
    <xf numFmtId="0" fontId="6" fillId="0" borderId="0" xfId="0" applyFont="1" applyFill="1"/>
    <xf numFmtId="49" fontId="6" fillId="0" borderId="0" xfId="0" applyNumberFormat="1" applyFont="1" applyFill="1" applyAlignment="1">
      <alignment horizontal="right"/>
    </xf>
    <xf numFmtId="0" fontId="4" fillId="0" borderId="0" xfId="0" applyFont="1" applyFill="1"/>
    <xf numFmtId="0" fontId="0" fillId="0" borderId="0" xfId="0" applyFill="1" applyBorder="1" applyAlignment="1">
      <alignment horizontal="center" vertical="center" wrapText="1"/>
    </xf>
    <xf numFmtId="0" fontId="0" fillId="0" borderId="0" xfId="0" applyFill="1" applyBorder="1"/>
    <xf numFmtId="3" fontId="0" fillId="0" borderId="0" xfId="0" applyNumberFormat="1" applyFill="1" applyAlignment="1">
      <alignment horizontal="right"/>
    </xf>
    <xf numFmtId="49" fontId="0" fillId="0" borderId="0" xfId="0" applyNumberFormat="1" applyFill="1" applyAlignment="1">
      <alignment horizontal="center"/>
    </xf>
    <xf numFmtId="49" fontId="0" fillId="0" borderId="0" xfId="0" applyNumberFormat="1" applyFill="1" applyBorder="1"/>
    <xf numFmtId="49" fontId="0" fillId="0" borderId="0" xfId="0" applyNumberFormat="1" applyFill="1" applyAlignment="1">
      <alignment horizontal="right"/>
    </xf>
    <xf numFmtId="49" fontId="7" fillId="0" borderId="0" xfId="0" applyNumberFormat="1" applyFont="1" applyFill="1" applyAlignment="1">
      <alignment horizontal="right"/>
    </xf>
    <xf numFmtId="0" fontId="7" fillId="0" borderId="0" xfId="0" applyFont="1" applyFill="1"/>
    <xf numFmtId="49" fontId="8" fillId="0" borderId="1" xfId="0" applyNumberFormat="1" applyFont="1" applyFill="1" applyBorder="1"/>
    <xf numFmtId="3" fontId="8" fillId="0" borderId="1" xfId="0" applyNumberFormat="1" applyFont="1" applyFill="1" applyBorder="1" applyAlignment="1">
      <alignment horizontal="right"/>
    </xf>
    <xf numFmtId="0" fontId="8" fillId="0" borderId="1" xfId="0" applyFont="1" applyFill="1" applyBorder="1" applyAlignment="1">
      <alignment horizontal="right"/>
    </xf>
    <xf numFmtId="49" fontId="8" fillId="0" borderId="1" xfId="0" applyNumberFormat="1" applyFont="1" applyFill="1" applyBorder="1" applyAlignment="1">
      <alignment horizontal="right"/>
    </xf>
    <xf numFmtId="49" fontId="0" fillId="0" borderId="0" xfId="0" applyNumberFormat="1" applyFill="1" applyAlignment="1">
      <alignment horizontal="right" vertical="center"/>
    </xf>
    <xf numFmtId="3" fontId="8" fillId="0" borderId="6" xfId="0" applyNumberFormat="1" applyFont="1" applyFill="1" applyBorder="1" applyAlignment="1">
      <alignment horizontal="center" vertical="center"/>
    </xf>
    <xf numFmtId="3" fontId="8" fillId="0" borderId="2" xfId="0" applyNumberFormat="1" applyFont="1" applyFill="1" applyBorder="1" applyAlignment="1">
      <alignment horizontal="center" vertical="center"/>
    </xf>
    <xf numFmtId="49" fontId="8" fillId="0" borderId="7" xfId="0" applyNumberFormat="1" applyFont="1" applyFill="1" applyBorder="1"/>
    <xf numFmtId="3" fontId="8" fillId="0" borderId="0" xfId="0" applyNumberFormat="1" applyFont="1" applyFill="1" applyAlignment="1">
      <alignment horizontal="right"/>
    </xf>
    <xf numFmtId="0" fontId="8" fillId="0" borderId="0" xfId="0" applyFont="1" applyFill="1" applyAlignment="1">
      <alignment horizontal="right"/>
    </xf>
    <xf numFmtId="49" fontId="8" fillId="0" borderId="0" xfId="0" applyNumberFormat="1" applyFont="1" applyFill="1" applyAlignment="1">
      <alignment horizontal="right"/>
    </xf>
    <xf numFmtId="49" fontId="8" fillId="0" borderId="8" xfId="0" applyNumberFormat="1" applyFont="1" applyFill="1" applyBorder="1"/>
    <xf numFmtId="167" fontId="8" fillId="0" borderId="0" xfId="0" applyNumberFormat="1" applyFont="1" applyFill="1" applyAlignment="1">
      <alignment horizontal="right"/>
    </xf>
    <xf numFmtId="165" fontId="8" fillId="0" borderId="0" xfId="0" applyNumberFormat="1" applyFont="1" applyFill="1" applyAlignment="1">
      <alignment horizontal="right"/>
    </xf>
    <xf numFmtId="172" fontId="8" fillId="0" borderId="0" xfId="0" applyNumberFormat="1" applyFont="1" applyFill="1" applyAlignment="1">
      <alignment horizontal="right"/>
    </xf>
    <xf numFmtId="49" fontId="8" fillId="0" borderId="0" xfId="0" applyNumberFormat="1" applyFont="1" applyFill="1"/>
    <xf numFmtId="0" fontId="8" fillId="0" borderId="0" xfId="0" applyFont="1" applyFill="1"/>
    <xf numFmtId="49" fontId="8" fillId="0" borderId="8" xfId="0" applyNumberFormat="1" applyFont="1" applyFill="1" applyBorder="1" applyAlignment="1">
      <alignment wrapText="1"/>
    </xf>
    <xf numFmtId="49" fontId="22" fillId="0" borderId="8" xfId="0" applyNumberFormat="1" applyFont="1" applyFill="1" applyBorder="1"/>
    <xf numFmtId="167" fontId="22" fillId="0" borderId="0" xfId="0" applyNumberFormat="1" applyFont="1" applyFill="1" applyAlignment="1">
      <alignment horizontal="right"/>
    </xf>
    <xf numFmtId="165" fontId="22" fillId="0" borderId="0" xfId="0" applyNumberFormat="1" applyFont="1" applyFill="1" applyAlignment="1">
      <alignment horizontal="right"/>
    </xf>
    <xf numFmtId="172" fontId="22" fillId="0" borderId="0" xfId="0" applyNumberFormat="1" applyFont="1" applyFill="1" applyAlignment="1">
      <alignment horizontal="right"/>
    </xf>
    <xf numFmtId="0" fontId="0" fillId="0" borderId="0" xfId="0" applyFill="1" applyAlignment="1">
      <alignment horizontal="right"/>
    </xf>
    <xf numFmtId="0" fontId="5" fillId="0" borderId="0" xfId="1" applyFont="1" applyFill="1" applyAlignment="1">
      <alignment horizontal="centerContinuous"/>
    </xf>
    <xf numFmtId="0" fontId="1" fillId="0" borderId="0" xfId="1" applyFont="1" applyFill="1" applyAlignment="1">
      <alignment horizontal="centerContinuous"/>
    </xf>
    <xf numFmtId="0" fontId="5" fillId="0" borderId="0" xfId="1" applyFont="1" applyFill="1"/>
    <xf numFmtId="0" fontId="6" fillId="0" borderId="1" xfId="1" applyFill="1" applyBorder="1"/>
    <xf numFmtId="0" fontId="6" fillId="0" borderId="0" xfId="1" applyFill="1"/>
    <xf numFmtId="0" fontId="6" fillId="0" borderId="0" xfId="1" applyFill="1" applyAlignment="1">
      <alignment vertical="center"/>
    </xf>
    <xf numFmtId="0" fontId="4" fillId="0" borderId="8" xfId="1" applyFont="1" applyFill="1" applyBorder="1" applyAlignment="1">
      <alignment horizontal="left"/>
    </xf>
    <xf numFmtId="175" fontId="4" fillId="0" borderId="0" xfId="1" applyNumberFormat="1" applyFont="1" applyFill="1" applyAlignment="1"/>
    <xf numFmtId="169" fontId="4" fillId="0" borderId="0" xfId="1" applyNumberFormat="1" applyFont="1" applyFill="1"/>
    <xf numFmtId="0" fontId="6" fillId="0" borderId="8" xfId="1" applyFill="1" applyBorder="1" applyAlignment="1">
      <alignment horizontal="left" indent="1"/>
    </xf>
    <xf numFmtId="169" fontId="4" fillId="0" borderId="0" xfId="1" applyNumberFormat="1" applyFont="1" applyFill="1" applyAlignment="1"/>
    <xf numFmtId="0" fontId="0" fillId="0" borderId="9" xfId="0" applyFill="1" applyBorder="1" applyAlignment="1">
      <alignment horizontal="center" vertical="center"/>
    </xf>
    <xf numFmtId="0" fontId="4" fillId="0" borderId="8" xfId="1" applyFont="1" applyFill="1" applyBorder="1" applyAlignment="1">
      <alignment horizontal="left" wrapText="1"/>
    </xf>
    <xf numFmtId="176" fontId="6" fillId="0" borderId="0" xfId="1" applyNumberFormat="1" applyFill="1" applyAlignment="1">
      <alignment horizontal="right"/>
    </xf>
    <xf numFmtId="0" fontId="6" fillId="0" borderId="0" xfId="1" applyFill="1" applyAlignment="1">
      <alignment horizontal="right"/>
    </xf>
    <xf numFmtId="0" fontId="6" fillId="0" borderId="0" xfId="1" applyFill="1" applyAlignment="1"/>
    <xf numFmtId="0" fontId="6" fillId="0" borderId="8" xfId="1" applyFill="1" applyBorder="1" applyAlignment="1">
      <alignment horizontal="left"/>
    </xf>
    <xf numFmtId="175" fontId="4" fillId="0" borderId="0" xfId="1" applyNumberFormat="1" applyFont="1" applyFill="1" applyAlignment="1">
      <alignment horizontal="right" indent="1"/>
    </xf>
    <xf numFmtId="175" fontId="6" fillId="0" borderId="0" xfId="1" applyNumberFormat="1" applyFont="1" applyFill="1" applyAlignment="1">
      <alignment horizontal="right" indent="1"/>
    </xf>
    <xf numFmtId="3" fontId="0" fillId="0" borderId="10" xfId="0" applyNumberFormat="1" applyFill="1" applyBorder="1" applyAlignment="1">
      <alignment horizontal="center" vertical="center"/>
    </xf>
    <xf numFmtId="49" fontId="0" fillId="0" borderId="11" xfId="0" applyNumberFormat="1" applyFill="1" applyBorder="1" applyAlignment="1">
      <alignment horizontal="center" vertical="center"/>
    </xf>
    <xf numFmtId="0" fontId="0" fillId="0" borderId="0" xfId="0" applyFill="1" applyBorder="1" applyAlignment="1">
      <alignment horizontal="center"/>
    </xf>
    <xf numFmtId="49" fontId="0" fillId="0" borderId="0" xfId="0" applyNumberFormat="1" applyFill="1" applyBorder="1" applyAlignment="1">
      <alignment horizontal="center"/>
    </xf>
    <xf numFmtId="3" fontId="0" fillId="0" borderId="0" xfId="0" applyNumberFormat="1" applyFill="1" applyBorder="1" applyAlignment="1">
      <alignment horizontal="center"/>
    </xf>
    <xf numFmtId="49" fontId="6" fillId="0" borderId="8" xfId="0" applyNumberFormat="1" applyFont="1" applyFill="1" applyBorder="1" applyAlignment="1"/>
    <xf numFmtId="167" fontId="0" fillId="0" borderId="0" xfId="0" applyNumberFormat="1" applyFill="1" applyAlignment="1">
      <alignment horizontal="right"/>
    </xf>
    <xf numFmtId="178" fontId="0" fillId="0" borderId="0" xfId="0" applyNumberFormat="1" applyFill="1" applyAlignment="1">
      <alignment horizontal="right"/>
    </xf>
    <xf numFmtId="171" fontId="0" fillId="0" borderId="0" xfId="0" applyNumberFormat="1" applyFill="1" applyAlignment="1">
      <alignment horizontal="right"/>
    </xf>
    <xf numFmtId="49" fontId="6" fillId="0" borderId="0" xfId="0" applyNumberFormat="1" applyFont="1" applyFill="1" applyAlignment="1">
      <alignment horizontal="center" vertical="center"/>
    </xf>
    <xf numFmtId="0" fontId="6" fillId="0" borderId="0" xfId="0" applyFont="1" applyFill="1" applyAlignment="1">
      <alignment vertical="center"/>
    </xf>
    <xf numFmtId="49" fontId="0" fillId="0" borderId="8" xfId="0" applyNumberFormat="1" applyFill="1" applyBorder="1" applyAlignment="1"/>
    <xf numFmtId="49" fontId="0" fillId="0" borderId="0" xfId="0" applyNumberFormat="1" applyFill="1" applyAlignment="1">
      <alignment horizontal="center" vertical="center"/>
    </xf>
    <xf numFmtId="49" fontId="4" fillId="0" borderId="8" xfId="0" applyNumberFormat="1" applyFont="1" applyFill="1" applyBorder="1" applyAlignment="1"/>
    <xf numFmtId="167" fontId="4" fillId="0" borderId="0" xfId="0" applyNumberFormat="1" applyFont="1" applyFill="1" applyAlignment="1">
      <alignment horizontal="right"/>
    </xf>
    <xf numFmtId="178" fontId="4" fillId="0" borderId="0" xfId="0" applyNumberFormat="1" applyFont="1" applyFill="1" applyAlignment="1">
      <alignment horizontal="right"/>
    </xf>
    <xf numFmtId="171" fontId="4" fillId="0" borderId="0" xfId="0" applyNumberFormat="1" applyFont="1" applyFill="1" applyAlignment="1">
      <alignment horizontal="right"/>
    </xf>
    <xf numFmtId="49" fontId="4" fillId="0" borderId="0" xfId="0" applyNumberFormat="1" applyFont="1" applyFill="1" applyAlignment="1">
      <alignment horizontal="center" vertical="center"/>
    </xf>
    <xf numFmtId="0" fontId="4" fillId="0" borderId="0" xfId="0" applyFont="1" applyFill="1" applyAlignment="1">
      <alignment vertical="center"/>
    </xf>
    <xf numFmtId="169" fontId="0" fillId="0" borderId="0" xfId="0" applyNumberFormat="1" applyFill="1" applyAlignment="1">
      <alignment horizontal="right"/>
    </xf>
    <xf numFmtId="49" fontId="0" fillId="0" borderId="8" xfId="0" applyNumberFormat="1" applyFill="1" applyBorder="1" applyAlignment="1">
      <alignment wrapText="1"/>
    </xf>
    <xf numFmtId="49" fontId="0" fillId="0" borderId="0" xfId="0" applyNumberFormat="1" applyFill="1" applyAlignment="1">
      <alignment vertical="center"/>
    </xf>
    <xf numFmtId="3" fontId="0" fillId="0" borderId="0" xfId="0" applyNumberFormat="1" applyFill="1" applyAlignment="1">
      <alignment horizontal="right" vertical="center"/>
    </xf>
    <xf numFmtId="0" fontId="0" fillId="0" borderId="0" xfId="0" applyFill="1" applyAlignment="1">
      <alignment horizontal="right" vertical="center"/>
    </xf>
    <xf numFmtId="169" fontId="4" fillId="0" borderId="0" xfId="0" applyNumberFormat="1" applyFont="1" applyFill="1" applyAlignment="1">
      <alignment horizontal="right"/>
    </xf>
    <xf numFmtId="49" fontId="4" fillId="0" borderId="0" xfId="0" applyNumberFormat="1" applyFont="1" applyFill="1" applyBorder="1" applyAlignment="1">
      <alignment vertical="center"/>
    </xf>
    <xf numFmtId="167" fontId="4" fillId="0" borderId="0" xfId="0" applyNumberFormat="1" applyFont="1" applyFill="1" applyBorder="1" applyAlignment="1">
      <alignment horizontal="right"/>
    </xf>
    <xf numFmtId="175" fontId="4" fillId="0" borderId="0" xfId="1" applyNumberFormat="1" applyFont="1" applyFill="1" applyAlignment="1">
      <alignment horizontal="right" indent="2"/>
    </xf>
    <xf numFmtId="175" fontId="6" fillId="0" borderId="0" xfId="1" applyNumberFormat="1" applyFont="1" applyFill="1" applyAlignment="1">
      <alignment horizontal="right" indent="2"/>
    </xf>
    <xf numFmtId="49" fontId="6" fillId="0" borderId="12" xfId="0" applyNumberFormat="1" applyFont="1" applyFill="1" applyBorder="1" applyAlignment="1">
      <alignment horizontal="center" vertical="center" wrapText="1"/>
    </xf>
    <xf numFmtId="167" fontId="6" fillId="0" borderId="0" xfId="0" applyNumberFormat="1" applyFont="1" applyFill="1" applyAlignment="1">
      <alignment horizontal="right"/>
    </xf>
    <xf numFmtId="0" fontId="27" fillId="0" borderId="13" xfId="0" applyFont="1" applyFill="1" applyBorder="1" applyAlignment="1">
      <alignment horizontal="right"/>
    </xf>
    <xf numFmtId="0" fontId="27" fillId="2" borderId="14" xfId="0" applyFont="1" applyFill="1" applyBorder="1"/>
    <xf numFmtId="0" fontId="27" fillId="0" borderId="0" xfId="0" applyFont="1" applyFill="1"/>
    <xf numFmtId="0" fontId="28" fillId="0" borderId="0" xfId="0" applyFont="1" applyFill="1" applyAlignment="1">
      <alignment horizontal="center"/>
    </xf>
    <xf numFmtId="0" fontId="27" fillId="0" borderId="0" xfId="0" applyFont="1" applyFill="1" applyBorder="1"/>
    <xf numFmtId="0" fontId="29" fillId="0" borderId="0" xfId="0" applyFont="1" applyFill="1" applyBorder="1" applyAlignment="1">
      <alignment horizontal="right"/>
    </xf>
    <xf numFmtId="0" fontId="27" fillId="0" borderId="14" xfId="0" applyFont="1" applyFill="1" applyBorder="1" applyAlignment="1">
      <alignment horizontal="center"/>
    </xf>
    <xf numFmtId="180" fontId="30" fillId="0" borderId="15" xfId="0" applyNumberFormat="1" applyFont="1" applyFill="1" applyBorder="1" applyAlignment="1">
      <alignment horizontal="center"/>
    </xf>
    <xf numFmtId="180" fontId="30" fillId="0" borderId="16" xfId="0" applyNumberFormat="1" applyFont="1" applyFill="1" applyBorder="1" applyAlignment="1">
      <alignment horizontal="center"/>
    </xf>
    <xf numFmtId="0" fontId="27" fillId="0" borderId="17" xfId="0" applyFont="1" applyFill="1" applyBorder="1" applyAlignment="1">
      <alignment horizontal="center"/>
    </xf>
    <xf numFmtId="0" fontId="27" fillId="0" borderId="0" xfId="0" applyFont="1" applyFill="1" applyAlignment="1">
      <alignment horizontal="left" indent="1"/>
    </xf>
    <xf numFmtId="0" fontId="27" fillId="0" borderId="18" xfId="0" applyFont="1" applyFill="1" applyBorder="1" applyAlignment="1">
      <alignment horizontal="center"/>
    </xf>
    <xf numFmtId="0" fontId="27" fillId="0" borderId="0" xfId="0" applyFont="1" applyFill="1" applyAlignment="1">
      <alignment horizontal="center"/>
    </xf>
    <xf numFmtId="0" fontId="27" fillId="0" borderId="19" xfId="0" applyFont="1" applyFill="1" applyBorder="1" applyAlignment="1">
      <alignment horizontal="center"/>
    </xf>
    <xf numFmtId="0" fontId="27" fillId="0" borderId="0" xfId="0" applyFont="1" applyFill="1" applyBorder="1" applyAlignment="1">
      <alignment horizontal="center"/>
    </xf>
    <xf numFmtId="175" fontId="27" fillId="0" borderId="0" xfId="0" applyNumberFormat="1" applyFont="1" applyFill="1" applyBorder="1" applyAlignment="1">
      <alignment horizontal="right"/>
    </xf>
    <xf numFmtId="1" fontId="27" fillId="0" borderId="0" xfId="0" applyNumberFormat="1" applyFont="1" applyFill="1"/>
    <xf numFmtId="173" fontId="27" fillId="0" borderId="14" xfId="0" applyNumberFormat="1" applyFont="1" applyFill="1" applyBorder="1" applyAlignment="1">
      <alignment horizontal="right"/>
    </xf>
    <xf numFmtId="2" fontId="27" fillId="0" borderId="17" xfId="0" applyNumberFormat="1" applyFont="1" applyFill="1" applyBorder="1" applyAlignment="1">
      <alignment horizontal="center"/>
    </xf>
    <xf numFmtId="2" fontId="27" fillId="0" borderId="20" xfId="0" applyNumberFormat="1" applyFont="1" applyFill="1" applyBorder="1" applyAlignment="1">
      <alignment horizontal="center"/>
    </xf>
    <xf numFmtId="2" fontId="27" fillId="0" borderId="14" xfId="0" applyNumberFormat="1" applyFont="1" applyFill="1" applyBorder="1" applyAlignment="1">
      <alignment horizontal="left"/>
    </xf>
    <xf numFmtId="175" fontId="30" fillId="0" borderId="21" xfId="0" applyNumberFormat="1" applyFont="1" applyFill="1" applyBorder="1" applyAlignment="1">
      <alignment horizontal="right" indent="2"/>
    </xf>
    <xf numFmtId="175" fontId="30" fillId="0" borderId="22" xfId="0" applyNumberFormat="1" applyFont="1" applyFill="1" applyBorder="1" applyAlignment="1">
      <alignment horizontal="right" indent="2"/>
    </xf>
    <xf numFmtId="175" fontId="30" fillId="0" borderId="23" xfId="0" applyNumberFormat="1" applyFont="1" applyFill="1" applyBorder="1" applyAlignment="1">
      <alignment horizontal="right" indent="2"/>
    </xf>
    <xf numFmtId="175" fontId="30" fillId="0" borderId="24" xfId="0" applyNumberFormat="1" applyFont="1" applyFill="1" applyBorder="1" applyAlignment="1">
      <alignment horizontal="right" indent="2"/>
    </xf>
    <xf numFmtId="175" fontId="30" fillId="0" borderId="25" xfId="0" applyNumberFormat="1" applyFont="1" applyFill="1" applyBorder="1" applyAlignment="1">
      <alignment horizontal="right" indent="2"/>
    </xf>
    <xf numFmtId="175" fontId="30" fillId="0" borderId="26" xfId="0" applyNumberFormat="1" applyFont="1" applyFill="1" applyBorder="1" applyAlignment="1">
      <alignment horizontal="right" indent="2"/>
    </xf>
    <xf numFmtId="1" fontId="30" fillId="0" borderId="17" xfId="0" applyNumberFormat="1" applyFont="1" applyFill="1" applyBorder="1" applyAlignment="1">
      <alignment horizontal="center"/>
    </xf>
    <xf numFmtId="1" fontId="30" fillId="0" borderId="18" xfId="0" applyNumberFormat="1" applyFont="1" applyFill="1" applyBorder="1" applyAlignment="1">
      <alignment horizontal="center"/>
    </xf>
    <xf numFmtId="1" fontId="30" fillId="0" borderId="19" xfId="0" applyNumberFormat="1" applyFont="1" applyFill="1" applyBorder="1" applyAlignment="1">
      <alignment horizontal="center"/>
    </xf>
    <xf numFmtId="1" fontId="27" fillId="0" borderId="19" xfId="0" applyNumberFormat="1" applyFont="1" applyFill="1" applyBorder="1" applyAlignment="1">
      <alignment horizontal="left"/>
    </xf>
    <xf numFmtId="1" fontId="30" fillId="0" borderId="19" xfId="0" applyNumberFormat="1" applyFont="1" applyFill="1" applyBorder="1" applyAlignment="1">
      <alignment horizontal="right" indent="3"/>
    </xf>
    <xf numFmtId="1" fontId="27" fillId="0" borderId="18" xfId="0" applyNumberFormat="1" applyFont="1" applyFill="1" applyBorder="1" applyAlignment="1">
      <alignment horizontal="left"/>
    </xf>
    <xf numFmtId="1" fontId="30" fillId="0" borderId="18" xfId="0" applyNumberFormat="1" applyFont="1" applyFill="1" applyBorder="1" applyAlignment="1">
      <alignment horizontal="right" indent="3"/>
    </xf>
    <xf numFmtId="1" fontId="27" fillId="0" borderId="17" xfId="0" applyNumberFormat="1" applyFont="1" applyFill="1" applyBorder="1" applyAlignment="1">
      <alignment horizontal="left"/>
    </xf>
    <xf numFmtId="1" fontId="30" fillId="0" borderId="17" xfId="0" applyNumberFormat="1" applyFont="1" applyFill="1" applyBorder="1" applyAlignment="1">
      <alignment horizontal="right" indent="3"/>
    </xf>
    <xf numFmtId="0" fontId="27" fillId="0" borderId="0" xfId="0" applyFont="1" applyFill="1" applyAlignment="1">
      <alignment horizontal="right"/>
    </xf>
    <xf numFmtId="1" fontId="30" fillId="0" borderId="17" xfId="0" applyNumberFormat="1" applyFont="1" applyFill="1" applyBorder="1" applyAlignment="1">
      <alignment horizontal="left"/>
    </xf>
    <xf numFmtId="3" fontId="30" fillId="0" borderId="17" xfId="0" applyNumberFormat="1" applyFont="1" applyFill="1" applyBorder="1" applyAlignment="1">
      <alignment horizontal="right" indent="1"/>
    </xf>
    <xf numFmtId="1" fontId="30" fillId="0" borderId="18" xfId="0" applyNumberFormat="1" applyFont="1" applyFill="1" applyBorder="1" applyAlignment="1">
      <alignment horizontal="left"/>
    </xf>
    <xf numFmtId="3" fontId="30" fillId="0" borderId="18" xfId="0" applyNumberFormat="1" applyFont="1" applyFill="1" applyBorder="1" applyAlignment="1">
      <alignment horizontal="right" indent="1"/>
    </xf>
    <xf numFmtId="1" fontId="30" fillId="0" borderId="19" xfId="0" applyNumberFormat="1" applyFont="1" applyFill="1" applyBorder="1" applyAlignment="1">
      <alignment horizontal="left"/>
    </xf>
    <xf numFmtId="3" fontId="30" fillId="0" borderId="19" xfId="0" applyNumberFormat="1" applyFont="1" applyFill="1" applyBorder="1" applyAlignment="1">
      <alignment horizontal="right" indent="1"/>
    </xf>
    <xf numFmtId="173" fontId="30" fillId="0" borderId="17" xfId="0" applyNumberFormat="1" applyFont="1" applyFill="1" applyBorder="1" applyAlignment="1">
      <alignment horizontal="right"/>
    </xf>
    <xf numFmtId="173" fontId="30" fillId="0" borderId="18" xfId="0" applyNumberFormat="1" applyFont="1" applyFill="1" applyBorder="1" applyAlignment="1">
      <alignment horizontal="right"/>
    </xf>
    <xf numFmtId="173" fontId="30" fillId="0" borderId="19" xfId="0" applyNumberFormat="1" applyFont="1" applyFill="1" applyBorder="1" applyAlignment="1">
      <alignment horizontal="right"/>
    </xf>
    <xf numFmtId="173" fontId="31" fillId="0" borderId="27" xfId="0" applyNumberFormat="1" applyFont="1" applyFill="1" applyBorder="1" applyAlignment="1">
      <alignment horizontal="right"/>
    </xf>
    <xf numFmtId="0" fontId="30" fillId="0" borderId="14" xfId="0" applyFont="1" applyFill="1" applyBorder="1"/>
    <xf numFmtId="3" fontId="0" fillId="0" borderId="28" xfId="0" applyNumberFormat="1" applyBorder="1" applyAlignment="1">
      <alignment horizontal="center" vertical="center"/>
    </xf>
    <xf numFmtId="3" fontId="0" fillId="0" borderId="29" xfId="0" applyNumberFormat="1" applyBorder="1" applyAlignment="1">
      <alignment horizontal="center"/>
    </xf>
    <xf numFmtId="16" fontId="4" fillId="0" borderId="30" xfId="0" quotePrefix="1" applyNumberFormat="1" applyFont="1" applyBorder="1"/>
    <xf numFmtId="49" fontId="4" fillId="0" borderId="31" xfId="0" applyNumberFormat="1" applyFont="1" applyBorder="1" applyAlignment="1">
      <alignment horizontal="left" indent="1"/>
    </xf>
    <xf numFmtId="49" fontId="0" fillId="0" borderId="0" xfId="0" applyNumberFormat="1" applyBorder="1" applyAlignment="1">
      <alignment horizontal="left" indent="2"/>
    </xf>
    <xf numFmtId="49" fontId="4" fillId="0" borderId="0" xfId="0" applyNumberFormat="1" applyFont="1" applyBorder="1" applyAlignment="1">
      <alignment horizontal="left" indent="1"/>
    </xf>
    <xf numFmtId="16" fontId="4" fillId="0" borderId="5" xfId="0" applyNumberFormat="1" applyFont="1" applyBorder="1" applyAlignment="1">
      <alignment horizontal="right"/>
    </xf>
    <xf numFmtId="164" fontId="0" fillId="0" borderId="0" xfId="0" applyNumberFormat="1" applyAlignment="1">
      <alignment horizontal="right"/>
    </xf>
    <xf numFmtId="172" fontId="6" fillId="0" borderId="0" xfId="0" applyNumberFormat="1" applyFont="1" applyAlignment="1">
      <alignment horizontal="right"/>
    </xf>
    <xf numFmtId="172" fontId="0" fillId="0" borderId="0" xfId="0" applyNumberFormat="1" applyAlignment="1">
      <alignment horizontal="right"/>
    </xf>
    <xf numFmtId="49" fontId="6" fillId="0" borderId="5" xfId="0" applyNumberFormat="1" applyFont="1" applyBorder="1"/>
    <xf numFmtId="169" fontId="4" fillId="0" borderId="0" xfId="0" applyNumberFormat="1" applyFont="1" applyAlignment="1">
      <alignment horizontal="right"/>
    </xf>
    <xf numFmtId="0" fontId="6" fillId="0" borderId="0" xfId="1"/>
    <xf numFmtId="49" fontId="4" fillId="0" borderId="0" xfId="1" applyNumberFormat="1" applyFont="1" applyAlignment="1"/>
    <xf numFmtId="49" fontId="4" fillId="0" borderId="0" xfId="1" applyNumberFormat="1" applyFont="1" applyAlignment="1">
      <alignment vertical="center"/>
    </xf>
    <xf numFmtId="49" fontId="6" fillId="0" borderId="0" xfId="1" quotePrefix="1" applyNumberFormat="1" applyFont="1" applyAlignment="1"/>
    <xf numFmtId="0" fontId="6" fillId="0" borderId="0" xfId="1" applyAlignment="1">
      <alignment vertical="center"/>
    </xf>
    <xf numFmtId="3" fontId="6" fillId="0" borderId="9" xfId="1" applyNumberFormat="1" applyBorder="1" applyAlignment="1">
      <alignment horizontal="center" vertical="center"/>
    </xf>
    <xf numFmtId="3" fontId="6" fillId="0" borderId="3" xfId="1" applyNumberFormat="1" applyBorder="1" applyAlignment="1">
      <alignment horizontal="center" vertical="center"/>
    </xf>
    <xf numFmtId="49" fontId="6" fillId="0" borderId="7" xfId="1" applyNumberFormat="1" applyBorder="1"/>
    <xf numFmtId="3" fontId="6" fillId="0" borderId="0" xfId="1" applyNumberFormat="1" applyAlignment="1">
      <alignment horizontal="right"/>
    </xf>
    <xf numFmtId="0" fontId="6" fillId="0" borderId="0" xfId="1" applyAlignment="1">
      <alignment horizontal="right"/>
    </xf>
    <xf numFmtId="49" fontId="6" fillId="0" borderId="0" xfId="1" applyNumberFormat="1" applyAlignment="1">
      <alignment horizontal="right"/>
    </xf>
    <xf numFmtId="49" fontId="6" fillId="0" borderId="8" xfId="1" applyNumberFormat="1" applyBorder="1" applyAlignment="1">
      <alignment horizontal="left"/>
    </xf>
    <xf numFmtId="167" fontId="6" fillId="0" borderId="0" xfId="1" applyNumberFormat="1" applyAlignment="1">
      <alignment horizontal="right"/>
    </xf>
    <xf numFmtId="169" fontId="6" fillId="0" borderId="0" xfId="1" applyNumberFormat="1" applyAlignment="1">
      <alignment horizontal="right"/>
    </xf>
    <xf numFmtId="167" fontId="6" fillId="0" borderId="0" xfId="1" applyNumberFormat="1"/>
    <xf numFmtId="49" fontId="6" fillId="0" borderId="8" xfId="1" applyNumberFormat="1" applyFont="1" applyBorder="1" applyAlignment="1">
      <alignment horizontal="left"/>
    </xf>
    <xf numFmtId="49" fontId="6" fillId="0" borderId="0" xfId="1" applyNumberFormat="1"/>
    <xf numFmtId="170" fontId="6" fillId="0" borderId="0" xfId="1" applyNumberFormat="1" applyAlignment="1">
      <alignment horizontal="right"/>
    </xf>
    <xf numFmtId="49" fontId="6" fillId="0" borderId="7" xfId="1" applyNumberFormat="1" applyBorder="1" applyAlignment="1">
      <alignment vertical="center"/>
    </xf>
    <xf numFmtId="3" fontId="6" fillId="0" borderId="0" xfId="1" applyNumberFormat="1" applyAlignment="1">
      <alignment horizontal="right" vertical="center"/>
    </xf>
    <xf numFmtId="0" fontId="6" fillId="0" borderId="0" xfId="1" applyAlignment="1">
      <alignment horizontal="right" vertical="center"/>
    </xf>
    <xf numFmtId="49" fontId="6" fillId="0" borderId="0" xfId="1" applyNumberFormat="1" applyAlignment="1">
      <alignment horizontal="right" vertical="center"/>
    </xf>
    <xf numFmtId="167" fontId="6" fillId="0" borderId="0" xfId="1" applyNumberFormat="1" applyFill="1"/>
    <xf numFmtId="167" fontId="6" fillId="0" borderId="0" xfId="1" applyNumberFormat="1" applyFont="1" applyAlignment="1">
      <alignment horizontal="right"/>
    </xf>
    <xf numFmtId="3" fontId="6" fillId="0" borderId="0" xfId="1" applyNumberFormat="1" applyAlignment="1">
      <alignment horizontal="left"/>
    </xf>
    <xf numFmtId="0" fontId="6" fillId="0" borderId="0" xfId="1" applyBorder="1"/>
    <xf numFmtId="0" fontId="6" fillId="0" borderId="0" xfId="1" applyNumberFormat="1" applyAlignment="1">
      <alignment horizontal="right"/>
    </xf>
    <xf numFmtId="0" fontId="6" fillId="0" borderId="0" xfId="1" applyFont="1"/>
    <xf numFmtId="0" fontId="8" fillId="0" borderId="0" xfId="1" applyFont="1"/>
    <xf numFmtId="49" fontId="8" fillId="0" borderId="0" xfId="1" applyNumberFormat="1" applyFont="1"/>
    <xf numFmtId="3" fontId="8" fillId="0" borderId="0" xfId="1" applyNumberFormat="1" applyFont="1" applyBorder="1" applyAlignment="1">
      <alignment horizontal="right"/>
    </xf>
    <xf numFmtId="49" fontId="8" fillId="0" borderId="0" xfId="1" applyNumberFormat="1" applyFont="1" applyBorder="1" applyAlignment="1">
      <alignment horizontal="right"/>
    </xf>
    <xf numFmtId="0" fontId="8" fillId="0" borderId="0" xfId="1" applyFont="1" applyBorder="1" applyAlignment="1">
      <alignment horizontal="right"/>
    </xf>
    <xf numFmtId="0" fontId="8" fillId="0" borderId="0" xfId="1" applyFont="1" applyAlignment="1">
      <alignment vertical="center"/>
    </xf>
    <xf numFmtId="3" fontId="8" fillId="0" borderId="32" xfId="1" applyNumberFormat="1" applyFont="1" applyBorder="1" applyAlignment="1">
      <alignment horizontal="center" vertical="center"/>
    </xf>
    <xf numFmtId="3" fontId="8" fillId="0" borderId="33" xfId="1" applyNumberFormat="1" applyFont="1" applyBorder="1" applyAlignment="1">
      <alignment horizontal="center" vertical="center"/>
    </xf>
    <xf numFmtId="49" fontId="8" fillId="0" borderId="7" xfId="1" applyNumberFormat="1" applyFont="1" applyBorder="1"/>
    <xf numFmtId="3" fontId="8" fillId="0" borderId="0" xfId="1" applyNumberFormat="1" applyFont="1" applyAlignment="1">
      <alignment horizontal="right"/>
    </xf>
    <xf numFmtId="49" fontId="8" fillId="0" borderId="0" xfId="1" applyNumberFormat="1" applyFont="1" applyAlignment="1">
      <alignment horizontal="right"/>
    </xf>
    <xf numFmtId="0" fontId="8" fillId="0" borderId="0" xfId="1" applyFont="1" applyAlignment="1">
      <alignment horizontal="right"/>
    </xf>
    <xf numFmtId="49" fontId="8" fillId="0" borderId="8" xfId="1" applyNumberFormat="1" applyFont="1" applyBorder="1"/>
    <xf numFmtId="164" fontId="8" fillId="0" borderId="0" xfId="1" applyNumberFormat="1" applyFont="1" applyAlignment="1">
      <alignment horizontal="right"/>
    </xf>
    <xf numFmtId="165" fontId="8" fillId="0" borderId="0" xfId="1" applyNumberFormat="1" applyFont="1" applyAlignment="1">
      <alignment horizontal="right"/>
    </xf>
    <xf numFmtId="164" fontId="8" fillId="0" borderId="0" xfId="1" applyNumberFormat="1" applyFont="1"/>
    <xf numFmtId="49" fontId="8" fillId="0" borderId="8" xfId="1" applyNumberFormat="1" applyFont="1" applyBorder="1" applyAlignment="1">
      <alignment wrapText="1"/>
    </xf>
    <xf numFmtId="49" fontId="22" fillId="0" borderId="8" xfId="1" applyNumberFormat="1" applyFont="1" applyBorder="1"/>
    <xf numFmtId="164" fontId="22" fillId="0" borderId="0" xfId="1" applyNumberFormat="1" applyFont="1" applyAlignment="1">
      <alignment horizontal="right"/>
    </xf>
    <xf numFmtId="166" fontId="22" fillId="0" borderId="0" xfId="1" applyNumberFormat="1" applyFont="1" applyAlignment="1">
      <alignment horizontal="right"/>
    </xf>
    <xf numFmtId="0" fontId="22" fillId="0" borderId="0" xfId="1" applyFont="1"/>
    <xf numFmtId="49" fontId="8" fillId="0" borderId="0" xfId="1" applyNumberFormat="1" applyFont="1" applyFill="1" applyBorder="1"/>
    <xf numFmtId="0" fontId="6" fillId="0" borderId="0" xfId="0" applyFont="1" applyFill="1" applyAlignment="1">
      <alignment horizontal="right"/>
    </xf>
    <xf numFmtId="0" fontId="4" fillId="0" borderId="0" xfId="0" applyFont="1" applyFill="1" applyAlignment="1">
      <alignment horizontal="right"/>
    </xf>
    <xf numFmtId="0" fontId="6" fillId="0" borderId="0" xfId="1" applyFill="1" applyAlignment="1">
      <alignment vertical="top"/>
    </xf>
    <xf numFmtId="0" fontId="6" fillId="0" borderId="0" xfId="1" applyFill="1" applyAlignment="1">
      <alignment horizontal="center" vertical="center" wrapText="1"/>
    </xf>
    <xf numFmtId="171" fontId="6" fillId="0" borderId="0" xfId="1" applyNumberFormat="1" applyFill="1" applyAlignment="1">
      <alignment horizontal="center" vertical="center" wrapText="1"/>
    </xf>
    <xf numFmtId="0" fontId="6" fillId="0" borderId="0" xfId="1" applyFill="1" applyBorder="1" applyAlignment="1">
      <alignment horizontal="center" vertical="center" wrapText="1"/>
    </xf>
    <xf numFmtId="3" fontId="6" fillId="0" borderId="34" xfId="1" applyNumberFormat="1" applyFill="1" applyBorder="1" applyAlignment="1">
      <alignment horizontal="center" vertical="center"/>
    </xf>
    <xf numFmtId="3" fontId="6" fillId="0" borderId="2" xfId="1" applyNumberFormat="1" applyFill="1" applyBorder="1" applyAlignment="1">
      <alignment horizontal="center" vertical="center"/>
    </xf>
    <xf numFmtId="49" fontId="6" fillId="0" borderId="0" xfId="1" applyNumberFormat="1" applyFill="1" applyBorder="1" applyAlignment="1">
      <alignment horizontal="center" vertical="center" wrapText="1"/>
    </xf>
    <xf numFmtId="0" fontId="6" fillId="0" borderId="30" xfId="1" applyFill="1" applyBorder="1"/>
    <xf numFmtId="0" fontId="6" fillId="0" borderId="7" xfId="1" applyFill="1" applyBorder="1"/>
    <xf numFmtId="49" fontId="4" fillId="0" borderId="4" xfId="1" applyNumberFormat="1" applyFont="1" applyFill="1" applyBorder="1" applyAlignment="1">
      <alignment horizontal="left"/>
    </xf>
    <xf numFmtId="49" fontId="4" fillId="0" borderId="8" xfId="1" applyNumberFormat="1" applyFont="1" applyFill="1" applyBorder="1"/>
    <xf numFmtId="173" fontId="4" fillId="0" borderId="0" xfId="1" applyNumberFormat="1" applyFont="1" applyFill="1" applyAlignment="1">
      <alignment horizontal="right"/>
    </xf>
    <xf numFmtId="174" fontId="4" fillId="0" borderId="0" xfId="1" applyNumberFormat="1" applyFont="1" applyFill="1" applyAlignment="1">
      <alignment horizontal="right"/>
    </xf>
    <xf numFmtId="0" fontId="4" fillId="0" borderId="0" xfId="1" applyFont="1" applyFill="1"/>
    <xf numFmtId="0" fontId="4" fillId="0" borderId="4" xfId="1" applyFont="1" applyFill="1" applyBorder="1" applyAlignment="1">
      <alignment horizontal="left"/>
    </xf>
    <xf numFmtId="0" fontId="6" fillId="0" borderId="4" xfId="1" applyFill="1" applyBorder="1" applyAlignment="1">
      <alignment horizontal="left"/>
    </xf>
    <xf numFmtId="49" fontId="6" fillId="0" borderId="8" xfId="1" applyNumberFormat="1" applyFont="1" applyFill="1" applyBorder="1" applyAlignment="1">
      <alignment horizontal="left" indent="1"/>
    </xf>
    <xf numFmtId="173" fontId="6" fillId="0" borderId="0" xfId="1" applyNumberFormat="1" applyFill="1" applyAlignment="1">
      <alignment horizontal="right"/>
    </xf>
    <xf numFmtId="174" fontId="6" fillId="0" borderId="0" xfId="1" applyNumberFormat="1" applyFill="1" applyAlignment="1">
      <alignment horizontal="right"/>
    </xf>
    <xf numFmtId="0" fontId="6" fillId="0" borderId="1" xfId="1" applyFill="1" applyBorder="1" applyAlignment="1">
      <alignment horizontal="center" vertical="center" wrapText="1"/>
    </xf>
    <xf numFmtId="3" fontId="6" fillId="0" borderId="28" xfId="1" applyNumberFormat="1" applyFill="1" applyBorder="1" applyAlignment="1">
      <alignment horizontal="center" vertical="center"/>
    </xf>
    <xf numFmtId="49" fontId="6" fillId="0" borderId="30" xfId="1" applyNumberFormat="1" applyFill="1" applyBorder="1" applyAlignment="1">
      <alignment horizontal="left"/>
    </xf>
    <xf numFmtId="49" fontId="6" fillId="0" borderId="35" xfId="1" applyNumberFormat="1" applyFill="1" applyBorder="1" applyAlignment="1">
      <alignment horizontal="left"/>
    </xf>
    <xf numFmtId="3" fontId="6" fillId="0" borderId="0" xfId="1" applyNumberFormat="1" applyFill="1" applyAlignment="1">
      <alignment horizontal="right"/>
    </xf>
    <xf numFmtId="49" fontId="6" fillId="0" borderId="0" xfId="1" applyNumberFormat="1" applyFill="1" applyAlignment="1">
      <alignment horizontal="center"/>
    </xf>
    <xf numFmtId="49" fontId="4" fillId="0" borderId="36" xfId="1" applyNumberFormat="1" applyFont="1" applyFill="1" applyBorder="1"/>
    <xf numFmtId="174" fontId="6" fillId="0" borderId="0" xfId="1" applyNumberFormat="1" applyFont="1" applyFill="1" applyAlignment="1">
      <alignment horizontal="right"/>
    </xf>
    <xf numFmtId="49" fontId="6" fillId="0" borderId="0" xfId="1" applyNumberFormat="1" applyFill="1" applyAlignment="1">
      <alignment horizontal="left"/>
    </xf>
    <xf numFmtId="0" fontId="6" fillId="0" borderId="0" xfId="1" applyFill="1" applyBorder="1" applyAlignment="1">
      <alignment horizontal="left"/>
    </xf>
    <xf numFmtId="49" fontId="6" fillId="0" borderId="0" xfId="1" applyNumberFormat="1" applyFont="1" applyFill="1" applyBorder="1" applyAlignment="1">
      <alignment horizontal="left" indent="1"/>
    </xf>
    <xf numFmtId="173" fontId="6" fillId="0" borderId="0" xfId="1" applyNumberFormat="1" applyFill="1" applyBorder="1" applyAlignment="1">
      <alignment horizontal="right"/>
    </xf>
    <xf numFmtId="174" fontId="6" fillId="0" borderId="0" xfId="1" applyNumberFormat="1" applyFill="1" applyBorder="1" applyAlignment="1">
      <alignment horizontal="right"/>
    </xf>
    <xf numFmtId="0" fontId="6" fillId="0" borderId="0" xfId="1" applyFill="1" applyBorder="1"/>
    <xf numFmtId="49" fontId="6" fillId="0" borderId="4" xfId="1" applyNumberFormat="1" applyFill="1" applyBorder="1" applyAlignment="1">
      <alignment horizontal="left"/>
    </xf>
    <xf numFmtId="49" fontId="6" fillId="0" borderId="8" xfId="1" applyNumberFormat="1" applyFont="1" applyFill="1" applyBorder="1" applyAlignment="1">
      <alignment horizontal="left"/>
    </xf>
    <xf numFmtId="49" fontId="6" fillId="0" borderId="8" xfId="1" applyNumberFormat="1" applyFill="1" applyBorder="1" applyAlignment="1">
      <alignment horizontal="left"/>
    </xf>
    <xf numFmtId="0" fontId="4" fillId="0" borderId="4" xfId="1" applyFont="1" applyFill="1" applyBorder="1"/>
    <xf numFmtId="0" fontId="6" fillId="0" borderId="0" xfId="1" applyFill="1" applyAlignment="1">
      <alignment horizontal="left"/>
    </xf>
    <xf numFmtId="49" fontId="6" fillId="0" borderId="0" xfId="1" applyNumberFormat="1" applyFill="1" applyBorder="1" applyAlignment="1">
      <alignment vertical="center"/>
    </xf>
    <xf numFmtId="49" fontId="6" fillId="0" borderId="0" xfId="1" applyNumberFormat="1" applyFill="1" applyAlignment="1">
      <alignment horizontal="right"/>
    </xf>
    <xf numFmtId="3" fontId="4" fillId="0" borderId="0" xfId="1" applyNumberFormat="1" applyFont="1" applyFill="1" applyAlignment="1">
      <alignment horizontal="right"/>
    </xf>
    <xf numFmtId="49" fontId="4" fillId="0" borderId="0" xfId="1" applyNumberFormat="1" applyFont="1" applyFill="1" applyAlignment="1">
      <alignment horizontal="center"/>
    </xf>
    <xf numFmtId="173" fontId="6" fillId="0" borderId="0" xfId="1" applyNumberFormat="1" applyFill="1"/>
    <xf numFmtId="171" fontId="6" fillId="0" borderId="0" xfId="1" applyNumberFormat="1" applyFill="1" applyAlignment="1">
      <alignment horizontal="center"/>
    </xf>
    <xf numFmtId="0" fontId="6" fillId="0" borderId="0" xfId="1" applyFill="1" applyAlignment="1">
      <alignment horizontal="center"/>
    </xf>
    <xf numFmtId="0" fontId="6" fillId="0" borderId="0" xfId="1" applyFont="1" applyFill="1" applyAlignment="1">
      <alignment vertical="top"/>
    </xf>
    <xf numFmtId="0" fontId="6" fillId="0" borderId="0" xfId="1" applyFont="1" applyFill="1"/>
    <xf numFmtId="0" fontId="6" fillId="0" borderId="0" xfId="1" applyFont="1" applyFill="1" applyAlignment="1">
      <alignment horizontal="left"/>
    </xf>
    <xf numFmtId="3" fontId="6" fillId="0" borderId="0" xfId="1" applyNumberFormat="1" applyFont="1" applyFill="1" applyAlignment="1">
      <alignment horizontal="right"/>
    </xf>
    <xf numFmtId="49" fontId="6" fillId="0" borderId="0" xfId="1" applyNumberFormat="1" applyFont="1" applyFill="1" applyAlignment="1">
      <alignment horizontal="right"/>
    </xf>
    <xf numFmtId="0" fontId="6" fillId="0" borderId="0" xfId="1" applyFont="1" applyFill="1" applyAlignment="1">
      <alignment horizontal="center"/>
    </xf>
    <xf numFmtId="3" fontId="6" fillId="0" borderId="0" xfId="1" applyNumberFormat="1" applyFont="1" applyFill="1" applyBorder="1" applyAlignment="1">
      <alignment horizontal="right"/>
    </xf>
    <xf numFmtId="49" fontId="6" fillId="0" borderId="0" xfId="1" applyNumberFormat="1" applyFont="1" applyFill="1" applyBorder="1" applyAlignment="1">
      <alignment horizontal="right"/>
    </xf>
    <xf numFmtId="0" fontId="6" fillId="0" borderId="0" xfId="1" applyFont="1" applyFill="1" applyBorder="1" applyAlignment="1">
      <alignment horizontal="center"/>
    </xf>
    <xf numFmtId="3" fontId="6" fillId="0" borderId="37" xfId="1" applyNumberFormat="1" applyFont="1" applyFill="1" applyBorder="1" applyAlignment="1">
      <alignment horizontal="center" vertical="center"/>
    </xf>
    <xf numFmtId="3" fontId="6" fillId="0" borderId="2" xfId="1" applyNumberFormat="1" applyFont="1" applyFill="1" applyBorder="1" applyAlignment="1">
      <alignment horizontal="center" vertical="center"/>
    </xf>
    <xf numFmtId="49" fontId="6" fillId="0" borderId="0" xfId="1" applyNumberFormat="1" applyFont="1" applyFill="1"/>
    <xf numFmtId="49" fontId="6" fillId="0" borderId="30" xfId="1" applyNumberFormat="1" applyFont="1" applyFill="1" applyBorder="1" applyAlignment="1">
      <alignment horizontal="left"/>
    </xf>
    <xf numFmtId="49" fontId="6" fillId="0" borderId="36" xfId="1" applyNumberFormat="1" applyFont="1" applyFill="1" applyBorder="1"/>
    <xf numFmtId="177" fontId="6" fillId="0" borderId="4" xfId="1" applyNumberFormat="1" applyFont="1" applyFill="1" applyBorder="1" applyAlignment="1">
      <alignment horizontal="left"/>
    </xf>
    <xf numFmtId="49" fontId="6" fillId="0" borderId="36" xfId="1" applyNumberFormat="1" applyFont="1" applyFill="1" applyBorder="1" applyAlignment="1">
      <alignment horizontal="left" indent="1"/>
    </xf>
    <xf numFmtId="173" fontId="6" fillId="0" borderId="0" xfId="1" applyNumberFormat="1" applyFont="1" applyFill="1" applyAlignment="1">
      <alignment horizontal="right"/>
    </xf>
    <xf numFmtId="49" fontId="4" fillId="0" borderId="0" xfId="1" applyNumberFormat="1" applyFont="1" applyFill="1"/>
    <xf numFmtId="177" fontId="4" fillId="0" borderId="4" xfId="1" applyNumberFormat="1" applyFont="1" applyFill="1" applyBorder="1" applyAlignment="1">
      <alignment horizontal="left"/>
    </xf>
    <xf numFmtId="49" fontId="6" fillId="0" borderId="0" xfId="1" applyNumberFormat="1" applyFont="1" applyFill="1" applyBorder="1" applyAlignment="1">
      <alignment horizontal="left"/>
    </xf>
    <xf numFmtId="49" fontId="6" fillId="0" borderId="0" xfId="1" applyNumberFormat="1" applyFont="1" applyFill="1" applyBorder="1"/>
    <xf numFmtId="171" fontId="6" fillId="0" borderId="0" xfId="1" applyNumberFormat="1" applyFont="1" applyFill="1" applyAlignment="1">
      <alignment horizontal="right"/>
    </xf>
    <xf numFmtId="0" fontId="7" fillId="0" borderId="0" xfId="1" applyFont="1" applyFill="1" applyAlignment="1"/>
    <xf numFmtId="3" fontId="6" fillId="0" borderId="1" xfId="1" applyNumberFormat="1" applyFont="1" applyFill="1" applyBorder="1" applyAlignment="1">
      <alignment horizontal="right"/>
    </xf>
    <xf numFmtId="49" fontId="6" fillId="0" borderId="1" xfId="1" applyNumberFormat="1" applyFont="1" applyFill="1" applyBorder="1" applyAlignment="1">
      <alignment horizontal="right"/>
    </xf>
    <xf numFmtId="0" fontId="6" fillId="0" borderId="1" xfId="1" applyFont="1" applyFill="1" applyBorder="1" applyAlignment="1">
      <alignment horizontal="center"/>
    </xf>
    <xf numFmtId="49" fontId="6" fillId="0" borderId="4" xfId="1" applyNumberFormat="1" applyFont="1" applyFill="1" applyBorder="1" applyAlignment="1">
      <alignment horizontal="left"/>
    </xf>
    <xf numFmtId="0" fontId="6" fillId="0" borderId="4" xfId="1" applyFont="1" applyFill="1" applyBorder="1" applyAlignment="1">
      <alignment horizontal="left"/>
    </xf>
    <xf numFmtId="0" fontId="6" fillId="0" borderId="36" xfId="1" applyFont="1" applyFill="1" applyBorder="1"/>
    <xf numFmtId="173" fontId="6" fillId="0" borderId="0" xfId="1" applyNumberFormat="1" applyFont="1" applyFill="1"/>
    <xf numFmtId="177" fontId="6" fillId="0" borderId="4" xfId="1" applyNumberFormat="1" applyFont="1" applyFill="1" applyBorder="1"/>
    <xf numFmtId="173" fontId="6" fillId="0" borderId="8" xfId="1" applyNumberFormat="1" applyFont="1" applyFill="1" applyBorder="1" applyAlignment="1">
      <alignment horizontal="left" indent="1"/>
    </xf>
    <xf numFmtId="173" fontId="6" fillId="0" borderId="0" xfId="1" applyNumberFormat="1" applyFont="1" applyFill="1" applyBorder="1" applyAlignment="1">
      <alignment horizontal="right"/>
    </xf>
    <xf numFmtId="49" fontId="4" fillId="0" borderId="36" xfId="1" applyNumberFormat="1" applyFont="1" applyFill="1" applyBorder="1" applyAlignment="1">
      <alignment horizontal="left" wrapText="1"/>
    </xf>
    <xf numFmtId="49" fontId="4" fillId="0" borderId="0" xfId="1" applyNumberFormat="1" applyFont="1" applyFill="1" applyAlignment="1">
      <alignment horizontal="left"/>
    </xf>
    <xf numFmtId="49" fontId="6" fillId="0" borderId="0" xfId="1" applyNumberFormat="1" applyFont="1" applyFill="1" applyAlignment="1">
      <alignment horizontal="left"/>
    </xf>
    <xf numFmtId="0" fontId="6" fillId="0" borderId="2" xfId="1" applyFill="1" applyBorder="1" applyAlignment="1">
      <alignment horizontal="center" vertical="center"/>
    </xf>
    <xf numFmtId="0" fontId="4" fillId="0" borderId="0" xfId="1" applyFont="1" applyFill="1" applyAlignment="1"/>
    <xf numFmtId="0" fontId="6" fillId="0" borderId="0" xfId="1" applyFill="1" applyAlignment="1">
      <alignment wrapText="1"/>
    </xf>
    <xf numFmtId="0" fontId="6" fillId="0" borderId="0" xfId="1" applyFont="1" applyFill="1" applyAlignment="1">
      <alignment wrapText="1"/>
    </xf>
    <xf numFmtId="0" fontId="32" fillId="0" borderId="0" xfId="1" applyFont="1"/>
    <xf numFmtId="179" fontId="6" fillId="0" borderId="0" xfId="1" applyNumberFormat="1" applyFont="1"/>
    <xf numFmtId="179" fontId="32" fillId="0" borderId="0" xfId="1" applyNumberFormat="1" applyFont="1"/>
    <xf numFmtId="0" fontId="4" fillId="0" borderId="0" xfId="1" applyFont="1"/>
    <xf numFmtId="0" fontId="5" fillId="0" borderId="0" xfId="1" applyFont="1"/>
    <xf numFmtId="179" fontId="6" fillId="0" borderId="0" xfId="1" applyNumberFormat="1" applyFont="1" applyAlignment="1">
      <alignment horizontal="right"/>
    </xf>
    <xf numFmtId="0" fontId="1" fillId="0" borderId="0" xfId="1" applyFont="1"/>
    <xf numFmtId="0" fontId="6" fillId="0" borderId="0" xfId="1" applyFont="1" applyFill="1" applyAlignment="1">
      <alignment vertical="top" wrapText="1"/>
    </xf>
    <xf numFmtId="0" fontId="6" fillId="0" borderId="0" xfId="1" applyFont="1" applyFill="1" applyAlignment="1">
      <alignment horizontal="justify" vertical="top" wrapText="1"/>
    </xf>
    <xf numFmtId="0" fontId="21" fillId="0" borderId="0" xfId="1" applyFont="1" applyFill="1" applyAlignment="1">
      <alignment horizontal="justify" vertical="top" wrapText="1"/>
    </xf>
    <xf numFmtId="0" fontId="6" fillId="0" borderId="0" xfId="1" applyFont="1" applyFill="1" applyAlignment="1">
      <alignment horizontal="left" vertical="top" wrapText="1"/>
    </xf>
    <xf numFmtId="0" fontId="11" fillId="0" borderId="0" xfId="1" applyFont="1"/>
    <xf numFmtId="0" fontId="11" fillId="0" borderId="0" xfId="1" applyFont="1" applyAlignment="1"/>
    <xf numFmtId="0" fontId="11" fillId="0" borderId="0" xfId="1" applyFont="1" applyAlignment="1">
      <alignment horizontal="justify"/>
    </xf>
    <xf numFmtId="0" fontId="12" fillId="0" borderId="0" xfId="1" applyFont="1" applyAlignment="1">
      <alignment horizontal="justify"/>
    </xf>
    <xf numFmtId="0" fontId="4" fillId="0" borderId="0" xfId="1" applyFont="1" applyAlignment="1">
      <alignment horizontal="justify"/>
    </xf>
    <xf numFmtId="177" fontId="6" fillId="0" borderId="0" xfId="1" applyNumberFormat="1" applyAlignment="1">
      <alignment horizontal="center"/>
    </xf>
    <xf numFmtId="0" fontId="6" fillId="0" borderId="0" xfId="1" applyAlignment="1">
      <alignment horizontal="center"/>
    </xf>
    <xf numFmtId="0" fontId="7" fillId="0" borderId="0" xfId="1" applyFont="1"/>
    <xf numFmtId="177" fontId="7" fillId="0" borderId="0" xfId="1" applyNumberFormat="1" applyFont="1" applyAlignment="1">
      <alignment horizontal="center"/>
    </xf>
    <xf numFmtId="0" fontId="7" fillId="0" borderId="0" xfId="1" applyFont="1" applyAlignment="1">
      <alignment horizontal="center"/>
    </xf>
    <xf numFmtId="0" fontId="6" fillId="0" borderId="0" xfId="1" applyAlignment="1">
      <alignment horizontal="left"/>
    </xf>
    <xf numFmtId="0" fontId="7" fillId="0" borderId="0" xfId="1" applyFont="1" applyBorder="1"/>
    <xf numFmtId="0" fontId="7" fillId="0" borderId="0" xfId="1" applyFont="1" applyAlignment="1">
      <alignment horizontal="left"/>
    </xf>
    <xf numFmtId="0" fontId="3" fillId="0" borderId="0" xfId="1" applyFont="1"/>
    <xf numFmtId="0" fontId="1" fillId="0" borderId="0" xfId="1" applyFont="1" applyAlignment="1">
      <alignment horizontal="left" wrapText="1"/>
    </xf>
    <xf numFmtId="0" fontId="1" fillId="0" borderId="8" xfId="1" applyFont="1" applyBorder="1"/>
    <xf numFmtId="177" fontId="3" fillId="0" borderId="0" xfId="1" applyNumberFormat="1" applyFont="1" applyAlignment="1">
      <alignment horizontal="center"/>
    </xf>
    <xf numFmtId="0" fontId="3" fillId="0" borderId="0" xfId="1" applyFont="1" applyBorder="1" applyAlignment="1">
      <alignment horizontal="left"/>
    </xf>
    <xf numFmtId="0" fontId="3" fillId="0" borderId="0" xfId="1" applyFont="1" applyAlignment="1">
      <alignment horizontal="left"/>
    </xf>
    <xf numFmtId="0" fontId="1" fillId="0" borderId="0" xfId="1" applyFont="1" applyBorder="1"/>
    <xf numFmtId="0" fontId="3" fillId="0" borderId="38" xfId="1" applyFont="1" applyBorder="1" applyAlignment="1">
      <alignment horizontal="left"/>
    </xf>
    <xf numFmtId="0" fontId="3" fillId="0" borderId="0" xfId="1" applyFont="1" applyBorder="1"/>
    <xf numFmtId="0" fontId="7" fillId="0" borderId="0" xfId="1" applyFont="1" applyBorder="1" applyAlignment="1">
      <alignment horizontal="left"/>
    </xf>
    <xf numFmtId="0" fontId="1" fillId="0" borderId="8" xfId="1" applyFont="1" applyBorder="1" applyAlignment="1">
      <alignment horizontal="left"/>
    </xf>
    <xf numFmtId="177" fontId="3" fillId="0" borderId="0" xfId="1" applyNumberFormat="1" applyFont="1" applyAlignment="1">
      <alignment horizontal="left"/>
    </xf>
    <xf numFmtId="177" fontId="1" fillId="0" borderId="0" xfId="1" applyNumberFormat="1" applyFont="1" applyAlignment="1">
      <alignment horizontal="center"/>
    </xf>
    <xf numFmtId="0" fontId="3" fillId="0" borderId="0" xfId="1" applyFont="1" applyAlignment="1">
      <alignment horizontal="center"/>
    </xf>
    <xf numFmtId="0" fontId="13" fillId="0" borderId="0" xfId="1" applyFont="1" applyBorder="1" applyAlignment="1">
      <alignment horizontal="center"/>
    </xf>
    <xf numFmtId="0" fontId="13" fillId="0" borderId="0" xfId="1" applyFont="1" applyAlignment="1">
      <alignment horizontal="center"/>
    </xf>
    <xf numFmtId="0" fontId="20" fillId="0" borderId="0" xfId="1" applyFont="1" applyAlignment="1">
      <alignment horizontal="center"/>
    </xf>
    <xf numFmtId="0" fontId="4" fillId="0" borderId="0" xfId="1" applyFont="1" applyBorder="1"/>
    <xf numFmtId="0" fontId="5" fillId="0" borderId="8" xfId="1" applyFont="1" applyBorder="1"/>
    <xf numFmtId="177" fontId="5" fillId="0" borderId="0" xfId="1" applyNumberFormat="1" applyFont="1" applyAlignment="1">
      <alignment horizontal="center"/>
    </xf>
    <xf numFmtId="0" fontId="5" fillId="0" borderId="0" xfId="1" applyFont="1" applyBorder="1"/>
    <xf numFmtId="0" fontId="5" fillId="0" borderId="38" xfId="1" applyFont="1" applyBorder="1" applyAlignment="1">
      <alignment horizontal="left"/>
    </xf>
    <xf numFmtId="0" fontId="1" fillId="0" borderId="38" xfId="1" applyFont="1" applyBorder="1" applyAlignment="1">
      <alignment horizontal="left"/>
    </xf>
    <xf numFmtId="0" fontId="2" fillId="0" borderId="0" xfId="1" applyFont="1" applyBorder="1"/>
    <xf numFmtId="0" fontId="14" fillId="0" borderId="0" xfId="1" applyFont="1" applyBorder="1"/>
    <xf numFmtId="0" fontId="2" fillId="0" borderId="5" xfId="1" applyFont="1" applyBorder="1"/>
    <xf numFmtId="0" fontId="2" fillId="0" borderId="4" xfId="1" applyFont="1" applyBorder="1"/>
    <xf numFmtId="0" fontId="5" fillId="0" borderId="38" xfId="1" applyFont="1" applyBorder="1"/>
    <xf numFmtId="0" fontId="17" fillId="0" borderId="4" xfId="1" applyFont="1" applyBorder="1"/>
    <xf numFmtId="0" fontId="14" fillId="0" borderId="4" xfId="1" applyFont="1" applyBorder="1"/>
    <xf numFmtId="0" fontId="17" fillId="0" borderId="5" xfId="1" applyFont="1" applyBorder="1"/>
    <xf numFmtId="0" fontId="4" fillId="0" borderId="0" xfId="1" applyFont="1" applyAlignment="1">
      <alignment vertical="top"/>
    </xf>
    <xf numFmtId="0" fontId="5" fillId="0" borderId="0" xfId="1" applyFont="1" applyAlignment="1">
      <alignment horizontal="centerContinuous" vertical="top"/>
    </xf>
    <xf numFmtId="0" fontId="15" fillId="0" borderId="0" xfId="1" applyFont="1" applyAlignment="1">
      <alignment horizontal="centerContinuous" vertical="top"/>
    </xf>
    <xf numFmtId="0" fontId="16" fillId="0" borderId="0" xfId="1" applyFont="1" applyAlignment="1">
      <alignment horizontal="centerContinuous" vertical="top"/>
    </xf>
    <xf numFmtId="0" fontId="4" fillId="0" borderId="0" xfId="1" applyFont="1" applyAlignment="1"/>
    <xf numFmtId="0" fontId="14" fillId="0" borderId="0" xfId="1" applyFont="1" applyAlignment="1">
      <alignment horizontal="right"/>
    </xf>
    <xf numFmtId="0" fontId="5" fillId="0" borderId="0" xfId="1" applyFont="1" applyAlignment="1"/>
    <xf numFmtId="0" fontId="2" fillId="0" borderId="0" xfId="1" applyFont="1" applyAlignment="1">
      <alignment horizontal="right"/>
    </xf>
    <xf numFmtId="0" fontId="4" fillId="0" borderId="0" xfId="1" applyFont="1" applyBorder="1" applyAlignment="1"/>
    <xf numFmtId="0" fontId="6" fillId="0" borderId="0" xfId="1" applyFont="1" applyFill="1" applyAlignment="1">
      <alignment horizontal="justify"/>
    </xf>
    <xf numFmtId="0" fontId="6" fillId="0" borderId="0" xfId="1" applyFont="1" applyFill="1" applyAlignment="1">
      <alignment vertical="center" wrapText="1"/>
    </xf>
    <xf numFmtId="0" fontId="4" fillId="0" borderId="0" xfId="1" applyFont="1" applyFill="1" applyAlignment="1">
      <alignment horizontal="justify" vertical="top" wrapText="1"/>
    </xf>
    <xf numFmtId="0" fontId="6" fillId="0" borderId="0" xfId="1" applyFont="1" applyFill="1" applyBorder="1"/>
    <xf numFmtId="49" fontId="8" fillId="0" borderId="0" xfId="1" applyNumberFormat="1" applyFont="1" applyFill="1" applyBorder="1" applyAlignment="1">
      <alignment vertical="center" wrapText="1"/>
    </xf>
    <xf numFmtId="0" fontId="6" fillId="0" borderId="0" xfId="1" applyFont="1" applyFill="1" applyAlignment="1">
      <alignment horizontal="justify" vertical="top" wrapText="1"/>
    </xf>
    <xf numFmtId="0" fontId="5" fillId="0" borderId="0" xfId="1" applyFont="1" applyFill="1" applyAlignment="1">
      <alignment horizontal="left"/>
    </xf>
    <xf numFmtId="0" fontId="2" fillId="0" borderId="0" xfId="1" applyFont="1" applyFill="1" applyAlignment="1">
      <alignment horizontal="left"/>
    </xf>
    <xf numFmtId="0" fontId="1" fillId="0" borderId="0" xfId="1" applyFont="1" applyFill="1" applyAlignment="1">
      <alignment horizontal="left"/>
    </xf>
    <xf numFmtId="0" fontId="18" fillId="0" borderId="0" xfId="1" applyFont="1" applyAlignment="1">
      <alignment horizontal="center" vertical="top"/>
    </xf>
    <xf numFmtId="0" fontId="1" fillId="0" borderId="0" xfId="1" applyFont="1" applyAlignment="1">
      <alignment horizontal="left" wrapText="1"/>
    </xf>
    <xf numFmtId="0" fontId="30" fillId="0" borderId="39" xfId="0" applyFont="1" applyFill="1" applyBorder="1" applyAlignment="1">
      <alignment horizontal="center"/>
    </xf>
    <xf numFmtId="0" fontId="30" fillId="0" borderId="40" xfId="0" applyFont="1" applyFill="1" applyBorder="1" applyAlignment="1">
      <alignment horizontal="center"/>
    </xf>
    <xf numFmtId="0" fontId="30" fillId="0" borderId="16" xfId="0" applyFont="1" applyFill="1" applyBorder="1" applyAlignment="1">
      <alignment horizontal="center"/>
    </xf>
    <xf numFmtId="0" fontId="30" fillId="0" borderId="28" xfId="0" applyFont="1" applyFill="1" applyBorder="1" applyAlignment="1">
      <alignment horizontal="left" wrapText="1"/>
    </xf>
    <xf numFmtId="0" fontId="30" fillId="0" borderId="34" xfId="0" applyFont="1" applyFill="1" applyBorder="1" applyAlignment="1">
      <alignment horizontal="left"/>
    </xf>
    <xf numFmtId="0" fontId="30" fillId="0" borderId="44" xfId="0" applyFont="1" applyFill="1" applyBorder="1" applyAlignment="1">
      <alignment horizontal="left"/>
    </xf>
    <xf numFmtId="0" fontId="30" fillId="0" borderId="28" xfId="0" applyFont="1" applyFill="1" applyBorder="1" applyAlignment="1">
      <alignment horizontal="left"/>
    </xf>
    <xf numFmtId="0" fontId="27" fillId="0" borderId="41" xfId="0" applyFont="1" applyFill="1" applyBorder="1" applyAlignment="1">
      <alignment horizontal="left"/>
    </xf>
    <xf numFmtId="0" fontId="27" fillId="0" borderId="42" xfId="0" applyFont="1" applyFill="1" applyBorder="1" applyAlignment="1">
      <alignment horizontal="left"/>
    </xf>
    <xf numFmtId="0" fontId="27" fillId="0" borderId="43" xfId="0" applyFont="1" applyFill="1" applyBorder="1" applyAlignment="1">
      <alignment horizontal="left"/>
    </xf>
    <xf numFmtId="0" fontId="30" fillId="0" borderId="20" xfId="0" applyFont="1" applyFill="1" applyBorder="1" applyAlignment="1">
      <alignment horizontal="left"/>
    </xf>
    <xf numFmtId="0" fontId="30" fillId="0" borderId="45" xfId="0" applyFont="1" applyFill="1" applyBorder="1" applyAlignment="1">
      <alignment horizontal="left"/>
    </xf>
    <xf numFmtId="0" fontId="30" fillId="0" borderId="46" xfId="0" applyFont="1" applyFill="1" applyBorder="1" applyAlignment="1">
      <alignment horizontal="left"/>
    </xf>
    <xf numFmtId="0" fontId="27" fillId="0" borderId="20" xfId="0" applyFont="1" applyFill="1" applyBorder="1" applyAlignment="1">
      <alignment horizontal="left"/>
    </xf>
    <xf numFmtId="0" fontId="27" fillId="0" borderId="45" xfId="0" applyFont="1" applyFill="1" applyBorder="1" applyAlignment="1">
      <alignment horizontal="left"/>
    </xf>
    <xf numFmtId="0" fontId="27" fillId="0" borderId="46" xfId="0" applyFont="1" applyFill="1" applyBorder="1" applyAlignment="1">
      <alignment horizontal="left"/>
    </xf>
    <xf numFmtId="0" fontId="30" fillId="0" borderId="41" xfId="0" applyFont="1" applyFill="1" applyBorder="1" applyAlignment="1">
      <alignment horizontal="left"/>
    </xf>
    <xf numFmtId="0" fontId="30" fillId="0" borderId="42" xfId="0" applyFont="1" applyFill="1" applyBorder="1" applyAlignment="1">
      <alignment horizontal="left"/>
    </xf>
    <xf numFmtId="0" fontId="30" fillId="0" borderId="43" xfId="0" applyFont="1" applyFill="1" applyBorder="1" applyAlignment="1">
      <alignment horizontal="left"/>
    </xf>
    <xf numFmtId="49" fontId="0" fillId="0" borderId="0" xfId="0" applyNumberFormat="1" applyFill="1" applyBorder="1" applyAlignment="1">
      <alignment horizontal="left" wrapText="1"/>
    </xf>
    <xf numFmtId="0" fontId="5" fillId="0" borderId="0" xfId="0" applyFont="1" applyFill="1" applyBorder="1" applyAlignment="1">
      <alignment horizontal="center" vertical="center" wrapText="1"/>
    </xf>
    <xf numFmtId="49" fontId="5" fillId="0" borderId="0" xfId="0" applyNumberFormat="1" applyFont="1" applyFill="1" applyAlignment="1">
      <alignment horizontal="center" vertical="center"/>
    </xf>
    <xf numFmtId="49" fontId="5" fillId="0" borderId="0" xfId="0" applyNumberFormat="1" applyFont="1" applyFill="1" applyBorder="1" applyAlignment="1">
      <alignment horizontal="center"/>
    </xf>
    <xf numFmtId="49" fontId="0" fillId="0" borderId="7" xfId="0" applyNumberFormat="1" applyFill="1" applyBorder="1" applyAlignment="1">
      <alignment horizontal="center" vertical="center" wrapText="1"/>
    </xf>
    <xf numFmtId="0" fontId="0" fillId="0" borderId="8" xfId="0" applyFill="1" applyBorder="1" applyAlignment="1">
      <alignment horizontal="center" vertical="center" wrapText="1"/>
    </xf>
    <xf numFmtId="0" fontId="0" fillId="0" borderId="47" xfId="0" applyFill="1" applyBorder="1" applyAlignment="1">
      <alignment horizontal="center" vertical="center" wrapText="1"/>
    </xf>
    <xf numFmtId="0" fontId="6" fillId="0" borderId="48" xfId="0" applyFont="1" applyFill="1" applyBorder="1" applyAlignment="1">
      <alignment horizontal="center" vertical="center" wrapText="1"/>
    </xf>
    <xf numFmtId="0" fontId="0" fillId="0" borderId="49" xfId="0" quotePrefix="1" applyFill="1" applyBorder="1" applyAlignment="1">
      <alignment horizontal="center" vertical="center" wrapText="1"/>
    </xf>
    <xf numFmtId="49" fontId="0" fillId="0" borderId="31" xfId="0" applyNumberFormat="1" applyFill="1" applyBorder="1" applyAlignment="1">
      <alignment horizontal="center" vertical="center"/>
    </xf>
    <xf numFmtId="0" fontId="0" fillId="0" borderId="50" xfId="0" applyFill="1" applyBorder="1" applyAlignment="1">
      <alignment horizontal="center" vertical="center" wrapText="1"/>
    </xf>
    <xf numFmtId="0" fontId="0" fillId="0" borderId="51" xfId="0" quotePrefix="1" applyFill="1" applyBorder="1" applyAlignment="1">
      <alignment horizontal="center" vertical="center" wrapText="1"/>
    </xf>
    <xf numFmtId="0" fontId="0" fillId="0" borderId="50" xfId="0" quotePrefix="1" applyFill="1" applyBorder="1" applyAlignment="1">
      <alignment horizontal="center" vertical="center" wrapText="1"/>
    </xf>
    <xf numFmtId="49" fontId="0" fillId="0" borderId="1" xfId="0" applyNumberFormat="1" applyFill="1" applyBorder="1" applyAlignment="1">
      <alignment horizontal="center" vertical="center"/>
    </xf>
    <xf numFmtId="0" fontId="6" fillId="0" borderId="5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5" xfId="0" applyBorder="1" applyAlignment="1">
      <alignment horizontal="center" vertical="center" wrapText="1"/>
    </xf>
    <xf numFmtId="0" fontId="0" fillId="0" borderId="51"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2" xfId="0" applyBorder="1" applyAlignment="1">
      <alignment horizontal="center" vertical="center" wrapText="1"/>
    </xf>
    <xf numFmtId="3" fontId="0" fillId="0" borderId="34" xfId="0" applyNumberFormat="1" applyBorder="1" applyAlignment="1">
      <alignment horizontal="center" vertical="center"/>
    </xf>
    <xf numFmtId="3" fontId="0" fillId="0" borderId="22" xfId="0" applyNumberFormat="1" applyBorder="1" applyAlignment="1">
      <alignment horizontal="center" vertical="center"/>
    </xf>
    <xf numFmtId="0" fontId="0" fillId="0" borderId="4" xfId="0" applyBorder="1" applyAlignment="1">
      <alignment horizontal="center" vertical="center" wrapText="1"/>
    </xf>
    <xf numFmtId="0" fontId="0" fillId="0" borderId="37" xfId="0" applyBorder="1" applyAlignment="1">
      <alignment horizontal="center" vertical="center" wrapText="1"/>
    </xf>
    <xf numFmtId="49" fontId="0" fillId="0" borderId="10" xfId="0" applyNumberFormat="1" applyBorder="1" applyAlignment="1">
      <alignment horizontal="center"/>
    </xf>
    <xf numFmtId="49" fontId="0" fillId="0" borderId="42" xfId="0" applyNumberFormat="1" applyBorder="1" applyAlignment="1">
      <alignment horizontal="center"/>
    </xf>
    <xf numFmtId="49" fontId="0" fillId="0" borderId="23" xfId="0" applyNumberFormat="1" applyBorder="1" applyAlignment="1">
      <alignment horizontal="center"/>
    </xf>
    <xf numFmtId="49" fontId="0" fillId="0" borderId="58" xfId="0" applyNumberFormat="1" applyBorder="1" applyAlignment="1">
      <alignment horizontal="center"/>
    </xf>
    <xf numFmtId="49" fontId="0" fillId="0" borderId="45" xfId="0" applyNumberFormat="1" applyBorder="1" applyAlignment="1">
      <alignment horizontal="center"/>
    </xf>
    <xf numFmtId="3" fontId="6" fillId="0" borderId="59" xfId="0" applyNumberFormat="1" applyFont="1" applyBorder="1" applyAlignment="1">
      <alignment horizontal="center" vertical="center" wrapText="1"/>
    </xf>
    <xf numFmtId="0" fontId="0" fillId="0" borderId="37" xfId="0" applyBorder="1" applyAlignment="1">
      <alignment wrapText="1"/>
    </xf>
    <xf numFmtId="0" fontId="0" fillId="0" borderId="55" xfId="0" applyBorder="1" applyAlignment="1">
      <alignment horizontal="center" vertical="center" wrapText="1"/>
    </xf>
    <xf numFmtId="3" fontId="6" fillId="0" borderId="55" xfId="0" applyNumberFormat="1" applyFont="1" applyBorder="1" applyAlignment="1">
      <alignment horizontal="center" vertical="center" wrapText="1"/>
    </xf>
    <xf numFmtId="49" fontId="6" fillId="0" borderId="0" xfId="0" applyNumberFormat="1" applyFont="1" applyFill="1" applyBorder="1" applyAlignment="1">
      <alignment horizontal="left" wrapText="1"/>
    </xf>
    <xf numFmtId="0" fontId="6" fillId="0" borderId="30" xfId="0" applyFont="1" applyBorder="1" applyAlignment="1">
      <alignment horizontal="center" vertical="center" wrapText="1"/>
    </xf>
    <xf numFmtId="0" fontId="0" fillId="0" borderId="33" xfId="0" applyBorder="1" applyAlignment="1">
      <alignment horizontal="center" vertical="center" wrapText="1"/>
    </xf>
    <xf numFmtId="49" fontId="6"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3" fontId="0" fillId="0" borderId="56" xfId="0" applyNumberFormat="1" applyBorder="1" applyAlignment="1">
      <alignment horizontal="center" vertical="center" wrapText="1"/>
    </xf>
    <xf numFmtId="3" fontId="0" fillId="0" borderId="30" xfId="0" applyNumberFormat="1" applyBorder="1" applyAlignment="1">
      <alignment horizontal="center" vertical="center" wrapText="1"/>
    </xf>
    <xf numFmtId="3" fontId="0" fillId="0" borderId="38" xfId="0" applyNumberFormat="1" applyBorder="1" applyAlignment="1">
      <alignment horizontal="center" vertical="center" wrapText="1"/>
    </xf>
    <xf numFmtId="3" fontId="0" fillId="0" borderId="4" xfId="0" applyNumberFormat="1" applyBorder="1" applyAlignment="1">
      <alignment horizontal="center" vertical="center" wrapText="1"/>
    </xf>
    <xf numFmtId="0" fontId="0" fillId="0" borderId="57" xfId="0" applyBorder="1" applyAlignment="1">
      <alignment horizontal="center" vertical="center" wrapText="1"/>
    </xf>
    <xf numFmtId="49" fontId="0" fillId="0" borderId="21" xfId="0" applyNumberFormat="1" applyBorder="1" applyAlignment="1">
      <alignment horizontal="center"/>
    </xf>
    <xf numFmtId="49" fontId="5" fillId="0" borderId="0" xfId="1" applyNumberFormat="1" applyFont="1" applyAlignment="1">
      <alignment horizontal="center"/>
    </xf>
    <xf numFmtId="49" fontId="6" fillId="0" borderId="7" xfId="1" applyNumberFormat="1" applyFont="1" applyBorder="1" applyAlignment="1">
      <alignment horizontal="center" vertical="center" wrapText="1"/>
    </xf>
    <xf numFmtId="49" fontId="6" fillId="0" borderId="8" xfId="1" applyNumberFormat="1" applyFont="1" applyBorder="1" applyAlignment="1">
      <alignment horizontal="center" vertical="center" wrapText="1"/>
    </xf>
    <xf numFmtId="49" fontId="6" fillId="0" borderId="47" xfId="1" applyNumberFormat="1" applyFont="1" applyBorder="1" applyAlignment="1">
      <alignment horizontal="center" vertical="center" wrapText="1"/>
    </xf>
    <xf numFmtId="3" fontId="6" fillId="0" borderId="60" xfId="1" applyNumberFormat="1" applyBorder="1" applyAlignment="1">
      <alignment horizontal="center" vertical="center" wrapText="1"/>
    </xf>
    <xf numFmtId="3" fontId="6" fillId="0" borderId="61" xfId="1" applyNumberFormat="1" applyBorder="1" applyAlignment="1">
      <alignment horizontal="center" vertical="center" wrapText="1"/>
    </xf>
    <xf numFmtId="3" fontId="6" fillId="0" borderId="6" xfId="1" applyNumberFormat="1" applyBorder="1" applyAlignment="1">
      <alignment horizontal="center" vertical="center" wrapText="1"/>
    </xf>
    <xf numFmtId="3" fontId="6" fillId="0" borderId="2" xfId="1" applyNumberFormat="1" applyBorder="1" applyAlignment="1">
      <alignment horizontal="center" vertical="center" wrapText="1"/>
    </xf>
    <xf numFmtId="3" fontId="6" fillId="0" borderId="61" xfId="1" applyNumberFormat="1" applyBorder="1" applyAlignment="1">
      <alignment horizontal="center" vertical="center"/>
    </xf>
    <xf numFmtId="3" fontId="6" fillId="0" borderId="58" xfId="1" applyNumberFormat="1" applyBorder="1" applyAlignment="1">
      <alignment horizontal="center" vertical="center"/>
    </xf>
    <xf numFmtId="3" fontId="6" fillId="0" borderId="2" xfId="1" applyNumberFormat="1" applyBorder="1" applyAlignment="1">
      <alignment horizontal="center" vertical="center"/>
    </xf>
    <xf numFmtId="3" fontId="6" fillId="0" borderId="12" xfId="1" applyNumberFormat="1" applyBorder="1" applyAlignment="1">
      <alignment horizontal="center" vertical="center"/>
    </xf>
    <xf numFmtId="0" fontId="6" fillId="0" borderId="12" xfId="1" applyBorder="1" applyAlignment="1">
      <alignment horizontal="center" vertical="center" wrapText="1"/>
    </xf>
    <xf numFmtId="3" fontId="6" fillId="0" borderId="3" xfId="1" applyNumberFormat="1" applyBorder="1" applyAlignment="1">
      <alignment horizontal="center" vertical="center"/>
    </xf>
    <xf numFmtId="3" fontId="6" fillId="0" borderId="10" xfId="1" applyNumberFormat="1" applyBorder="1" applyAlignment="1">
      <alignment horizontal="center" vertical="center"/>
    </xf>
    <xf numFmtId="49" fontId="6" fillId="0" borderId="0" xfId="1" applyNumberFormat="1" applyFill="1" applyBorder="1" applyAlignment="1">
      <alignment horizontal="left" wrapText="1"/>
    </xf>
    <xf numFmtId="49" fontId="4" fillId="0" borderId="8" xfId="1" applyNumberFormat="1" applyFont="1" applyBorder="1" applyAlignment="1">
      <alignment horizontal="center" vertical="center" wrapText="1"/>
    </xf>
    <xf numFmtId="49" fontId="4" fillId="0" borderId="47" xfId="1" applyNumberFormat="1" applyFont="1" applyBorder="1" applyAlignment="1">
      <alignment horizontal="center" vertical="center" wrapText="1"/>
    </xf>
    <xf numFmtId="49" fontId="8" fillId="0" borderId="0" xfId="1" applyNumberFormat="1" applyFont="1" applyFill="1" applyBorder="1" applyAlignment="1">
      <alignment horizontal="left" vertical="center" wrapText="1"/>
    </xf>
    <xf numFmtId="49" fontId="8" fillId="0" borderId="2"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22" fillId="0" borderId="0" xfId="0" applyNumberFormat="1" applyFont="1" applyFill="1" applyAlignment="1">
      <alignment horizontal="center"/>
    </xf>
    <xf numFmtId="49" fontId="8" fillId="0" borderId="7"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center" wrapText="1"/>
    </xf>
    <xf numFmtId="49" fontId="8" fillId="0" borderId="47" xfId="0" applyNumberFormat="1" applyFont="1" applyFill="1" applyBorder="1" applyAlignment="1">
      <alignment horizontal="center" vertical="center" wrapText="1"/>
    </xf>
    <xf numFmtId="3" fontId="8" fillId="0" borderId="60" xfId="0" applyNumberFormat="1" applyFont="1" applyFill="1" applyBorder="1" applyAlignment="1">
      <alignment horizontal="center" vertical="center"/>
    </xf>
    <xf numFmtId="3" fontId="8" fillId="0" borderId="61" xfId="0" applyNumberFormat="1" applyFont="1" applyFill="1" applyBorder="1" applyAlignment="1">
      <alignment horizontal="center" vertical="center"/>
    </xf>
    <xf numFmtId="3" fontId="8" fillId="0" borderId="58" xfId="0" applyNumberFormat="1" applyFont="1" applyFill="1" applyBorder="1" applyAlignment="1">
      <alignment horizontal="center" vertical="center"/>
    </xf>
    <xf numFmtId="0" fontId="8" fillId="0" borderId="2" xfId="0" applyFont="1" applyFill="1" applyBorder="1" applyAlignment="1">
      <alignment horizontal="center" vertical="center"/>
    </xf>
    <xf numFmtId="0" fontId="8" fillId="0" borderId="12" xfId="0" applyFont="1" applyFill="1" applyBorder="1" applyAlignment="1">
      <alignment horizontal="center" vertical="center"/>
    </xf>
    <xf numFmtId="49" fontId="8" fillId="0" borderId="6"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49" fontId="22" fillId="0" borderId="0" xfId="1" applyNumberFormat="1" applyFont="1" applyAlignment="1">
      <alignment horizontal="center"/>
    </xf>
    <xf numFmtId="49" fontId="8" fillId="0" borderId="7" xfId="1" applyNumberFormat="1" applyFont="1" applyBorder="1" applyAlignment="1">
      <alignment horizontal="center" vertical="center" wrapText="1"/>
    </xf>
    <xf numFmtId="49" fontId="8" fillId="0" borderId="8" xfId="1" applyNumberFormat="1" applyFont="1" applyBorder="1" applyAlignment="1">
      <alignment horizontal="center" vertical="center" wrapText="1"/>
    </xf>
    <xf numFmtId="49" fontId="8" fillId="0" borderId="47" xfId="1" applyNumberFormat="1" applyFont="1" applyBorder="1" applyAlignment="1">
      <alignment horizontal="center" vertical="center" wrapText="1"/>
    </xf>
    <xf numFmtId="3" fontId="8" fillId="0" borderId="56" xfId="1" applyNumberFormat="1" applyFont="1" applyBorder="1" applyAlignment="1">
      <alignment horizontal="center" vertical="center" wrapText="1"/>
    </xf>
    <xf numFmtId="3" fontId="8" fillId="0" borderId="30" xfId="1" applyNumberFormat="1" applyFont="1" applyBorder="1" applyAlignment="1">
      <alignment horizontal="center" vertical="center" wrapText="1"/>
    </xf>
    <xf numFmtId="3" fontId="8" fillId="0" borderId="57" xfId="1" applyNumberFormat="1" applyFont="1" applyBorder="1" applyAlignment="1">
      <alignment horizontal="center" vertical="center" wrapText="1"/>
    </xf>
    <xf numFmtId="3" fontId="8" fillId="0" borderId="37" xfId="1" applyNumberFormat="1" applyFont="1" applyBorder="1" applyAlignment="1">
      <alignment horizontal="center" vertical="center" wrapText="1"/>
    </xf>
    <xf numFmtId="3" fontId="8" fillId="0" borderId="0" xfId="1" applyNumberFormat="1" applyFont="1" applyBorder="1" applyAlignment="1">
      <alignment horizontal="center" vertical="center" wrapText="1"/>
    </xf>
    <xf numFmtId="3" fontId="8" fillId="0" borderId="62" xfId="1" applyNumberFormat="1" applyFont="1" applyBorder="1" applyAlignment="1">
      <alignment horizontal="center" vertical="center" wrapText="1"/>
    </xf>
    <xf numFmtId="3" fontId="8" fillId="0" borderId="45" xfId="1" applyNumberFormat="1" applyFont="1" applyBorder="1" applyAlignment="1">
      <alignment horizontal="center" vertical="center"/>
    </xf>
    <xf numFmtId="3" fontId="8" fillId="0" borderId="55" xfId="1" applyNumberFormat="1" applyFont="1" applyBorder="1" applyAlignment="1">
      <alignment horizontal="center" vertical="center" wrapText="1"/>
    </xf>
    <xf numFmtId="3" fontId="8" fillId="0" borderId="5" xfId="1" applyNumberFormat="1" applyFont="1" applyBorder="1" applyAlignment="1">
      <alignment horizontal="center" vertical="center" wrapText="1"/>
    </xf>
    <xf numFmtId="3" fontId="8" fillId="0" borderId="51" xfId="1" applyNumberFormat="1" applyFont="1" applyBorder="1" applyAlignment="1">
      <alignment horizontal="center" vertical="center" wrapText="1"/>
    </xf>
    <xf numFmtId="3" fontId="8" fillId="0" borderId="62" xfId="1" applyNumberFormat="1" applyFont="1" applyBorder="1" applyAlignment="1">
      <alignment horizontal="center" vertical="center"/>
    </xf>
    <xf numFmtId="3" fontId="8" fillId="0" borderId="63" xfId="1" applyNumberFormat="1" applyFont="1" applyBorder="1" applyAlignment="1">
      <alignment horizontal="center" vertical="center" wrapText="1"/>
    </xf>
    <xf numFmtId="3" fontId="8" fillId="0" borderId="64" xfId="1" applyNumberFormat="1" applyFont="1" applyBorder="1" applyAlignment="1">
      <alignment horizontal="center" vertical="center" wrapText="1"/>
    </xf>
    <xf numFmtId="3" fontId="8" fillId="0" borderId="4" xfId="1" applyNumberFormat="1" applyFont="1" applyBorder="1" applyAlignment="1">
      <alignment horizontal="center" vertical="center" wrapText="1"/>
    </xf>
    <xf numFmtId="3" fontId="8" fillId="0" borderId="54" xfId="1" applyNumberFormat="1" applyFont="1" applyBorder="1" applyAlignment="1">
      <alignment horizontal="center" vertical="center" wrapText="1"/>
    </xf>
    <xf numFmtId="0" fontId="8" fillId="0" borderId="0" xfId="1" applyFont="1" applyBorder="1" applyAlignment="1">
      <alignment horizontal="center" vertical="center" wrapText="1"/>
    </xf>
    <xf numFmtId="0" fontId="8" fillId="0" borderId="62" xfId="1" applyFont="1" applyBorder="1" applyAlignment="1">
      <alignment horizontal="center" vertical="center" wrapText="1"/>
    </xf>
    <xf numFmtId="3" fontId="8" fillId="0" borderId="1" xfId="1" applyNumberFormat="1" applyFont="1" applyBorder="1" applyAlignment="1">
      <alignment horizontal="center" vertical="center"/>
    </xf>
    <xf numFmtId="49" fontId="6" fillId="0" borderId="55" xfId="1" applyNumberFormat="1" applyFill="1" applyBorder="1" applyAlignment="1">
      <alignment horizontal="center" vertical="center" wrapText="1"/>
    </xf>
    <xf numFmtId="49" fontId="6" fillId="0" borderId="53" xfId="1" applyNumberFormat="1" applyFill="1" applyBorder="1" applyAlignment="1">
      <alignment horizontal="center" vertical="center" wrapText="1"/>
    </xf>
    <xf numFmtId="49" fontId="6" fillId="0" borderId="65" xfId="1" applyNumberFormat="1" applyFill="1" applyBorder="1" applyAlignment="1">
      <alignment horizontal="center" vertical="center" wrapText="1"/>
    </xf>
    <xf numFmtId="3" fontId="6" fillId="0" borderId="58" xfId="1" applyNumberFormat="1" applyFill="1" applyBorder="1" applyAlignment="1">
      <alignment horizontal="center" vertical="center"/>
    </xf>
    <xf numFmtId="3" fontId="6" fillId="0" borderId="45" xfId="1" applyNumberFormat="1" applyFill="1" applyBorder="1" applyAlignment="1">
      <alignment horizontal="center" vertical="center"/>
    </xf>
    <xf numFmtId="49" fontId="7" fillId="0" borderId="0" xfId="1" applyNumberFormat="1" applyFont="1" applyFill="1" applyAlignment="1">
      <alignment horizontal="center"/>
    </xf>
    <xf numFmtId="49" fontId="6" fillId="0" borderId="30" xfId="1" applyNumberFormat="1" applyFill="1" applyBorder="1" applyAlignment="1">
      <alignment horizontal="center" vertical="center" wrapText="1"/>
    </xf>
    <xf numFmtId="49" fontId="6" fillId="0" borderId="4" xfId="1" applyNumberFormat="1" applyFill="1" applyBorder="1" applyAlignment="1">
      <alignment horizontal="center" vertical="center" wrapText="1"/>
    </xf>
    <xf numFmtId="49" fontId="6" fillId="0" borderId="33" xfId="1" applyNumberFormat="1" applyFill="1" applyBorder="1" applyAlignment="1">
      <alignment horizontal="center" vertical="center" wrapText="1"/>
    </xf>
    <xf numFmtId="171" fontId="6" fillId="0" borderId="52" xfId="1" applyNumberFormat="1" applyFill="1" applyBorder="1" applyAlignment="1">
      <alignment horizontal="center" vertical="center" wrapText="1"/>
    </xf>
    <xf numFmtId="171" fontId="6" fillId="0" borderId="5" xfId="1" applyNumberFormat="1" applyFill="1" applyBorder="1" applyAlignment="1">
      <alignment horizontal="center" vertical="center" wrapText="1"/>
    </xf>
    <xf numFmtId="171" fontId="6" fillId="0" borderId="11" xfId="1" applyNumberFormat="1" applyFill="1" applyBorder="1" applyAlignment="1">
      <alignment horizontal="center" vertical="center" wrapText="1"/>
    </xf>
    <xf numFmtId="49" fontId="6" fillId="0" borderId="35" xfId="1" applyNumberFormat="1" applyFill="1" applyBorder="1" applyAlignment="1">
      <alignment horizontal="center" vertical="center" wrapText="1"/>
    </xf>
    <xf numFmtId="49" fontId="6" fillId="0" borderId="36" xfId="1" applyNumberFormat="1" applyFill="1" applyBorder="1" applyAlignment="1">
      <alignment horizontal="center" vertical="center" wrapText="1"/>
    </xf>
    <xf numFmtId="49" fontId="6" fillId="0" borderId="66" xfId="1" applyNumberFormat="1" applyFill="1" applyBorder="1" applyAlignment="1">
      <alignment horizontal="center" vertical="center" wrapText="1"/>
    </xf>
    <xf numFmtId="49" fontId="6" fillId="0" borderId="59" xfId="1" applyNumberFormat="1" applyFill="1" applyBorder="1" applyAlignment="1">
      <alignment horizontal="center" vertical="center" wrapText="1"/>
    </xf>
    <xf numFmtId="0" fontId="6" fillId="0" borderId="12" xfId="1" applyFill="1" applyBorder="1" applyAlignment="1">
      <alignment horizontal="center" vertical="center"/>
    </xf>
    <xf numFmtId="0" fontId="6" fillId="0" borderId="34" xfId="1" applyFill="1" applyBorder="1" applyAlignment="1">
      <alignment horizontal="center" vertical="center"/>
    </xf>
    <xf numFmtId="49" fontId="6" fillId="0" borderId="63" xfId="1" applyNumberFormat="1" applyFill="1" applyBorder="1" applyAlignment="1">
      <alignment horizontal="center" vertical="center" wrapText="1"/>
    </xf>
    <xf numFmtId="49" fontId="6" fillId="0" borderId="49" xfId="1" applyNumberFormat="1" applyFill="1" applyBorder="1" applyAlignment="1">
      <alignment horizontal="center" vertical="center" wrapText="1"/>
    </xf>
    <xf numFmtId="49" fontId="6" fillId="0" borderId="32" xfId="1" applyNumberFormat="1" applyFill="1" applyBorder="1" applyAlignment="1">
      <alignment horizontal="center" vertical="center" wrapText="1"/>
    </xf>
    <xf numFmtId="3" fontId="6" fillId="0" borderId="20" xfId="1" applyNumberFormat="1" applyFill="1" applyBorder="1" applyAlignment="1">
      <alignment horizontal="center" vertical="center"/>
    </xf>
    <xf numFmtId="49" fontId="6" fillId="0" borderId="50" xfId="1" applyNumberFormat="1" applyFill="1" applyBorder="1" applyAlignment="1">
      <alignment horizontal="center" vertical="center" wrapText="1"/>
    </xf>
    <xf numFmtId="49" fontId="6" fillId="0" borderId="5" xfId="1" applyNumberFormat="1" applyFill="1" applyBorder="1" applyAlignment="1">
      <alignment horizontal="center" vertical="center" wrapText="1"/>
    </xf>
    <xf numFmtId="49" fontId="6" fillId="0" borderId="11" xfId="1" applyNumberFormat="1" applyFill="1" applyBorder="1" applyAlignment="1">
      <alignment horizontal="center" vertical="center" wrapText="1"/>
    </xf>
    <xf numFmtId="49" fontId="5" fillId="0" borderId="0" xfId="1" applyNumberFormat="1" applyFont="1" applyFill="1" applyAlignment="1">
      <alignment horizontal="center"/>
    </xf>
    <xf numFmtId="3" fontId="6" fillId="0" borderId="45" xfId="1" quotePrefix="1" applyNumberFormat="1" applyFill="1" applyBorder="1" applyAlignment="1">
      <alignment horizontal="center" vertical="center"/>
    </xf>
    <xf numFmtId="3" fontId="6" fillId="0" borderId="50" xfId="1" applyNumberFormat="1" applyFill="1" applyBorder="1" applyAlignment="1">
      <alignment horizontal="center" vertical="center"/>
    </xf>
    <xf numFmtId="3" fontId="6" fillId="0" borderId="31" xfId="1" applyNumberFormat="1" applyFill="1" applyBorder="1" applyAlignment="1">
      <alignment horizontal="center" vertical="center"/>
    </xf>
    <xf numFmtId="49" fontId="6" fillId="0" borderId="0" xfId="1" applyNumberFormat="1" applyFill="1" applyBorder="1" applyAlignment="1">
      <alignment horizontal="center" vertical="center" wrapText="1"/>
    </xf>
    <xf numFmtId="49" fontId="6" fillId="0" borderId="1" xfId="1" applyNumberFormat="1" applyFill="1" applyBorder="1" applyAlignment="1">
      <alignment horizontal="center" vertical="center" wrapText="1"/>
    </xf>
    <xf numFmtId="49" fontId="6" fillId="0" borderId="52" xfId="1" applyNumberFormat="1" applyFill="1" applyBorder="1" applyAlignment="1">
      <alignment horizontal="center" vertical="center" wrapText="1"/>
    </xf>
    <xf numFmtId="49" fontId="6" fillId="0" borderId="55" xfId="1" applyNumberFormat="1" applyFont="1" applyFill="1" applyBorder="1" applyAlignment="1">
      <alignment horizontal="center" vertical="center" wrapText="1"/>
    </xf>
    <xf numFmtId="49" fontId="6" fillId="0" borderId="53" xfId="1" applyNumberFormat="1" applyFont="1" applyFill="1" applyBorder="1" applyAlignment="1">
      <alignment horizontal="center" vertical="center" wrapText="1"/>
    </xf>
    <xf numFmtId="49" fontId="6" fillId="0" borderId="65" xfId="1" applyNumberFormat="1" applyFont="1" applyFill="1" applyBorder="1" applyAlignment="1">
      <alignment horizontal="center" vertical="center" wrapText="1"/>
    </xf>
    <xf numFmtId="49" fontId="5" fillId="0" borderId="0" xfId="1" applyNumberFormat="1" applyFont="1" applyFill="1" applyAlignment="1">
      <alignment horizontal="center" vertical="top"/>
    </xf>
    <xf numFmtId="0" fontId="6" fillId="0" borderId="0" xfId="1" applyFont="1" applyFill="1" applyAlignment="1">
      <alignment vertical="top"/>
    </xf>
    <xf numFmtId="49" fontId="6" fillId="0" borderId="59" xfId="1" applyNumberFormat="1" applyFont="1" applyFill="1" applyBorder="1" applyAlignment="1">
      <alignment horizontal="center" vertical="center" wrapText="1"/>
    </xf>
    <xf numFmtId="49" fontId="6" fillId="0" borderId="4" xfId="1" applyNumberFormat="1" applyFont="1" applyFill="1" applyBorder="1" applyAlignment="1">
      <alignment horizontal="center" vertical="center" wrapText="1"/>
    </xf>
    <xf numFmtId="49" fontId="6" fillId="0" borderId="33" xfId="1" applyNumberFormat="1" applyFont="1" applyFill="1" applyBorder="1" applyAlignment="1">
      <alignment horizontal="center" vertical="center" wrapText="1"/>
    </xf>
    <xf numFmtId="49" fontId="6" fillId="0" borderId="31" xfId="1" applyNumberFormat="1" applyFont="1" applyFill="1" applyBorder="1" applyAlignment="1">
      <alignment horizontal="center" vertical="center" wrapText="1"/>
    </xf>
    <xf numFmtId="49" fontId="6" fillId="0" borderId="30" xfId="1" applyNumberFormat="1" applyFont="1" applyFill="1" applyBorder="1" applyAlignment="1">
      <alignment horizontal="center" vertical="center" wrapText="1"/>
    </xf>
    <xf numFmtId="49" fontId="6" fillId="0" borderId="0" xfId="1" applyNumberFormat="1" applyFont="1" applyFill="1" applyBorder="1" applyAlignment="1">
      <alignment horizontal="center" vertical="center" wrapText="1"/>
    </xf>
    <xf numFmtId="49" fontId="6" fillId="0" borderId="1" xfId="1" applyNumberFormat="1" applyFont="1" applyFill="1" applyBorder="1" applyAlignment="1">
      <alignment horizontal="center" vertical="center" wrapText="1"/>
    </xf>
    <xf numFmtId="49" fontId="6" fillId="0" borderId="35" xfId="1" applyNumberFormat="1" applyFont="1" applyFill="1" applyBorder="1" applyAlignment="1">
      <alignment horizontal="center" vertical="center" wrapText="1"/>
    </xf>
    <xf numFmtId="49" fontId="6" fillId="0" borderId="36" xfId="1" applyNumberFormat="1" applyFont="1" applyFill="1" applyBorder="1" applyAlignment="1">
      <alignment horizontal="center" vertical="center" wrapText="1"/>
    </xf>
    <xf numFmtId="49" fontId="6" fillId="0" borderId="66" xfId="1" applyNumberFormat="1" applyFont="1" applyFill="1" applyBorder="1" applyAlignment="1">
      <alignment horizontal="center" vertical="center" wrapText="1"/>
    </xf>
    <xf numFmtId="49" fontId="6" fillId="0" borderId="52" xfId="1" applyNumberFormat="1" applyFont="1" applyFill="1" applyBorder="1" applyAlignment="1">
      <alignment horizontal="center" vertical="center" wrapText="1"/>
    </xf>
    <xf numFmtId="49" fontId="6" fillId="0" borderId="5" xfId="1" applyNumberFormat="1" applyFont="1" applyFill="1" applyBorder="1" applyAlignment="1">
      <alignment horizontal="center" vertical="center" wrapText="1"/>
    </xf>
    <xf numFmtId="49" fontId="6" fillId="0" borderId="11" xfId="1" applyNumberFormat="1" applyFont="1" applyFill="1" applyBorder="1" applyAlignment="1">
      <alignment horizontal="center" vertical="center" wrapText="1"/>
    </xf>
    <xf numFmtId="0" fontId="6" fillId="0" borderId="12" xfId="1" applyFont="1" applyFill="1" applyBorder="1" applyAlignment="1">
      <alignment horizontal="center" vertical="center"/>
    </xf>
    <xf numFmtId="0" fontId="6" fillId="0" borderId="34" xfId="1" applyFont="1" applyFill="1" applyBorder="1" applyAlignment="1">
      <alignment horizontal="center" vertical="center"/>
    </xf>
    <xf numFmtId="3" fontId="6" fillId="0" borderId="45" xfId="1" applyNumberFormat="1" applyFont="1" applyFill="1" applyBorder="1" applyAlignment="1">
      <alignment horizontal="center" vertical="center"/>
    </xf>
    <xf numFmtId="3" fontId="6" fillId="0" borderId="50" xfId="1" applyNumberFormat="1" applyFont="1" applyFill="1" applyBorder="1" applyAlignment="1">
      <alignment horizontal="center" vertical="center"/>
    </xf>
    <xf numFmtId="3" fontId="6" fillId="0" borderId="31" xfId="1" applyNumberFormat="1" applyFont="1" applyFill="1" applyBorder="1" applyAlignment="1">
      <alignment horizontal="center" vertical="center"/>
    </xf>
    <xf numFmtId="173" fontId="7" fillId="0" borderId="0" xfId="1" applyNumberFormat="1" applyFont="1" applyFill="1" applyAlignment="1">
      <alignment horizontal="center"/>
    </xf>
    <xf numFmtId="0" fontId="6" fillId="0" borderId="0" xfId="1" applyFont="1" applyFill="1" applyAlignment="1">
      <alignment horizontal="left" wrapText="1"/>
    </xf>
    <xf numFmtId="0" fontId="6" fillId="0" borderId="0" xfId="1" applyFill="1" applyAlignment="1">
      <alignment horizontal="left" wrapText="1"/>
    </xf>
    <xf numFmtId="0" fontId="6" fillId="0" borderId="2" xfId="1" applyFill="1" applyBorder="1" applyAlignment="1">
      <alignment horizontal="center" vertical="center"/>
    </xf>
    <xf numFmtId="0" fontId="6" fillId="0" borderId="2" xfId="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0" borderId="12" xfId="1" applyFill="1" applyBorder="1" applyAlignment="1">
      <alignment horizontal="center" vertical="center" wrapText="1"/>
    </xf>
    <xf numFmtId="0" fontId="6" fillId="0" borderId="61" xfId="1" applyFill="1" applyBorder="1" applyAlignment="1">
      <alignment horizontal="center" vertical="center"/>
    </xf>
    <xf numFmtId="0" fontId="6" fillId="0" borderId="61" xfId="1" applyFont="1" applyFill="1" applyBorder="1" applyAlignment="1">
      <alignment horizontal="center" vertical="center"/>
    </xf>
    <xf numFmtId="0" fontId="6" fillId="0" borderId="58" xfId="1" applyFill="1" applyBorder="1" applyAlignment="1">
      <alignment horizontal="center" vertical="center"/>
    </xf>
    <xf numFmtId="0" fontId="6" fillId="0" borderId="9" xfId="1" applyFill="1" applyBorder="1" applyAlignment="1">
      <alignment horizontal="center" vertical="center"/>
    </xf>
    <xf numFmtId="0" fontId="6" fillId="0" borderId="3" xfId="1" applyFill="1" applyBorder="1" applyAlignment="1">
      <alignment horizontal="center" vertical="center"/>
    </xf>
    <xf numFmtId="0" fontId="6" fillId="0" borderId="10" xfId="1" applyFill="1" applyBorder="1" applyAlignment="1">
      <alignment horizontal="center" vertical="center"/>
    </xf>
    <xf numFmtId="0" fontId="6" fillId="0" borderId="7" xfId="1" applyFill="1" applyBorder="1" applyAlignment="1">
      <alignment horizontal="center" vertical="center" wrapText="1"/>
    </xf>
    <xf numFmtId="0" fontId="6" fillId="0" borderId="8" xfId="1" applyFill="1" applyBorder="1" applyAlignment="1">
      <alignment horizontal="center" vertical="center" wrapText="1"/>
    </xf>
    <xf numFmtId="0" fontId="6" fillId="0" borderId="47" xfId="1" applyFill="1" applyBorder="1" applyAlignment="1">
      <alignment horizontal="center" vertical="center" wrapText="1"/>
    </xf>
    <xf numFmtId="0" fontId="6" fillId="0" borderId="21" xfId="1" applyFont="1" applyFill="1" applyBorder="1" applyAlignment="1">
      <alignment horizontal="center" vertical="center" wrapText="1"/>
    </xf>
    <xf numFmtId="0" fontId="6" fillId="0" borderId="22" xfId="1" applyFill="1" applyBorder="1" applyAlignment="1">
      <alignment horizontal="center" vertical="center" wrapText="1"/>
    </xf>
    <xf numFmtId="0" fontId="6" fillId="0" borderId="55" xfId="1" applyFill="1" applyBorder="1" applyAlignment="1">
      <alignment horizontal="center" vertical="center" wrapText="1"/>
    </xf>
    <xf numFmtId="0" fontId="6" fillId="0" borderId="53" xfId="1" applyFill="1" applyBorder="1" applyAlignment="1">
      <alignment horizontal="center" vertical="center" wrapText="1"/>
    </xf>
    <xf numFmtId="0" fontId="6" fillId="0" borderId="54" xfId="1" applyFill="1" applyBorder="1" applyAlignment="1">
      <alignment horizontal="center" vertical="center" wrapText="1"/>
    </xf>
    <xf numFmtId="0" fontId="6" fillId="0" borderId="52" xfId="1" applyFill="1" applyBorder="1" applyAlignment="1">
      <alignment horizontal="center" vertical="center" wrapText="1"/>
    </xf>
    <xf numFmtId="0" fontId="6" fillId="0" borderId="5" xfId="1" applyFill="1" applyBorder="1" applyAlignment="1">
      <alignment horizontal="center" vertical="center" wrapText="1"/>
    </xf>
    <xf numFmtId="0" fontId="6" fillId="0" borderId="51" xfId="1" applyFill="1" applyBorder="1" applyAlignment="1">
      <alignment horizontal="center" vertical="center" wrapText="1"/>
    </xf>
    <xf numFmtId="0" fontId="6" fillId="0" borderId="60" xfId="1" applyFill="1" applyBorder="1" applyAlignment="1">
      <alignment horizontal="center" vertical="center" wrapText="1"/>
    </xf>
    <xf numFmtId="0" fontId="6" fillId="0" borderId="6" xfId="1" applyFill="1" applyBorder="1" applyAlignment="1">
      <alignment horizontal="center" vertical="center" wrapText="1"/>
    </xf>
    <xf numFmtId="0" fontId="0" fillId="0" borderId="0" xfId="0" applyAlignment="1"/>
    <xf numFmtId="0" fontId="7" fillId="0" borderId="0" xfId="0" applyFont="1" applyAlignment="1">
      <alignment horizontal="center"/>
    </xf>
    <xf numFmtId="0" fontId="7" fillId="0" borderId="0" xfId="0" applyFont="1"/>
    <xf numFmtId="0" fontId="7" fillId="0" borderId="0" xfId="0" applyFont="1" applyAlignment="1">
      <alignment vertical="top"/>
    </xf>
    <xf numFmtId="0" fontId="7" fillId="0" borderId="0" xfId="0" applyFont="1" applyAlignment="1">
      <alignment wrapText="1"/>
    </xf>
    <xf numFmtId="0" fontId="1" fillId="0" borderId="0" xfId="0" applyFont="1" applyAlignment="1">
      <alignment horizontal="center" wrapText="1"/>
    </xf>
    <xf numFmtId="0" fontId="0" fillId="0" borderId="0" xfId="0" applyAlignment="1">
      <alignment wrapText="1"/>
    </xf>
    <xf numFmtId="0" fontId="7" fillId="0" borderId="0" xfId="0" applyFont="1" applyAlignment="1"/>
    <xf numFmtId="0" fontId="6"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2">
    <cellStyle name="Standard" xfId="0" builtinId="0"/>
    <cellStyle name="Standard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17.xml"/><Relationship Id="rId7" Type="http://schemas.openxmlformats.org/officeDocument/2006/relationships/worksheet" Target="worksheets/sheet7.xml"/><Relationship Id="rId12" Type="http://schemas.openxmlformats.org/officeDocument/2006/relationships/chartsheet" Target="chartsheets/sheet4.xml"/><Relationship Id="rId17" Type="http://schemas.openxmlformats.org/officeDocument/2006/relationships/worksheet" Target="worksheets/sheet13.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3.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10" Type="http://schemas.openxmlformats.org/officeDocument/2006/relationships/chartsheet" Target="chartsheets/sheet2.xml"/><Relationship Id="rId19" Type="http://schemas.openxmlformats.org/officeDocument/2006/relationships/worksheet" Target="worksheets/sheet15.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8629504"/>
        <c:axId val="98631040"/>
      </c:barChart>
      <c:catAx>
        <c:axId val="986295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8631040"/>
        <c:crosses val="autoZero"/>
        <c:auto val="1"/>
        <c:lblAlgn val="ctr"/>
        <c:lblOffset val="100"/>
        <c:tickMarkSkip val="1"/>
        <c:noMultiLvlLbl val="0"/>
      </c:catAx>
      <c:valAx>
        <c:axId val="98631040"/>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86295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104412672"/>
        <c:axId val="104414208"/>
      </c:barChart>
      <c:catAx>
        <c:axId val="10441267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4414208"/>
        <c:crosses val="autoZero"/>
        <c:auto val="1"/>
        <c:lblAlgn val="ctr"/>
        <c:lblOffset val="100"/>
        <c:tickMarkSkip val="1"/>
        <c:noMultiLvlLbl val="0"/>
      </c:catAx>
      <c:valAx>
        <c:axId val="10441420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4412672"/>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Daten!$B$87</c:f>
          <c:strCache>
            <c:ptCount val="1"/>
            <c:pt idx="0">
              <c:v>7. Außenhandel mit den EU-Ländern (EU-28) im 1. Vierteljahr 2017</c:v>
            </c:pt>
          </c:strCache>
        </c:strRef>
      </c:tx>
      <c:layout>
        <c:manualLayout>
          <c:xMode val="edge"/>
          <c:yMode val="edge"/>
          <c:x val="0.17686988178610374"/>
          <c:y val="2.8112255198869372E-2"/>
        </c:manualLayout>
      </c:layout>
      <c:overlay val="0"/>
      <c:spPr>
        <a:noFill/>
        <a:ln w="25400">
          <a:noFill/>
        </a:ln>
      </c:spPr>
      <c:txPr>
        <a:bodyPr/>
        <a:lstStyle/>
        <a:p>
          <a:pPr>
            <a:defRPr sz="1000" b="1" i="0" u="none" strike="noStrike" baseline="0">
              <a:solidFill>
                <a:srgbClr val="000000"/>
              </a:solidFill>
              <a:latin typeface="Arial"/>
              <a:ea typeface="Arial"/>
              <a:cs typeface="Arial"/>
            </a:defRPr>
          </a:pPr>
          <a:endParaRPr lang="de-DE"/>
        </a:p>
      </c:txPr>
    </c:title>
    <c:autoTitleDeleted val="0"/>
    <c:plotArea>
      <c:layout>
        <c:manualLayout>
          <c:layoutTarget val="inner"/>
          <c:xMode val="edge"/>
          <c:yMode val="edge"/>
          <c:x val="0.24579081377519035"/>
          <c:y val="6.7397738976710156E-2"/>
          <c:w val="0.70739795184079179"/>
          <c:h val="0.8245692127931884"/>
        </c:manualLayout>
      </c:layout>
      <c:barChart>
        <c:barDir val="bar"/>
        <c:grouping val="clustered"/>
        <c:varyColors val="0"/>
        <c:ser>
          <c:idx val="0"/>
          <c:order val="0"/>
          <c:tx>
            <c:strRef>
              <c:f>Daten!$B$88</c:f>
              <c:strCache>
                <c:ptCount val="1"/>
                <c:pt idx="0">
                  <c:v> Ausfuhr</c:v>
                </c:pt>
              </c:strCache>
            </c:strRef>
          </c:tx>
          <c:spPr>
            <a:solidFill>
              <a:srgbClr val="FFFF99"/>
            </a:solidFill>
            <a:ln w="12700">
              <a:solidFill>
                <a:srgbClr val="000000"/>
              </a:solidFill>
              <a:prstDash val="solid"/>
            </a:ln>
          </c:spPr>
          <c:invertIfNegative val="0"/>
          <c:cat>
            <c:strRef>
              <c:f>Daten!$D$89:$D$115</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Daten!$B$89:$B$115</c:f>
              <c:numCache>
                <c:formatCode>0</c:formatCode>
                <c:ptCount val="27"/>
                <c:pt idx="0">
                  <c:v>261.50614000000002</c:v>
                </c:pt>
                <c:pt idx="1">
                  <c:v>181.50578899999999</c:v>
                </c:pt>
                <c:pt idx="2">
                  <c:v>188.41994399999999</c:v>
                </c:pt>
                <c:pt idx="3">
                  <c:v>257.00681600000001</c:v>
                </c:pt>
                <c:pt idx="4">
                  <c:v>10.935725</c:v>
                </c:pt>
                <c:pt idx="5">
                  <c:v>49.715283999999997</c:v>
                </c:pt>
                <c:pt idx="6">
                  <c:v>8.4362320000000004</c:v>
                </c:pt>
                <c:pt idx="7">
                  <c:v>23.924498</c:v>
                </c:pt>
                <c:pt idx="8">
                  <c:v>237.157082</c:v>
                </c:pt>
                <c:pt idx="9">
                  <c:v>55.993693999999998</c:v>
                </c:pt>
                <c:pt idx="10">
                  <c:v>46.841123000000003</c:v>
                </c:pt>
                <c:pt idx="11">
                  <c:v>175.23772299999999</c:v>
                </c:pt>
                <c:pt idx="12">
                  <c:v>93.983832000000007</c:v>
                </c:pt>
                <c:pt idx="13">
                  <c:v>28.209088000000001</c:v>
                </c:pt>
                <c:pt idx="14">
                  <c:v>1.246637</c:v>
                </c:pt>
                <c:pt idx="15">
                  <c:v>5.1053090000000001</c:v>
                </c:pt>
                <c:pt idx="16">
                  <c:v>4.1191250000000004</c:v>
                </c:pt>
                <c:pt idx="17">
                  <c:v>10.342508</c:v>
                </c:pt>
                <c:pt idx="18">
                  <c:v>192.94152199999999</c:v>
                </c:pt>
                <c:pt idx="19">
                  <c:v>174.625204</c:v>
                </c:pt>
                <c:pt idx="20">
                  <c:v>88.668976000000001</c:v>
                </c:pt>
                <c:pt idx="21">
                  <c:v>274.116783</c:v>
                </c:pt>
                <c:pt idx="22">
                  <c:v>63.093423999999999</c:v>
                </c:pt>
                <c:pt idx="23">
                  <c:v>15.847591</c:v>
                </c:pt>
                <c:pt idx="24">
                  <c:v>18.232623</c:v>
                </c:pt>
                <c:pt idx="25">
                  <c:v>5.0072450000000002</c:v>
                </c:pt>
                <c:pt idx="26">
                  <c:v>1.4138809999999999</c:v>
                </c:pt>
              </c:numCache>
            </c:numRef>
          </c:val>
        </c:ser>
        <c:ser>
          <c:idx val="1"/>
          <c:order val="1"/>
          <c:tx>
            <c:strRef>
              <c:f>Daten!$C$88</c:f>
              <c:strCache>
                <c:ptCount val="1"/>
                <c:pt idx="0">
                  <c:v> Einfuhr</c:v>
                </c:pt>
              </c:strCache>
            </c:strRef>
          </c:tx>
          <c:spPr>
            <a:solidFill>
              <a:srgbClr val="008000"/>
            </a:solidFill>
            <a:ln w="12700">
              <a:solidFill>
                <a:srgbClr val="000000"/>
              </a:solidFill>
              <a:prstDash val="solid"/>
            </a:ln>
          </c:spPr>
          <c:invertIfNegative val="0"/>
          <c:cat>
            <c:strRef>
              <c:f>Daten!$D$89:$D$115</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Daten!$C$89:$C$115</c:f>
              <c:numCache>
                <c:formatCode>0</c:formatCode>
                <c:ptCount val="27"/>
                <c:pt idx="0">
                  <c:v>140.83411799999999</c:v>
                </c:pt>
                <c:pt idx="1">
                  <c:v>198.381697</c:v>
                </c:pt>
                <c:pt idx="2">
                  <c:v>182.24339000000001</c:v>
                </c:pt>
                <c:pt idx="3">
                  <c:v>204.67817500000001</c:v>
                </c:pt>
                <c:pt idx="4">
                  <c:v>15.564486</c:v>
                </c:pt>
                <c:pt idx="5">
                  <c:v>29.047193</c:v>
                </c:pt>
                <c:pt idx="6">
                  <c:v>4.7052889999999996</c:v>
                </c:pt>
                <c:pt idx="7">
                  <c:v>13.254904</c:v>
                </c:pt>
                <c:pt idx="8">
                  <c:v>82.253748000000002</c:v>
                </c:pt>
                <c:pt idx="9">
                  <c:v>32.371268000000001</c:v>
                </c:pt>
                <c:pt idx="10">
                  <c:v>20.025351000000001</c:v>
                </c:pt>
                <c:pt idx="11">
                  <c:v>170.71882600000001</c:v>
                </c:pt>
                <c:pt idx="12">
                  <c:v>115.953434</c:v>
                </c:pt>
                <c:pt idx="13">
                  <c:v>28.998684999999998</c:v>
                </c:pt>
                <c:pt idx="14">
                  <c:v>0.14938899999999999</c:v>
                </c:pt>
                <c:pt idx="15">
                  <c:v>4.5423819999999999</c:v>
                </c:pt>
                <c:pt idx="16">
                  <c:v>6.0694330000000001</c:v>
                </c:pt>
                <c:pt idx="17">
                  <c:v>3.516051</c:v>
                </c:pt>
                <c:pt idx="18">
                  <c:v>217.446495</c:v>
                </c:pt>
                <c:pt idx="19">
                  <c:v>157.68210099999999</c:v>
                </c:pt>
                <c:pt idx="20">
                  <c:v>45.660060000000001</c:v>
                </c:pt>
                <c:pt idx="21">
                  <c:v>43.528322000000003</c:v>
                </c:pt>
                <c:pt idx="22">
                  <c:v>48.990988999999999</c:v>
                </c:pt>
                <c:pt idx="23">
                  <c:v>9.9682150000000007</c:v>
                </c:pt>
                <c:pt idx="24">
                  <c:v>23.975973</c:v>
                </c:pt>
                <c:pt idx="25">
                  <c:v>3.5191189999999999</c:v>
                </c:pt>
                <c:pt idx="26">
                  <c:v>7.8379000000000004E-2</c:v>
                </c:pt>
              </c:numCache>
            </c:numRef>
          </c:val>
        </c:ser>
        <c:dLbls>
          <c:showLegendKey val="0"/>
          <c:showVal val="0"/>
          <c:showCatName val="0"/>
          <c:showSerName val="0"/>
          <c:showPercent val="0"/>
          <c:showBubbleSize val="0"/>
        </c:dLbls>
        <c:gapWidth val="150"/>
        <c:axId val="104443904"/>
        <c:axId val="104445440"/>
      </c:barChart>
      <c:catAx>
        <c:axId val="104443904"/>
        <c:scaling>
          <c:orientation val="maxMin"/>
        </c:scaling>
        <c:delete val="0"/>
        <c:axPos val="l"/>
        <c:numFmt formatCode="0" sourceLinked="1"/>
        <c:majorTickMark val="none"/>
        <c:minorTickMark val="none"/>
        <c:tickLblPos val="nextTo"/>
        <c:spPr>
          <a:ln w="3175">
            <a:solidFill>
              <a:srgbClr val="000000"/>
            </a:solidFill>
            <a:prstDash val="solid"/>
          </a:ln>
        </c:spPr>
        <c:txPr>
          <a:bodyPr rot="0" vert="horz"/>
          <a:lstStyle/>
          <a:p>
            <a:pPr rtl="1">
              <a:defRPr sz="900" b="0" i="0" u="none" strike="noStrike" baseline="0">
                <a:solidFill>
                  <a:srgbClr val="000000"/>
                </a:solidFill>
                <a:latin typeface="Arial"/>
                <a:ea typeface="Arial"/>
                <a:cs typeface="Arial"/>
              </a:defRPr>
            </a:pPr>
            <a:endParaRPr lang="de-DE"/>
          </a:p>
        </c:txPr>
        <c:crossAx val="104445440"/>
        <c:crosses val="autoZero"/>
        <c:auto val="1"/>
        <c:lblAlgn val="ctr"/>
        <c:lblOffset val="100"/>
        <c:tickLblSkip val="1"/>
        <c:tickMarkSkip val="1"/>
        <c:noMultiLvlLbl val="0"/>
      </c:catAx>
      <c:valAx>
        <c:axId val="104445440"/>
        <c:scaling>
          <c:orientation val="minMax"/>
          <c:max val="280"/>
        </c:scaling>
        <c:delete val="0"/>
        <c:axPos val="b"/>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4443904"/>
        <c:crosses val="max"/>
        <c:crossBetween val="between"/>
        <c:majorUnit val="20"/>
      </c:valAx>
      <c:spPr>
        <a:noFill/>
        <a:ln w="12700">
          <a:solidFill>
            <a:srgbClr val="000000"/>
          </a:solidFill>
          <a:prstDash val="solid"/>
        </a:ln>
      </c:spPr>
    </c:plotArea>
    <c:legend>
      <c:legendPos val="b"/>
      <c:layout>
        <c:manualLayout>
          <c:xMode val="edge"/>
          <c:yMode val="edge"/>
          <c:x val="0.46910076998669004"/>
          <c:y val="0.954099383520158"/>
          <c:w val="0.26827165561650768"/>
          <c:h val="2.2114949013881224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Daten!$B$5</c:f>
          <c:strCache>
            <c:ptCount val="1"/>
            <c:pt idx="0">
              <c:v>1. Ausfuhr Januar 2016 bis März 2017</c:v>
            </c:pt>
          </c:strCache>
        </c:strRef>
      </c:tx>
      <c:layout>
        <c:manualLayout>
          <c:xMode val="edge"/>
          <c:yMode val="edge"/>
          <c:x val="0.32383778046552958"/>
          <c:y val="4.0556567983587206E-2"/>
        </c:manualLayout>
      </c:layout>
      <c:overlay val="0"/>
      <c:spPr>
        <a:noFill/>
        <a:ln w="25400">
          <a:noFill/>
        </a:ln>
      </c:spPr>
      <c:txPr>
        <a:bodyPr/>
        <a:lstStyle/>
        <a:p>
          <a:pPr>
            <a:defRPr sz="1000" b="1" i="0" u="none" strike="noStrike" baseline="0">
              <a:solidFill>
                <a:srgbClr val="000000"/>
              </a:solidFill>
              <a:latin typeface="Arial"/>
              <a:ea typeface="Arial"/>
              <a:cs typeface="Arial"/>
            </a:defRPr>
          </a:pPr>
          <a:endParaRPr lang="de-DE"/>
        </a:p>
      </c:txPr>
    </c:title>
    <c:autoTitleDeleted val="0"/>
    <c:plotArea>
      <c:layout>
        <c:manualLayout>
          <c:layoutTarget val="inner"/>
          <c:xMode val="edge"/>
          <c:yMode val="edge"/>
          <c:x val="9.8950597174994423E-2"/>
          <c:y val="0.16349573336424225"/>
          <c:w val="0.85457333923858814"/>
          <c:h val="0.65283250280833061"/>
        </c:manualLayout>
      </c:layout>
      <c:barChart>
        <c:barDir val="col"/>
        <c:grouping val="clustered"/>
        <c:varyColors val="0"/>
        <c:ser>
          <c:idx val="0"/>
          <c:order val="0"/>
          <c:tx>
            <c:strRef>
              <c:f>Daten!$C$6</c:f>
              <c:strCache>
                <c:ptCount val="1"/>
                <c:pt idx="0">
                  <c:v> 2016</c:v>
                </c:pt>
              </c:strCache>
            </c:strRef>
          </c:tx>
          <c:spPr>
            <a:solidFill>
              <a:srgbClr val="FFFF99"/>
            </a:solidFill>
            <a:ln w="12700">
              <a:solidFill>
                <a:srgbClr val="000000"/>
              </a:solidFill>
              <a:prstDash val="solid"/>
            </a:ln>
          </c:spPr>
          <c:invertIfNegative val="0"/>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formatCode>#\ ##0.0\ \ </c:formatCode>
                <c:ptCount val="12"/>
                <c:pt idx="0">
                  <c:v>1032.4000000000001</c:v>
                </c:pt>
                <c:pt idx="1">
                  <c:v>1176.8</c:v>
                </c:pt>
                <c:pt idx="2">
                  <c:v>1246</c:v>
                </c:pt>
                <c:pt idx="3">
                  <c:v>1183.0999999999999</c:v>
                </c:pt>
                <c:pt idx="4">
                  <c:v>1144.3</c:v>
                </c:pt>
                <c:pt idx="5">
                  <c:v>1267.9000000000001</c:v>
                </c:pt>
                <c:pt idx="6">
                  <c:v>1155.4000000000001</c:v>
                </c:pt>
                <c:pt idx="7">
                  <c:v>1237.7</c:v>
                </c:pt>
                <c:pt idx="8">
                  <c:v>1306.3</c:v>
                </c:pt>
                <c:pt idx="9">
                  <c:v>1192</c:v>
                </c:pt>
                <c:pt idx="10">
                  <c:v>1308.7</c:v>
                </c:pt>
                <c:pt idx="11">
                  <c:v>1099</c:v>
                </c:pt>
              </c:numCache>
            </c:numRef>
          </c:val>
        </c:ser>
        <c:ser>
          <c:idx val="1"/>
          <c:order val="1"/>
          <c:tx>
            <c:strRef>
              <c:f>Daten!$D$6</c:f>
              <c:strCache>
                <c:ptCount val="1"/>
                <c:pt idx="0">
                  <c:v> 2017</c:v>
                </c:pt>
              </c:strCache>
            </c:strRef>
          </c:tx>
          <c:spPr>
            <a:solidFill>
              <a:srgbClr val="FF6600"/>
            </a:solidFill>
            <a:ln w="12700">
              <a:solidFill>
                <a:srgbClr val="000000"/>
              </a:solidFill>
              <a:prstDash val="solid"/>
            </a:ln>
          </c:spPr>
          <c:invertIfNegative val="0"/>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formatCode>#\ ##0.0\ \ </c:formatCode>
                <c:ptCount val="12"/>
                <c:pt idx="0">
                  <c:v>1185.7</c:v>
                </c:pt>
                <c:pt idx="1">
                  <c:v>1257.2</c:v>
                </c:pt>
                <c:pt idx="2">
                  <c:v>1369.2</c:v>
                </c:pt>
              </c:numCache>
            </c:numRef>
          </c:val>
        </c:ser>
        <c:dLbls>
          <c:showLegendKey val="0"/>
          <c:showVal val="0"/>
          <c:showCatName val="0"/>
          <c:showSerName val="0"/>
          <c:showPercent val="0"/>
          <c:showBubbleSize val="0"/>
        </c:dLbls>
        <c:gapWidth val="150"/>
        <c:axId val="98590080"/>
        <c:axId val="100287616"/>
      </c:barChart>
      <c:catAx>
        <c:axId val="98590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0287616"/>
        <c:crosses val="autoZero"/>
        <c:auto val="1"/>
        <c:lblAlgn val="ctr"/>
        <c:lblOffset val="100"/>
        <c:tickLblSkip val="1"/>
        <c:tickMarkSkip val="1"/>
        <c:noMultiLvlLbl val="0"/>
      </c:catAx>
      <c:valAx>
        <c:axId val="100287616"/>
        <c:scaling>
          <c:orientation val="minMax"/>
          <c:max val="1400"/>
          <c:min val="0"/>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98590080"/>
        <c:crosses val="autoZero"/>
        <c:crossBetween val="between"/>
        <c:majorUnit val="100"/>
        <c:minorUnit val="50"/>
      </c:valAx>
      <c:spPr>
        <a:noFill/>
        <a:ln w="12700">
          <a:solidFill>
            <a:srgbClr val="000000"/>
          </a:solidFill>
          <a:prstDash val="solid"/>
        </a:ln>
      </c:spPr>
    </c:plotArea>
    <c:legend>
      <c:legendPos val="b"/>
      <c:layout>
        <c:manualLayout>
          <c:xMode val="edge"/>
          <c:yMode val="edge"/>
          <c:x val="0.39130451953693873"/>
          <c:y val="0.89342594184460566"/>
          <c:w val="0.25637202873151826"/>
          <c:h val="4.7619113113044231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c:spPr>
  <c:txPr>
    <a:bodyPr/>
    <a:lstStyle/>
    <a:p>
      <a:pPr>
        <a:defRPr sz="19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Daten!$B$20</c:f>
          <c:strCache>
            <c:ptCount val="1"/>
            <c:pt idx="0">
              <c:v>2. Einfuhr Januar 2016 bis März 2017</c:v>
            </c:pt>
          </c:strCache>
        </c:strRef>
      </c:tx>
      <c:layout>
        <c:manualLayout>
          <c:xMode val="edge"/>
          <c:yMode val="edge"/>
          <c:x val="0.33306567448299729"/>
          <c:y val="4.0595766140586138E-2"/>
        </c:manualLayout>
      </c:layout>
      <c:overlay val="0"/>
      <c:spPr>
        <a:noFill/>
        <a:ln w="25400">
          <a:noFill/>
        </a:ln>
      </c:spPr>
      <c:txPr>
        <a:bodyPr/>
        <a:lstStyle/>
        <a:p>
          <a:pPr>
            <a:defRPr sz="1000" b="1" i="0" u="none" strike="noStrike" baseline="0">
              <a:solidFill>
                <a:srgbClr val="000000"/>
              </a:solidFill>
              <a:latin typeface="Arial"/>
              <a:ea typeface="Arial"/>
              <a:cs typeface="Arial"/>
            </a:defRPr>
          </a:pPr>
          <a:endParaRPr lang="de-DE"/>
        </a:p>
      </c:txPr>
    </c:title>
    <c:autoTitleDeleted val="0"/>
    <c:plotArea>
      <c:layout>
        <c:manualLayout>
          <c:layoutTarget val="inner"/>
          <c:xMode val="edge"/>
          <c:yMode val="edge"/>
          <c:x val="9.8950597174994423E-2"/>
          <c:y val="0.16355346086959721"/>
          <c:w val="0.85457333923858814"/>
          <c:h val="0.65277490951756967"/>
        </c:manualLayout>
      </c:layout>
      <c:barChart>
        <c:barDir val="col"/>
        <c:grouping val="clustered"/>
        <c:varyColors val="0"/>
        <c:ser>
          <c:idx val="0"/>
          <c:order val="0"/>
          <c:tx>
            <c:strRef>
              <c:f>Daten!$C$21</c:f>
              <c:strCache>
                <c:ptCount val="1"/>
                <c:pt idx="0">
                  <c:v> 2016</c:v>
                </c:pt>
              </c:strCache>
            </c:strRef>
          </c:tx>
          <c:spPr>
            <a:solidFill>
              <a:srgbClr val="CCFFCC"/>
            </a:solidFill>
            <a:ln w="12700">
              <a:solidFill>
                <a:srgbClr val="000000"/>
              </a:solidFill>
              <a:prstDash val="solid"/>
            </a:ln>
          </c:spPr>
          <c:invertIfNegative val="0"/>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formatCode>#\ ##0.0\ \ </c:formatCode>
                <c:ptCount val="12"/>
                <c:pt idx="0">
                  <c:v>773.3</c:v>
                </c:pt>
                <c:pt idx="1">
                  <c:v>801.1</c:v>
                </c:pt>
                <c:pt idx="2">
                  <c:v>836</c:v>
                </c:pt>
                <c:pt idx="3">
                  <c:v>807</c:v>
                </c:pt>
                <c:pt idx="4">
                  <c:v>822.4</c:v>
                </c:pt>
                <c:pt idx="5">
                  <c:v>838.3</c:v>
                </c:pt>
                <c:pt idx="6">
                  <c:v>830.5</c:v>
                </c:pt>
                <c:pt idx="7">
                  <c:v>821.4</c:v>
                </c:pt>
                <c:pt idx="8">
                  <c:v>904.6</c:v>
                </c:pt>
                <c:pt idx="9">
                  <c:v>818.5</c:v>
                </c:pt>
                <c:pt idx="10">
                  <c:v>878.4</c:v>
                </c:pt>
                <c:pt idx="11">
                  <c:v>773</c:v>
                </c:pt>
              </c:numCache>
            </c:numRef>
          </c:val>
        </c:ser>
        <c:ser>
          <c:idx val="1"/>
          <c:order val="1"/>
          <c:tx>
            <c:strRef>
              <c:f>Daten!$D$21</c:f>
              <c:strCache>
                <c:ptCount val="1"/>
                <c:pt idx="0">
                  <c:v> 2017</c:v>
                </c:pt>
              </c:strCache>
            </c:strRef>
          </c:tx>
          <c:spPr>
            <a:solidFill>
              <a:srgbClr val="008000"/>
            </a:solidFill>
            <a:ln w="12700">
              <a:solidFill>
                <a:srgbClr val="000000"/>
              </a:solidFill>
              <a:prstDash val="solid"/>
            </a:ln>
          </c:spPr>
          <c:invertIfNegative val="0"/>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formatCode>#\ ##0.0\ \ </c:formatCode>
                <c:ptCount val="12"/>
                <c:pt idx="0">
                  <c:v>835.3</c:v>
                </c:pt>
                <c:pt idx="1">
                  <c:v>833.2</c:v>
                </c:pt>
                <c:pt idx="2">
                  <c:v>920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axId val="101002240"/>
        <c:axId val="101008128"/>
      </c:barChart>
      <c:catAx>
        <c:axId val="1010022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1008128"/>
        <c:crosses val="autoZero"/>
        <c:auto val="1"/>
        <c:lblAlgn val="ctr"/>
        <c:lblOffset val="100"/>
        <c:tickLblSkip val="1"/>
        <c:tickMarkSkip val="1"/>
        <c:noMultiLvlLbl val="0"/>
      </c:catAx>
      <c:valAx>
        <c:axId val="101008128"/>
        <c:scaling>
          <c:orientation val="minMax"/>
          <c:max val="1400"/>
          <c:min val="0"/>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1002240"/>
        <c:crosses val="autoZero"/>
        <c:crossBetween val="between"/>
        <c:majorUnit val="100"/>
        <c:minorUnit val="50"/>
      </c:valAx>
      <c:spPr>
        <a:noFill/>
        <a:ln w="12700">
          <a:solidFill>
            <a:srgbClr val="000000"/>
          </a:solidFill>
          <a:prstDash val="solid"/>
        </a:ln>
      </c:spPr>
    </c:plotArea>
    <c:legend>
      <c:legendPos val="b"/>
      <c:layout>
        <c:manualLayout>
          <c:xMode val="edge"/>
          <c:yMode val="edge"/>
          <c:x val="0.39130454846990281"/>
          <c:y val="0.88380726426663925"/>
          <c:w val="0.25637201943163701"/>
          <c:h val="6.8268060378915529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101074432"/>
        <c:axId val="101075968"/>
      </c:barChart>
      <c:catAx>
        <c:axId val="10107443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1075968"/>
        <c:crosses val="autoZero"/>
        <c:auto val="1"/>
        <c:lblAlgn val="ctr"/>
        <c:lblOffset val="100"/>
        <c:tickMarkSkip val="1"/>
        <c:noMultiLvlLbl val="0"/>
      </c:catAx>
      <c:valAx>
        <c:axId val="1010759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1074432"/>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Daten!$B$35</c:f>
          <c:strCache>
            <c:ptCount val="1"/>
            <c:pt idx="0">
              <c:v>        3. Ausfuhr von ausgewählten Enderzeugnissen im 1. Vierteljahr 2017             in der Reihenfolge ihrer Anteile</c:v>
            </c:pt>
          </c:strCache>
        </c:strRef>
      </c:tx>
      <c:layout>
        <c:manualLayout>
          <c:xMode val="edge"/>
          <c:yMode val="edge"/>
          <c:x val="0.14331460903835619"/>
          <c:y val="3.1745964640326002E-2"/>
        </c:manualLayout>
      </c:layout>
      <c:overlay val="0"/>
      <c:spPr>
        <a:noFill/>
        <a:ln w="25400">
          <a:noFill/>
        </a:ln>
      </c:spPr>
      <c:txPr>
        <a:bodyPr/>
        <a:lstStyle/>
        <a:p>
          <a:pPr>
            <a:defRPr sz="1000" b="1" i="0" u="none" strike="noStrike" baseline="0">
              <a:solidFill>
                <a:srgbClr val="000000"/>
              </a:solidFill>
              <a:latin typeface="Arial"/>
              <a:ea typeface="Arial"/>
              <a:cs typeface="Arial"/>
            </a:defRPr>
          </a:pPr>
          <a:endParaRPr lang="de-DE"/>
        </a:p>
      </c:txPr>
    </c:title>
    <c:autoTitleDeleted val="0"/>
    <c:plotArea>
      <c:layout>
        <c:manualLayout>
          <c:layoutTarget val="inner"/>
          <c:xMode val="edge"/>
          <c:yMode val="edge"/>
          <c:x val="6.446780198986754E-2"/>
          <c:y val="0.20501312335958002"/>
          <c:w val="0.42878592109164249"/>
          <c:h val="0.64852751321462498"/>
        </c:manualLayout>
      </c:layout>
      <c:pieChart>
        <c:varyColors val="1"/>
        <c:ser>
          <c:idx val="0"/>
          <c:order val="0"/>
          <c:tx>
            <c:strRef>
              <c:f>Daten!$B$35</c:f>
              <c:strCache>
                <c:ptCount val="1"/>
                <c:pt idx="0">
                  <c:v>        3. Ausfuhr von ausgewählten Enderzeugnissen im 1. Vierteljahr 2017             in der Reihenfolge ihrer Anteile</c:v>
                </c:pt>
              </c:strCache>
            </c:strRef>
          </c:tx>
          <c:spPr>
            <a:solidFill>
              <a:srgbClr val="FFFF00"/>
            </a:solidFill>
            <a:ln w="12700">
              <a:solidFill>
                <a:srgbClr val="000000"/>
              </a:solidFill>
              <a:prstDash val="solid"/>
            </a:ln>
          </c:spPr>
          <c:dPt>
            <c:idx val="0"/>
            <c:bubble3D val="0"/>
            <c:spPr>
              <a:solidFill>
                <a:srgbClr val="00FF00"/>
              </a:solidFill>
              <a:ln w="12700">
                <a:solidFill>
                  <a:srgbClr val="000000"/>
                </a:solidFill>
                <a:prstDash val="solid"/>
              </a:ln>
            </c:spPr>
          </c:dPt>
          <c:dPt>
            <c:idx val="1"/>
            <c:bubble3D val="0"/>
            <c:spPr>
              <a:solidFill>
                <a:srgbClr val="FF6600"/>
              </a:solidFill>
              <a:ln w="12700">
                <a:solidFill>
                  <a:srgbClr val="000000"/>
                </a:solidFill>
                <a:prstDash val="solid"/>
              </a:ln>
            </c:spPr>
          </c:dPt>
          <c:dPt>
            <c:idx val="2"/>
            <c:bubble3D val="0"/>
            <c:spPr>
              <a:solidFill>
                <a:schemeClr val="bg1">
                  <a:lumMod val="75000"/>
                </a:schemeClr>
              </a:solidFill>
              <a:ln w="12700">
                <a:solidFill>
                  <a:srgbClr val="000000"/>
                </a:solidFill>
                <a:prstDash val="solid"/>
              </a:ln>
            </c:spPr>
          </c:dPt>
          <c:dPt>
            <c:idx val="3"/>
            <c:bubble3D val="0"/>
            <c:spPr>
              <a:solidFill>
                <a:schemeClr val="bg1">
                  <a:lumMod val="50000"/>
                </a:schemeClr>
              </a:solidFill>
              <a:ln w="12700">
                <a:solidFill>
                  <a:srgbClr val="000000"/>
                </a:solidFill>
                <a:prstDash val="solid"/>
              </a:ln>
            </c:spPr>
          </c:dPt>
          <c:dPt>
            <c:idx val="4"/>
            <c:bubble3D val="0"/>
          </c:dPt>
          <c:dPt>
            <c:idx val="5"/>
            <c:bubble3D val="0"/>
            <c:spPr>
              <a:solidFill>
                <a:srgbClr val="FFFFCC"/>
              </a:solidFill>
              <a:ln w="12700">
                <a:solidFill>
                  <a:srgbClr val="000000"/>
                </a:solidFill>
                <a:prstDash val="solid"/>
              </a:ln>
            </c:spPr>
          </c:dPt>
          <c:dLbls>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de-DE"/>
              </a:p>
            </c:txPr>
            <c:dLblPos val="outEnd"/>
            <c:showLegendKey val="0"/>
            <c:showVal val="0"/>
            <c:showCatName val="0"/>
            <c:showSerName val="0"/>
            <c:showPercent val="1"/>
            <c:showBubbleSize val="0"/>
            <c:showLeaderLines val="1"/>
          </c:dLbls>
          <c:cat>
            <c:strRef>
              <c:f>(Daten!$B$36:$C$40,Daten!$B$42)</c:f>
              <c:strCache>
                <c:ptCount val="6"/>
                <c:pt idx="0">
                  <c:v> Fahrgestelle, Karosserien, Motoren für Kfz</c:v>
                </c:pt>
                <c:pt idx="1">
                  <c:v> Waren aus Kunststoffen</c:v>
                </c:pt>
                <c:pt idx="2">
                  <c:v> Geräte zur Elektrizitätserzeugung und
   -verteilung</c:v>
                </c:pt>
                <c:pt idx="3">
                  <c:v> mess-, steuerungs- und regelungstechnische
   Erzeugnisse</c:v>
                </c:pt>
                <c:pt idx="4">
                  <c:v> pharmazeutische Erzeugnisse</c:v>
                </c:pt>
                <c:pt idx="5">
                  <c:v> sonstige Enderzeugnisse                                   </c:v>
                </c:pt>
              </c:strCache>
            </c:strRef>
          </c:cat>
          <c:val>
            <c:numRef>
              <c:f>(Daten!$E$36:$E$40,Daten!$E$42)</c:f>
              <c:numCache>
                <c:formatCode>#\ ###\ ###\ ##0</c:formatCode>
                <c:ptCount val="6"/>
                <c:pt idx="0">
                  <c:v>714333638</c:v>
                </c:pt>
                <c:pt idx="1">
                  <c:v>237429283</c:v>
                </c:pt>
                <c:pt idx="2">
                  <c:v>173163338</c:v>
                </c:pt>
                <c:pt idx="3">
                  <c:v>171869031</c:v>
                </c:pt>
                <c:pt idx="4">
                  <c:v>159770000</c:v>
                </c:pt>
                <c:pt idx="5">
                  <c:v>1435890148</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egendEntry>
        <c:idx val="0"/>
        <c:txPr>
          <a:bodyPr/>
          <a:lstStyle/>
          <a:p>
            <a:pPr>
              <a:defRPr sz="900" b="0" i="0" u="none" strike="noStrike" baseline="0">
                <a:solidFill>
                  <a:srgbClr val="000000"/>
                </a:solidFill>
                <a:latin typeface="Arial"/>
                <a:ea typeface="Arial"/>
                <a:cs typeface="Arial"/>
              </a:defRPr>
            </a:pPr>
            <a:endParaRPr lang="de-DE"/>
          </a:p>
        </c:txPr>
      </c:legendEntry>
      <c:layout>
        <c:manualLayout>
          <c:xMode val="edge"/>
          <c:yMode val="edge"/>
          <c:x val="0.57679348492653371"/>
          <c:y val="0.28571509098275466"/>
          <c:w val="0.40971373905364639"/>
          <c:h val="0.5079380178148871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12700">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Daten!$B$44</c:f>
          <c:strCache>
            <c:ptCount val="1"/>
            <c:pt idx="0">
              <c:v>        4. Einfuhr von ausgewählten Enderzeugnissen im 1. Vierteljahr 2017                  in der Reihenfolge ihrer Anteile</c:v>
            </c:pt>
          </c:strCache>
        </c:strRef>
      </c:tx>
      <c:layout>
        <c:manualLayout>
          <c:xMode val="edge"/>
          <c:yMode val="edge"/>
          <c:x val="0.13628081536536904"/>
          <c:y val="3.1746020611566096E-2"/>
        </c:manualLayout>
      </c:layout>
      <c:overlay val="0"/>
      <c:spPr>
        <a:noFill/>
        <a:ln w="25400">
          <a:noFill/>
        </a:ln>
      </c:spPr>
      <c:txPr>
        <a:bodyPr/>
        <a:lstStyle/>
        <a:p>
          <a:pPr>
            <a:defRPr sz="1000" b="1" i="0" u="none" strike="noStrike" baseline="0">
              <a:solidFill>
                <a:srgbClr val="000000"/>
              </a:solidFill>
              <a:latin typeface="Arial"/>
              <a:ea typeface="Arial"/>
              <a:cs typeface="Arial"/>
            </a:defRPr>
          </a:pPr>
          <a:endParaRPr lang="de-DE"/>
        </a:p>
      </c:txPr>
    </c:title>
    <c:autoTitleDeleted val="0"/>
    <c:plotArea>
      <c:layout>
        <c:manualLayout>
          <c:layoutTarget val="inner"/>
          <c:xMode val="edge"/>
          <c:yMode val="edge"/>
          <c:x val="6.4467792919073966E-2"/>
          <c:y val="0.21155702355354239"/>
          <c:w val="0.42878592109164249"/>
          <c:h val="0.64852751321462498"/>
        </c:manualLayout>
      </c:layout>
      <c:pieChart>
        <c:varyColors val="1"/>
        <c:ser>
          <c:idx val="0"/>
          <c:order val="0"/>
          <c:tx>
            <c:strRef>
              <c:f>Daten!$B$44</c:f>
              <c:strCache>
                <c:ptCount val="1"/>
                <c:pt idx="0">
                  <c:v>        4. Einfuhr von ausgewählten Enderzeugnissen im 1. Vierteljahr 2017                  in der Reihenfolge ihrer Anteile</c:v>
                </c:pt>
              </c:strCache>
            </c:strRef>
          </c:tx>
          <c:spPr>
            <a:solidFill>
              <a:srgbClr val="FFFF00"/>
            </a:solidFill>
            <a:ln w="12700">
              <a:solidFill>
                <a:srgbClr val="000000"/>
              </a:solidFill>
              <a:prstDash val="solid"/>
            </a:ln>
          </c:spPr>
          <c:dPt>
            <c:idx val="0"/>
            <c:bubble3D val="0"/>
            <c:spPr>
              <a:solidFill>
                <a:srgbClr val="00FF00"/>
              </a:solidFill>
              <a:ln w="12700">
                <a:solidFill>
                  <a:srgbClr val="000000"/>
                </a:solidFill>
                <a:prstDash val="solid"/>
              </a:ln>
            </c:spPr>
          </c:dPt>
          <c:dPt>
            <c:idx val="1"/>
            <c:bubble3D val="0"/>
            <c:spPr>
              <a:solidFill>
                <a:srgbClr val="CCECFF"/>
              </a:solidFill>
              <a:ln w="12700">
                <a:solidFill>
                  <a:srgbClr val="000000"/>
                </a:solidFill>
                <a:prstDash val="solid"/>
              </a:ln>
            </c:spPr>
          </c:dPt>
          <c:dPt>
            <c:idx val="2"/>
            <c:bubble3D val="0"/>
            <c:spPr>
              <a:solidFill>
                <a:schemeClr val="accent6">
                  <a:lumMod val="50000"/>
                </a:schemeClr>
              </a:solidFill>
              <a:ln w="12700">
                <a:solidFill>
                  <a:srgbClr val="000000"/>
                </a:solidFill>
                <a:prstDash val="solid"/>
              </a:ln>
            </c:spPr>
          </c:dPt>
          <c:dPt>
            <c:idx val="3"/>
            <c:bubble3D val="0"/>
            <c:spPr>
              <a:solidFill>
                <a:srgbClr val="FF6600"/>
              </a:solidFill>
              <a:ln w="12700">
                <a:solidFill>
                  <a:srgbClr val="000000"/>
                </a:solidFill>
                <a:prstDash val="solid"/>
              </a:ln>
            </c:spPr>
          </c:dPt>
          <c:dPt>
            <c:idx val="4"/>
            <c:bubble3D val="0"/>
            <c:spPr>
              <a:solidFill>
                <a:schemeClr val="bg1">
                  <a:lumMod val="75000"/>
                </a:schemeClr>
              </a:solidFill>
              <a:ln w="12700">
                <a:solidFill>
                  <a:srgbClr val="000000"/>
                </a:solidFill>
                <a:prstDash val="solid"/>
              </a:ln>
            </c:spPr>
          </c:dPt>
          <c:dPt>
            <c:idx val="5"/>
            <c:bubble3D val="0"/>
            <c:spPr>
              <a:solidFill>
                <a:srgbClr val="FFFFCC"/>
              </a:solidFill>
              <a:ln w="12700">
                <a:solidFill>
                  <a:srgbClr val="000000"/>
                </a:solidFill>
                <a:prstDash val="solid"/>
              </a:ln>
            </c:spPr>
          </c:dPt>
          <c:dLbls>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de-DE"/>
              </a:p>
            </c:txPr>
            <c:dLblPos val="outEnd"/>
            <c:showLegendKey val="0"/>
            <c:showVal val="0"/>
            <c:showCatName val="0"/>
            <c:showSerName val="0"/>
            <c:showPercent val="1"/>
            <c:showBubbleSize val="0"/>
            <c:showLeaderLines val="1"/>
          </c:dLbls>
          <c:cat>
            <c:strRef>
              <c:f>(Daten!$B$45:$C$49,Daten!$B$51)</c:f>
              <c:strCache>
                <c:ptCount val="6"/>
                <c:pt idx="0">
                  <c:v> Fahrgestelle, Karosserien, Motoren für Kfz</c:v>
                </c:pt>
                <c:pt idx="1">
                  <c:v> Luftfahrzeuge</c:v>
                </c:pt>
                <c:pt idx="2">
                  <c:v> Möbel  </c:v>
                </c:pt>
                <c:pt idx="3">
                  <c:v> Waren aus Kunststoffen</c:v>
                </c:pt>
                <c:pt idx="4">
                  <c:v> Geräte zur Elektrizitätserzeugung und
   -verteilung</c:v>
                </c:pt>
                <c:pt idx="5">
                  <c:v> sonstige Enderzeugnisse                                   </c:v>
                </c:pt>
              </c:strCache>
            </c:strRef>
          </c:cat>
          <c:val>
            <c:numRef>
              <c:f>(Daten!$E$45:$E$49,Daten!$E$51)</c:f>
              <c:numCache>
                <c:formatCode>#\ ###\ ###\ ##0</c:formatCode>
                <c:ptCount val="6"/>
                <c:pt idx="0">
                  <c:v>132355664</c:v>
                </c:pt>
                <c:pt idx="1">
                  <c:v>130779483</c:v>
                </c:pt>
                <c:pt idx="2">
                  <c:v>110780483</c:v>
                </c:pt>
                <c:pt idx="3">
                  <c:v>97548663</c:v>
                </c:pt>
                <c:pt idx="4">
                  <c:v>91964174</c:v>
                </c:pt>
                <c:pt idx="5">
                  <c:v>930474076</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7753706020392304"/>
          <c:y val="0.29478537899911733"/>
          <c:w val="0.40747107546136174"/>
          <c:h val="0.50793773272772968"/>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12700">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101171968"/>
        <c:axId val="101173504"/>
      </c:barChart>
      <c:catAx>
        <c:axId val="10117196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1173504"/>
        <c:crosses val="autoZero"/>
        <c:auto val="1"/>
        <c:lblAlgn val="ctr"/>
        <c:lblOffset val="100"/>
        <c:tickMarkSkip val="1"/>
        <c:noMultiLvlLbl val="0"/>
      </c:catAx>
      <c:valAx>
        <c:axId val="10117350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1171968"/>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Daten!$B$70</c:f>
          <c:strCache>
            <c:ptCount val="1"/>
            <c:pt idx="0">
              <c:v>6. Einfuhr im 1. Vierteljahr 2017 nach ausgewählten Ländern
in der Reihenfolge ihrer Anteile</c:v>
            </c:pt>
          </c:strCache>
        </c:strRef>
      </c:tx>
      <c:layout>
        <c:manualLayout>
          <c:xMode val="edge"/>
          <c:yMode val="edge"/>
          <c:x val="0.2113941347882696"/>
          <c:y val="3.1745804501710016E-2"/>
        </c:manualLayout>
      </c:layout>
      <c:overlay val="0"/>
      <c:spPr>
        <a:noFill/>
        <a:ln w="25400">
          <a:noFill/>
        </a:ln>
      </c:spPr>
      <c:txPr>
        <a:bodyPr/>
        <a:lstStyle/>
        <a:p>
          <a:pPr>
            <a:defRPr sz="1000" b="1" i="0" u="none" strike="noStrike" baseline="0">
              <a:solidFill>
                <a:srgbClr val="000000"/>
              </a:solidFill>
              <a:latin typeface="Arial"/>
              <a:ea typeface="Arial"/>
              <a:cs typeface="Arial"/>
            </a:defRPr>
          </a:pPr>
          <a:endParaRPr lang="de-DE"/>
        </a:p>
      </c:txPr>
    </c:title>
    <c:autoTitleDeleted val="0"/>
    <c:plotArea>
      <c:layout>
        <c:manualLayout>
          <c:layoutTarget val="inner"/>
          <c:xMode val="edge"/>
          <c:yMode val="edge"/>
          <c:x val="0.24887574440983445"/>
          <c:y val="0.15419535279228846"/>
          <c:w val="0.71514295231018699"/>
          <c:h val="0.67573845782502884"/>
        </c:manualLayout>
      </c:layout>
      <c:barChart>
        <c:barDir val="bar"/>
        <c:grouping val="clustered"/>
        <c:varyColors val="0"/>
        <c:ser>
          <c:idx val="1"/>
          <c:order val="0"/>
          <c:tx>
            <c:strRef>
              <c:f>Daten!$B$70</c:f>
              <c:strCache>
                <c:ptCount val="1"/>
                <c:pt idx="0">
                  <c:v>6. Einfuhr im 1. Vierteljahr 2017 nach ausgewählten Ländern
in der Reihenfolge ihrer Anteile</c:v>
                </c:pt>
              </c:strCache>
            </c:strRef>
          </c:tx>
          <c:spPr>
            <a:solidFill>
              <a:srgbClr val="008000"/>
            </a:solidFill>
            <a:ln w="12700">
              <a:solidFill>
                <a:srgbClr val="000000"/>
              </a:solidFill>
              <a:prstDash val="solid"/>
            </a:ln>
          </c:spPr>
          <c:invertIfNegative val="0"/>
          <c:cat>
            <c:strRef>
              <c:f>Daten!$C$71:$C$85</c:f>
              <c:strCache>
                <c:ptCount val="15"/>
                <c:pt idx="0">
                  <c:v>Volksrepublik China</c:v>
                </c:pt>
                <c:pt idx="1">
                  <c:v>Polen</c:v>
                </c:pt>
                <c:pt idx="2">
                  <c:v>Vereinigtes Königreich</c:v>
                </c:pt>
                <c:pt idx="3">
                  <c:v>Niederlande</c:v>
                </c:pt>
                <c:pt idx="4">
                  <c:v>Italien</c:v>
                </c:pt>
                <c:pt idx="5">
                  <c:v>Österreich</c:v>
                </c:pt>
                <c:pt idx="6">
                  <c:v>Tschechische Republik</c:v>
                </c:pt>
                <c:pt idx="7">
                  <c:v>Frankreich</c:v>
                </c:pt>
                <c:pt idx="8">
                  <c:v>Belgien</c:v>
                </c:pt>
                <c:pt idx="9">
                  <c:v>Vereinigte Staaten</c:v>
                </c:pt>
                <c:pt idx="10">
                  <c:v>Spanien</c:v>
                </c:pt>
                <c:pt idx="11">
                  <c:v>Schweiz</c:v>
                </c:pt>
                <c:pt idx="12">
                  <c:v>Rumänien</c:v>
                </c:pt>
                <c:pt idx="13">
                  <c:v>Slowakei</c:v>
                </c:pt>
                <c:pt idx="14">
                  <c:v>Ungarn</c:v>
                </c:pt>
              </c:strCache>
            </c:strRef>
          </c:cat>
          <c:val>
            <c:numRef>
              <c:f>Daten!$B$71:$B$85</c:f>
              <c:numCache>
                <c:formatCode>0</c:formatCode>
                <c:ptCount val="15"/>
                <c:pt idx="0">
                  <c:v>271.07600000000002</c:v>
                </c:pt>
                <c:pt idx="1">
                  <c:v>217.446</c:v>
                </c:pt>
                <c:pt idx="2">
                  <c:v>204.678</c:v>
                </c:pt>
                <c:pt idx="3">
                  <c:v>198.38200000000001</c:v>
                </c:pt>
                <c:pt idx="4">
                  <c:v>182.24299999999999</c:v>
                </c:pt>
                <c:pt idx="5">
                  <c:v>170.71899999999999</c:v>
                </c:pt>
                <c:pt idx="6">
                  <c:v>157.68199999999999</c:v>
                </c:pt>
                <c:pt idx="7">
                  <c:v>140.834</c:v>
                </c:pt>
                <c:pt idx="8">
                  <c:v>115.953</c:v>
                </c:pt>
                <c:pt idx="9">
                  <c:v>83.215999999999994</c:v>
                </c:pt>
                <c:pt idx="10">
                  <c:v>82.254000000000005</c:v>
                </c:pt>
                <c:pt idx="11">
                  <c:v>79.225999999999999</c:v>
                </c:pt>
                <c:pt idx="12">
                  <c:v>48.991</c:v>
                </c:pt>
                <c:pt idx="13">
                  <c:v>45.66</c:v>
                </c:pt>
                <c:pt idx="14">
                  <c:v>43.527999999999999</c:v>
                </c:pt>
              </c:numCache>
            </c:numRef>
          </c:val>
        </c:ser>
        <c:dLbls>
          <c:showLegendKey val="0"/>
          <c:showVal val="0"/>
          <c:showCatName val="0"/>
          <c:showSerName val="0"/>
          <c:showPercent val="0"/>
          <c:showBubbleSize val="0"/>
        </c:dLbls>
        <c:gapWidth val="150"/>
        <c:axId val="102401536"/>
        <c:axId val="102403072"/>
      </c:barChart>
      <c:catAx>
        <c:axId val="102401536"/>
        <c:scaling>
          <c:orientation val="maxMin"/>
        </c:scaling>
        <c:delete val="0"/>
        <c:axPos val="l"/>
        <c:numFmt formatCode="0" sourceLinked="1"/>
        <c:majorTickMark val="none"/>
        <c:minorTickMark val="none"/>
        <c:tickLblPos val="nextTo"/>
        <c:spPr>
          <a:ln w="3175">
            <a:solidFill>
              <a:srgbClr val="000000"/>
            </a:solidFill>
            <a:prstDash val="solid"/>
          </a:ln>
        </c:spPr>
        <c:txPr>
          <a:bodyPr rot="0" vert="horz"/>
          <a:lstStyle/>
          <a:p>
            <a:pPr rtl="1">
              <a:defRPr sz="900" b="0" i="0" u="none" strike="noStrike" baseline="0">
                <a:solidFill>
                  <a:srgbClr val="000000"/>
                </a:solidFill>
                <a:latin typeface="Arial"/>
                <a:ea typeface="Arial"/>
                <a:cs typeface="Arial"/>
              </a:defRPr>
            </a:pPr>
            <a:endParaRPr lang="de-DE"/>
          </a:p>
        </c:txPr>
        <c:crossAx val="102403072"/>
        <c:crosses val="autoZero"/>
        <c:auto val="1"/>
        <c:lblAlgn val="ctr"/>
        <c:lblOffset val="100"/>
        <c:tickLblSkip val="1"/>
        <c:tickMarkSkip val="1"/>
        <c:noMultiLvlLbl val="0"/>
      </c:catAx>
      <c:valAx>
        <c:axId val="102403072"/>
        <c:scaling>
          <c:orientation val="minMax"/>
          <c:max val="280"/>
        </c:scaling>
        <c:delete val="0"/>
        <c:axPos val="t"/>
        <c:majorGridlines>
          <c:spPr>
            <a:ln w="3175">
              <a:solidFill>
                <a:srgbClr val="000000"/>
              </a:solidFill>
              <a:prstDash val="solid"/>
            </a:ln>
          </c:spPr>
        </c:majorGridlines>
        <c:numFmt formatCode="0" sourceLinked="1"/>
        <c:majorTickMark val="none"/>
        <c:minorTickMark val="none"/>
        <c:tickLblPos val="high"/>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2401536"/>
        <c:crosses val="autoZero"/>
        <c:crossBetween val="between"/>
        <c:majorUnit val="20"/>
      </c:valAx>
      <c:spPr>
        <a:no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Daten!$B$53</c:f>
          <c:strCache>
            <c:ptCount val="1"/>
            <c:pt idx="0">
              <c:v>5. Ausfuhr im 1. Vierteljahr 2017 nach ausgewählten Ländern
in der Reihenfolge ihrer Anteile</c:v>
            </c:pt>
          </c:strCache>
        </c:strRef>
      </c:tx>
      <c:layout>
        <c:manualLayout>
          <c:xMode val="edge"/>
          <c:yMode val="edge"/>
          <c:x val="0.20839580879161756"/>
          <c:y val="3.1746054164754067E-2"/>
        </c:manualLayout>
      </c:layout>
      <c:overlay val="0"/>
      <c:spPr>
        <a:noFill/>
        <a:ln w="25400">
          <a:noFill/>
        </a:ln>
      </c:spPr>
      <c:txPr>
        <a:bodyPr/>
        <a:lstStyle/>
        <a:p>
          <a:pPr>
            <a:defRPr sz="1000" b="1" i="0" u="none" strike="noStrike" baseline="0">
              <a:solidFill>
                <a:srgbClr val="000000"/>
              </a:solidFill>
              <a:latin typeface="Arial"/>
              <a:ea typeface="Arial"/>
              <a:cs typeface="Arial"/>
            </a:defRPr>
          </a:pPr>
          <a:endParaRPr lang="de-DE"/>
        </a:p>
      </c:txPr>
    </c:title>
    <c:autoTitleDeleted val="0"/>
    <c:plotArea>
      <c:layout>
        <c:manualLayout>
          <c:layoutTarget val="inner"/>
          <c:xMode val="edge"/>
          <c:yMode val="edge"/>
          <c:x val="0.24887574440983445"/>
          <c:y val="0.15419535279228846"/>
          <c:w val="0.71514295231018699"/>
          <c:h val="0.66387939215175895"/>
        </c:manualLayout>
      </c:layout>
      <c:barChart>
        <c:barDir val="bar"/>
        <c:grouping val="clustered"/>
        <c:varyColors val="0"/>
        <c:ser>
          <c:idx val="1"/>
          <c:order val="0"/>
          <c:tx>
            <c:strRef>
              <c:f>Daten!$B$53</c:f>
              <c:strCache>
                <c:ptCount val="1"/>
                <c:pt idx="0">
                  <c:v>5. Ausfuhr im 1. Vierteljahr 2017 nach ausgewählten Ländern
in der Reihenfolge ihrer Anteile</c:v>
                </c:pt>
              </c:strCache>
            </c:strRef>
          </c:tx>
          <c:spPr>
            <a:solidFill>
              <a:srgbClr val="FFFF99"/>
            </a:solidFill>
            <a:ln w="12700">
              <a:solidFill>
                <a:srgbClr val="000000"/>
              </a:solidFill>
              <a:prstDash val="solid"/>
            </a:ln>
          </c:spPr>
          <c:invertIfNegative val="0"/>
          <c:cat>
            <c:strRef>
              <c:f>Daten!$C$54:$C$68</c:f>
              <c:strCache>
                <c:ptCount val="15"/>
                <c:pt idx="0">
                  <c:v>Vereinigte Staaten</c:v>
                </c:pt>
                <c:pt idx="1">
                  <c:v>Ungarn</c:v>
                </c:pt>
                <c:pt idx="2">
                  <c:v>Frankreich</c:v>
                </c:pt>
                <c:pt idx="3">
                  <c:v>Vereinigtes Königreich</c:v>
                </c:pt>
                <c:pt idx="4">
                  <c:v>Spanien</c:v>
                </c:pt>
                <c:pt idx="5">
                  <c:v>Volksrepublik China</c:v>
                </c:pt>
                <c:pt idx="6">
                  <c:v>Polen</c:v>
                </c:pt>
                <c:pt idx="7">
                  <c:v>Italien</c:v>
                </c:pt>
                <c:pt idx="8">
                  <c:v>Niederlande</c:v>
                </c:pt>
                <c:pt idx="9">
                  <c:v>Österreich</c:v>
                </c:pt>
                <c:pt idx="10">
                  <c:v>Tschechische Republik</c:v>
                </c:pt>
                <c:pt idx="11">
                  <c:v>Schweiz</c:v>
                </c:pt>
                <c:pt idx="12">
                  <c:v>Belgien</c:v>
                </c:pt>
                <c:pt idx="13">
                  <c:v>Slowakei</c:v>
                </c:pt>
                <c:pt idx="14">
                  <c:v>Südafrika</c:v>
                </c:pt>
              </c:strCache>
            </c:strRef>
          </c:cat>
          <c:val>
            <c:numRef>
              <c:f>Daten!$B$54:$B$68</c:f>
              <c:numCache>
                <c:formatCode>0</c:formatCode>
                <c:ptCount val="15"/>
                <c:pt idx="0">
                  <c:v>276.48599999999999</c:v>
                </c:pt>
                <c:pt idx="1">
                  <c:v>274.11700000000002</c:v>
                </c:pt>
                <c:pt idx="2">
                  <c:v>261.50599999999997</c:v>
                </c:pt>
                <c:pt idx="3">
                  <c:v>257.00700000000001</c:v>
                </c:pt>
                <c:pt idx="4">
                  <c:v>237.15700000000001</c:v>
                </c:pt>
                <c:pt idx="5">
                  <c:v>215.08</c:v>
                </c:pt>
                <c:pt idx="6">
                  <c:v>192.94200000000001</c:v>
                </c:pt>
                <c:pt idx="7">
                  <c:v>188.42</c:v>
                </c:pt>
                <c:pt idx="8">
                  <c:v>181.506</c:v>
                </c:pt>
                <c:pt idx="9">
                  <c:v>175.238</c:v>
                </c:pt>
                <c:pt idx="10">
                  <c:v>174.625</c:v>
                </c:pt>
                <c:pt idx="11">
                  <c:v>120.917</c:v>
                </c:pt>
                <c:pt idx="12">
                  <c:v>93.983999999999995</c:v>
                </c:pt>
                <c:pt idx="13">
                  <c:v>88.668999999999997</c:v>
                </c:pt>
                <c:pt idx="14">
                  <c:v>68.266999999999996</c:v>
                </c:pt>
              </c:numCache>
            </c:numRef>
          </c:val>
        </c:ser>
        <c:dLbls>
          <c:showLegendKey val="0"/>
          <c:showVal val="0"/>
          <c:showCatName val="0"/>
          <c:showSerName val="0"/>
          <c:showPercent val="0"/>
          <c:showBubbleSize val="0"/>
        </c:dLbls>
        <c:gapWidth val="150"/>
        <c:axId val="104017280"/>
        <c:axId val="104023168"/>
      </c:barChart>
      <c:catAx>
        <c:axId val="104017280"/>
        <c:scaling>
          <c:orientation val="maxMin"/>
        </c:scaling>
        <c:delete val="0"/>
        <c:axPos val="l"/>
        <c:numFmt formatCode="General" sourceLinked="0"/>
        <c:majorTickMark val="none"/>
        <c:minorTickMark val="none"/>
        <c:tickLblPos val="low"/>
        <c:spPr>
          <a:ln w="3175">
            <a:solidFill>
              <a:srgbClr val="000000"/>
            </a:solidFill>
            <a:prstDash val="solid"/>
          </a:ln>
        </c:spPr>
        <c:txPr>
          <a:bodyPr rot="0" vert="horz"/>
          <a:lstStyle/>
          <a:p>
            <a:pPr rtl="1">
              <a:defRPr sz="900" b="0" i="0" u="none" strike="noStrike" baseline="0">
                <a:solidFill>
                  <a:srgbClr val="000000"/>
                </a:solidFill>
                <a:latin typeface="Arial"/>
                <a:ea typeface="Arial"/>
                <a:cs typeface="Arial"/>
              </a:defRPr>
            </a:pPr>
            <a:endParaRPr lang="de-DE"/>
          </a:p>
        </c:txPr>
        <c:crossAx val="104023168"/>
        <c:crosses val="autoZero"/>
        <c:auto val="1"/>
        <c:lblAlgn val="ctr"/>
        <c:lblOffset val="100"/>
        <c:tickLblSkip val="1"/>
        <c:tickMarkSkip val="1"/>
        <c:noMultiLvlLbl val="0"/>
      </c:catAx>
      <c:valAx>
        <c:axId val="104023168"/>
        <c:scaling>
          <c:orientation val="minMax"/>
          <c:max val="280"/>
        </c:scaling>
        <c:delete val="0"/>
        <c:axPos val="t"/>
        <c:majorGridlines>
          <c:spPr>
            <a:ln w="3175">
              <a:solidFill>
                <a:srgbClr val="000000"/>
              </a:solidFill>
              <a:prstDash val="solid"/>
            </a:ln>
          </c:spPr>
        </c:majorGridlines>
        <c:numFmt formatCode="0" sourceLinked="1"/>
        <c:majorTickMark val="none"/>
        <c:minorTickMark val="none"/>
        <c:tickLblPos val="high"/>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4017280"/>
        <c:crosses val="autoZero"/>
        <c:crossBetween val="between"/>
        <c:majorUnit val="20"/>
      </c:valAx>
      <c:spPr>
        <a:no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chartsheets/sheet1.xml><?xml version="1.0" encoding="utf-8"?>
<chartsheet xmlns="http://schemas.openxmlformats.org/spreadsheetml/2006/main" xmlns:r="http://schemas.openxmlformats.org/officeDocument/2006/relationships">
  <sheetPr codeName="Diagramm7"/>
  <sheetViews>
    <sheetView zoomScale="90" workbookViewId="0"/>
  </sheetViews>
  <pageMargins left="0.59055118110236227" right="0.59055118110236227" top="0.98425196850393704" bottom="0.59055118110236227" header="0.51181102362204722" footer="0.55118110236220474"/>
  <pageSetup paperSize="9" orientation="portrait" r:id="rId1"/>
  <headerFooter alignWithMargins="0">
    <oddHeader>&amp;C- 9 -</oddHeader>
  </headerFooter>
  <drawing r:id="rId2"/>
</chartsheet>
</file>

<file path=xl/chartsheets/sheet2.xml><?xml version="1.0" encoding="utf-8"?>
<chartsheet xmlns="http://schemas.openxmlformats.org/spreadsheetml/2006/main" xmlns:r="http://schemas.openxmlformats.org/officeDocument/2006/relationships">
  <sheetPr codeName="Diagramm8"/>
  <sheetViews>
    <sheetView zoomScale="90" workbookViewId="0"/>
  </sheetViews>
  <pageMargins left="0.59055118110236227" right="0.59055118110236227" top="0.98425196850393704" bottom="0.59055118110236227" header="0.51181102362204722" footer="0.55118110236220474"/>
  <pageSetup paperSize="9" orientation="portrait" copies="2" r:id="rId1"/>
  <headerFooter alignWithMargins="0">
    <oddHeader>&amp;C- 10 -</oddHeader>
  </headerFooter>
  <drawing r:id="rId2"/>
</chartsheet>
</file>

<file path=xl/chartsheets/sheet3.xml><?xml version="1.0" encoding="utf-8"?>
<chartsheet xmlns="http://schemas.openxmlformats.org/spreadsheetml/2006/main" xmlns:r="http://schemas.openxmlformats.org/officeDocument/2006/relationships">
  <sheetPr codeName="Diagramm9"/>
  <sheetViews>
    <sheetView zoomScale="90" workbookViewId="0"/>
  </sheetViews>
  <pageMargins left="0.59055118110236227" right="0.59055118110236227" top="0.98425196850393704" bottom="0.59055118110236227" header="0.51181102362204722" footer="0.55118110236220474"/>
  <pageSetup paperSize="9" orientation="portrait" r:id="rId1"/>
  <headerFooter alignWithMargins="0">
    <oddHeader>&amp;C- 11 -</oddHeader>
  </headerFooter>
  <drawing r:id="rId2"/>
</chartsheet>
</file>

<file path=xl/chartsheets/sheet4.xml><?xml version="1.0" encoding="utf-8"?>
<chartsheet xmlns="http://schemas.openxmlformats.org/spreadsheetml/2006/main" xmlns:r="http://schemas.openxmlformats.org/officeDocument/2006/relationships">
  <sheetPr codeName="Diagramm10"/>
  <sheetViews>
    <sheetView zoomScale="90" workbookViewId="0"/>
  </sheetViews>
  <pageMargins left="0.59055118110236227" right="0.59055118110236227" top="0.98425196850393704" bottom="0.59055118110236227" header="0.51181102362204722" footer="0.55118110236220474"/>
  <pageSetup paperSize="9" orientation="portrait" r:id="rId1"/>
  <headerFooter alignWithMargins="0">
    <oddHeader>&amp;C- 12 -</oddHeader>
  </headerFooter>
  <drawing r:id="rId2"/>
</chartsheet>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790575</xdr:colOff>
          <xdr:row>88</xdr:row>
          <xdr:rowOff>47625</xdr:rowOff>
        </xdr:from>
        <xdr:to>
          <xdr:col>0</xdr:col>
          <xdr:colOff>2714625</xdr:colOff>
          <xdr:row>89</xdr:row>
          <xdr:rowOff>123825</xdr:rowOff>
        </xdr:to>
        <xdr:sp macro="" textlink="">
          <xdr:nvSpPr>
            <xdr:cNvPr id="8846337" name="Button 1" hidden="1">
              <a:extLst>
                <a:ext uri="{63B3BB69-23CF-44E3-9099-C40C66FF867C}">
                  <a14:compatExt spid="_x0000_s8846337"/>
                </a:ext>
              </a:extLst>
            </xdr:cNvPr>
            <xdr:cNvSpPr/>
          </xdr:nvSpPr>
          <xdr:spPr>
            <a:xfrm>
              <a:off x="0" y="0"/>
              <a:ext cx="0" cy="0"/>
            </a:xfrm>
            <a:prstGeom prst="rect">
              <a:avLst/>
            </a:prstGeom>
          </xdr:spPr>
          <xdr:txBody>
            <a:bodyPr vertOverflow="clip" wrap="square" lIns="18000" tIns="46800" rIns="18000" bIns="46800" anchor="ctr" upright="1"/>
            <a:lstStyle/>
            <a:p>
              <a:pPr algn="ctr" rtl="0">
                <a:defRPr sz="1000"/>
              </a:pPr>
              <a:r>
                <a:rPr lang="de-DE" sz="1000" b="0" i="0" u="none" strike="noStrike" baseline="0">
                  <a:solidFill>
                    <a:srgbClr val="000000"/>
                  </a:solidFill>
                  <a:latin typeface="Arial"/>
                  <a:cs typeface="Arial"/>
                </a:rPr>
                <a:t>Daten für Grafik 7 übernehmen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466725</xdr:colOff>
          <xdr:row>37</xdr:row>
          <xdr:rowOff>47625</xdr:rowOff>
        </xdr:from>
        <xdr:to>
          <xdr:col>0</xdr:col>
          <xdr:colOff>2714625</xdr:colOff>
          <xdr:row>38</xdr:row>
          <xdr:rowOff>123825</xdr:rowOff>
        </xdr:to>
        <xdr:sp macro="" textlink="">
          <xdr:nvSpPr>
            <xdr:cNvPr id="8846339" name="Button 3" hidden="1">
              <a:extLst>
                <a:ext uri="{63B3BB69-23CF-44E3-9099-C40C66FF867C}">
                  <a14:compatExt spid="_x0000_s8846339"/>
                </a:ext>
              </a:extLst>
            </xdr:cNvPr>
            <xdr:cNvSpPr/>
          </xdr:nvSpPr>
          <xdr:spPr>
            <a:xfrm>
              <a:off x="0" y="0"/>
              <a:ext cx="0" cy="0"/>
            </a:xfrm>
            <a:prstGeom prst="rect">
              <a:avLst/>
            </a:prstGeom>
          </xdr:spPr>
          <xdr:txBody>
            <a:bodyPr vertOverflow="clip" wrap="square" lIns="18000" tIns="46800" rIns="18000" bIns="46800" anchor="ctr" upright="1"/>
            <a:lstStyle/>
            <a:p>
              <a:pPr algn="ctr" rtl="0">
                <a:defRPr sz="1000"/>
              </a:pPr>
              <a:r>
                <a:rPr lang="de-DE" sz="1000" b="0" i="0" u="none" strike="noStrike" baseline="0">
                  <a:solidFill>
                    <a:srgbClr val="000000"/>
                  </a:solidFill>
                  <a:latin typeface="Arial"/>
                  <a:cs typeface="Arial"/>
                </a:rPr>
                <a:t>Daten für Grafik 3 und 4 übernehmen</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xdr:absoluteAnchor>
    <xdr:pos x="0" y="0"/>
    <xdr:ext cx="6360583" cy="9122833"/>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0.0235</cdr:x>
      <cdr:y>0.5175</cdr:y>
    </cdr:from>
    <cdr:to>
      <cdr:x>0.97475</cdr:x>
      <cdr:y>1</cdr:y>
    </cdr:to>
    <cdr:graphicFrame macro="">
      <cdr:nvGraphicFramePr>
        <cdr:cNvPr id="8848545" name="Chart 161"/>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0.0235</cdr:x>
      <cdr:y>0.0035</cdr:y>
    </cdr:from>
    <cdr:to>
      <cdr:x>0.97475</cdr:x>
      <cdr:y>0.46925</cdr:y>
    </cdr:to>
    <cdr:graphicFrame macro="">
      <cdr:nvGraphicFramePr>
        <cdr:cNvPr id="8848546" name="Chart 162"/>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userShapes>
</file>

<file path=xl/drawings/drawing12.xml><?xml version="1.0" encoding="utf-8"?>
<c:userShapes xmlns:c="http://schemas.openxmlformats.org/drawingml/2006/chart">
  <cdr:relSizeAnchor xmlns:cdr="http://schemas.openxmlformats.org/drawingml/2006/chartDrawing">
    <cdr:from>
      <cdr:x>0.00749</cdr:x>
      <cdr:y>0.88325</cdr:y>
    </cdr:from>
    <cdr:to>
      <cdr:x>0.99572</cdr:x>
      <cdr:y>0.97917</cdr:y>
    </cdr:to>
    <cdr:sp macro="" textlink="">
      <cdr:nvSpPr>
        <cdr:cNvPr id="975873" name="Text Box 1"/>
        <cdr:cNvSpPr txBox="1">
          <a:spLocks xmlns:a="http://schemas.openxmlformats.org/drawingml/2006/main" noChangeArrowheads="1"/>
        </cdr:cNvSpPr>
      </cdr:nvSpPr>
      <cdr:spPr bwMode="auto">
        <a:xfrm xmlns:a="http://schemas.openxmlformats.org/drawingml/2006/main">
          <a:off x="45516" y="3676650"/>
          <a:ext cx="6003904" cy="4643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296000" tIns="46800" rIns="90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Millionen EUR</a:t>
          </a:r>
        </a:p>
      </cdr:txBody>
    </cdr:sp>
  </cdr:relSizeAnchor>
  <cdr:relSizeAnchor xmlns:cdr="http://schemas.openxmlformats.org/drawingml/2006/chartDrawing">
    <cdr:from>
      <cdr:x>0.00749</cdr:x>
      <cdr:y>0.92005</cdr:y>
    </cdr:from>
    <cdr:to>
      <cdr:x>0.32044</cdr:x>
      <cdr:y>0.98305</cdr:y>
    </cdr:to>
    <cdr:sp macro="" textlink="">
      <cdr:nvSpPr>
        <cdr:cNvPr id="975874" name="Text Box 2"/>
        <cdr:cNvSpPr txBox="1">
          <a:spLocks xmlns:a="http://schemas.openxmlformats.org/drawingml/2006/main" noChangeArrowheads="1"/>
        </cdr:cNvSpPr>
      </cdr:nvSpPr>
      <cdr:spPr bwMode="auto">
        <a:xfrm xmlns:a="http://schemas.openxmlformats.org/drawingml/2006/main">
          <a:off x="50800" y="3860076"/>
          <a:ext cx="1886502" cy="2767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Thüringer Landesamt für Statistik</a:t>
          </a:r>
        </a:p>
      </cdr:txBody>
    </cdr:sp>
  </cdr:relSizeAnchor>
</c:userShapes>
</file>

<file path=xl/drawings/drawing13.xml><?xml version="1.0" encoding="utf-8"?>
<c:userShapes xmlns:c="http://schemas.openxmlformats.org/drawingml/2006/chart">
  <cdr:relSizeAnchor xmlns:cdr="http://schemas.openxmlformats.org/drawingml/2006/chartDrawing">
    <cdr:from>
      <cdr:x>0.00749</cdr:x>
      <cdr:y>0.86742</cdr:y>
    </cdr:from>
    <cdr:to>
      <cdr:x>0.99547</cdr:x>
      <cdr:y>0.97988</cdr:y>
    </cdr:to>
    <cdr:sp macro="" textlink="">
      <cdr:nvSpPr>
        <cdr:cNvPr id="976897" name="Text Box 1"/>
        <cdr:cNvSpPr txBox="1">
          <a:spLocks xmlns:a="http://schemas.openxmlformats.org/drawingml/2006/main" noChangeArrowheads="1"/>
        </cdr:cNvSpPr>
      </cdr:nvSpPr>
      <cdr:spPr bwMode="auto">
        <a:xfrm xmlns:a="http://schemas.openxmlformats.org/drawingml/2006/main">
          <a:off x="45588" y="3790950"/>
          <a:ext cx="6013315" cy="5023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296000" tIns="46800" rIns="90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Millionen EUR</a:t>
          </a:r>
        </a:p>
      </cdr:txBody>
    </cdr:sp>
  </cdr:relSizeAnchor>
  <cdr:relSizeAnchor xmlns:cdr="http://schemas.openxmlformats.org/drawingml/2006/chartDrawing">
    <cdr:from>
      <cdr:x>0.00749</cdr:x>
      <cdr:y>0.9205</cdr:y>
    </cdr:from>
    <cdr:to>
      <cdr:x>0.32193</cdr:x>
      <cdr:y>0.98183</cdr:y>
    </cdr:to>
    <cdr:sp macro="" textlink="">
      <cdr:nvSpPr>
        <cdr:cNvPr id="976898" name="Text Box 2"/>
        <cdr:cNvSpPr txBox="1">
          <a:spLocks xmlns:a="http://schemas.openxmlformats.org/drawingml/2006/main" noChangeArrowheads="1"/>
        </cdr:cNvSpPr>
      </cdr:nvSpPr>
      <cdr:spPr bwMode="auto">
        <a:xfrm xmlns:a="http://schemas.openxmlformats.org/drawingml/2006/main">
          <a:off x="50800" y="3856990"/>
          <a:ext cx="1886502" cy="2767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Thüringer Landesamt für Statistik</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6360583" cy="9122833"/>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0.02675</cdr:x>
      <cdr:y>0.00825</cdr:y>
    </cdr:from>
    <cdr:to>
      <cdr:x>0.97475</cdr:x>
      <cdr:y>1</cdr:y>
    </cdr:to>
    <cdr:graphicFrame macro="">
      <cdr:nvGraphicFramePr>
        <cdr:cNvPr id="8847601" name="Chart 241"/>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0.03886</cdr:x>
      <cdr:y>0.94821</cdr:y>
    </cdr:from>
    <cdr:to>
      <cdr:x>0.34686</cdr:x>
      <cdr:y>0.98896</cdr:y>
    </cdr:to>
    <cdr:sp macro="" textlink="">
      <cdr:nvSpPr>
        <cdr:cNvPr id="1111045" name="Text Box 2053"/>
        <cdr:cNvSpPr txBox="1">
          <a:spLocks xmlns:a="http://schemas.openxmlformats.org/drawingml/2006/main" noChangeArrowheads="1"/>
        </cdr:cNvSpPr>
      </cdr:nvSpPr>
      <cdr:spPr bwMode="auto">
        <a:xfrm xmlns:a="http://schemas.openxmlformats.org/drawingml/2006/main">
          <a:off x="247650" y="8661375"/>
          <a:ext cx="1962645" cy="3722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0.45045</cdr:x>
      <cdr:y>0.91451</cdr:y>
    </cdr:from>
    <cdr:to>
      <cdr:x>0.75845</cdr:x>
      <cdr:y>0.95526</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2857497" y="8344851"/>
          <a:ext cx="1953844" cy="3718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Millionen EUR</a:t>
          </a:r>
        </a:p>
      </cdr:txBody>
    </cdr:sp>
  </cdr:relSizeAnchor>
</c:userShapes>
</file>

<file path=xl/drawings/drawing2.xml><?xml version="1.0" encoding="utf-8"?>
<xdr:wsDr xmlns:xdr="http://schemas.openxmlformats.org/drawingml/2006/spreadsheetDrawing" xmlns:a="http://schemas.openxmlformats.org/drawingml/2006/main">
  <xdr:absoluteAnchor>
    <xdr:pos x="0" y="0"/>
    <xdr:ext cx="6360583" cy="9122833"/>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0.0205</cdr:x>
      <cdr:y>0.00825</cdr:y>
    </cdr:from>
    <cdr:to>
      <cdr:x>0.9775</cdr:x>
      <cdr:y>0.48625</cdr:y>
    </cdr:to>
    <cdr:graphicFrame macro="">
      <cdr:nvGraphicFramePr>
        <cdr:cNvPr id="8849569" name="Chart 161"/>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0.021</cdr:x>
      <cdr:y>0.51025</cdr:y>
    </cdr:from>
    <cdr:to>
      <cdr:x>0.9775</cdr:x>
      <cdr:y>0.9895</cdr:y>
    </cdr:to>
    <cdr:graphicFrame macro="">
      <cdr:nvGraphicFramePr>
        <cdr:cNvPr id="8849570" name="Chart 162"/>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userShapes>
</file>

<file path=xl/drawings/drawing4.xml><?xml version="1.0" encoding="utf-8"?>
<c:userShapes xmlns:c="http://schemas.openxmlformats.org/drawingml/2006/chart">
  <cdr:relSizeAnchor xmlns:cdr="http://schemas.openxmlformats.org/drawingml/2006/chartDrawing">
    <cdr:from>
      <cdr:x>0.01371</cdr:x>
      <cdr:y>0.07642</cdr:y>
    </cdr:from>
    <cdr:to>
      <cdr:x>0.31437</cdr:x>
      <cdr:y>0.17476</cdr:y>
    </cdr:to>
    <cdr:sp macro="" textlink="">
      <cdr:nvSpPr>
        <cdr:cNvPr id="1036289" name="Text Box 1"/>
        <cdr:cNvSpPr txBox="1">
          <a:spLocks xmlns:a="http://schemas.openxmlformats.org/drawingml/2006/main" noChangeArrowheads="1"/>
        </cdr:cNvSpPr>
      </cdr:nvSpPr>
      <cdr:spPr bwMode="auto">
        <a:xfrm xmlns:a="http://schemas.openxmlformats.org/drawingml/2006/main">
          <a:off x="83995" y="330080"/>
          <a:ext cx="1839110" cy="4256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90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Millionen EUR</a:t>
          </a:r>
        </a:p>
      </cdr:txBody>
    </cdr:sp>
  </cdr:relSizeAnchor>
  <cdr:relSizeAnchor xmlns:cdr="http://schemas.openxmlformats.org/drawingml/2006/chartDrawing">
    <cdr:from>
      <cdr:x>0.00749</cdr:x>
      <cdr:y>0.92444</cdr:y>
    </cdr:from>
    <cdr:to>
      <cdr:x>0.33851</cdr:x>
      <cdr:y>0.98795</cdr:y>
    </cdr:to>
    <cdr:sp macro="" textlink="">
      <cdr:nvSpPr>
        <cdr:cNvPr id="1036290" name="Text Box 2"/>
        <cdr:cNvSpPr txBox="1">
          <a:spLocks xmlns:a="http://schemas.openxmlformats.org/drawingml/2006/main" noChangeArrowheads="1"/>
        </cdr:cNvSpPr>
      </cdr:nvSpPr>
      <cdr:spPr bwMode="auto">
        <a:xfrm xmlns:a="http://schemas.openxmlformats.org/drawingml/2006/main">
          <a:off x="45802" y="3999678"/>
          <a:ext cx="2021124" cy="2725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Thüringer Landesamt für Statistik</a:t>
          </a:r>
        </a:p>
      </cdr:txBody>
    </cdr:sp>
  </cdr:relSizeAnchor>
</c:userShapes>
</file>

<file path=xl/drawings/drawing5.xml><?xml version="1.0" encoding="utf-8"?>
<c:userShapes xmlns:c="http://schemas.openxmlformats.org/drawingml/2006/chart">
  <cdr:relSizeAnchor xmlns:cdr="http://schemas.openxmlformats.org/drawingml/2006/chartDrawing">
    <cdr:from>
      <cdr:x>0.01372</cdr:x>
      <cdr:y>0.09109</cdr:y>
    </cdr:from>
    <cdr:to>
      <cdr:x>0.31709</cdr:x>
      <cdr:y>0.15154</cdr:y>
    </cdr:to>
    <cdr:sp macro="" textlink="">
      <cdr:nvSpPr>
        <cdr:cNvPr id="1037313" name="Text Box 1"/>
        <cdr:cNvSpPr txBox="1">
          <a:spLocks xmlns:a="http://schemas.openxmlformats.org/drawingml/2006/main" noChangeArrowheads="1"/>
        </cdr:cNvSpPr>
      </cdr:nvSpPr>
      <cdr:spPr bwMode="auto">
        <a:xfrm xmlns:a="http://schemas.openxmlformats.org/drawingml/2006/main">
          <a:off x="83958" y="392933"/>
          <a:ext cx="1837197" cy="2649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90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Millionen EUR</a:t>
          </a:r>
        </a:p>
      </cdr:txBody>
    </cdr:sp>
  </cdr:relSizeAnchor>
  <cdr:relSizeAnchor xmlns:cdr="http://schemas.openxmlformats.org/drawingml/2006/chartDrawing">
    <cdr:from>
      <cdr:x>0.00749</cdr:x>
      <cdr:y>0.91809</cdr:y>
    </cdr:from>
    <cdr:to>
      <cdr:x>0.35002</cdr:x>
      <cdr:y>0.98795</cdr:y>
    </cdr:to>
    <cdr:sp macro="" textlink="">
      <cdr:nvSpPr>
        <cdr:cNvPr id="1037314" name="Text Box 2"/>
        <cdr:cNvSpPr txBox="1">
          <a:spLocks xmlns:a="http://schemas.openxmlformats.org/drawingml/2006/main" noChangeArrowheads="1"/>
        </cdr:cNvSpPr>
      </cdr:nvSpPr>
      <cdr:spPr bwMode="auto">
        <a:xfrm xmlns:a="http://schemas.openxmlformats.org/drawingml/2006/main">
          <a:off x="45730" y="3953688"/>
          <a:ext cx="2068820" cy="2997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6360583" cy="9122833"/>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0.0175</cdr:x>
      <cdr:y>0.0035</cdr:y>
    </cdr:from>
    <cdr:to>
      <cdr:x>0.9805</cdr:x>
      <cdr:y>0.47075</cdr:y>
    </cdr:to>
    <cdr:graphicFrame macro="">
      <cdr:nvGraphicFramePr>
        <cdr:cNvPr id="8852641" name="Chart 161"/>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0.01725</cdr:x>
      <cdr:y>0.52675</cdr:y>
    </cdr:from>
    <cdr:to>
      <cdr:x>0.9805</cdr:x>
      <cdr:y>0.996</cdr:y>
    </cdr:to>
    <cdr:graphicFrame macro="">
      <cdr:nvGraphicFramePr>
        <cdr:cNvPr id="8852642" name="Chart 162"/>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userShapes>
</file>

<file path=xl/drawings/drawing8.xml><?xml version="1.0" encoding="utf-8"?>
<c:userShapes xmlns:c="http://schemas.openxmlformats.org/drawingml/2006/chart">
  <cdr:relSizeAnchor xmlns:cdr="http://schemas.openxmlformats.org/drawingml/2006/chartDrawing">
    <cdr:from>
      <cdr:x>0.00749</cdr:x>
      <cdr:y>0.90114</cdr:y>
    </cdr:from>
    <cdr:to>
      <cdr:x>0.32902</cdr:x>
      <cdr:y>0.99326</cdr:y>
    </cdr:to>
    <cdr:sp macro="" textlink="">
      <cdr:nvSpPr>
        <cdr:cNvPr id="1089537" name="Text Box 1"/>
        <cdr:cNvSpPr txBox="1">
          <a:spLocks xmlns:a="http://schemas.openxmlformats.org/drawingml/2006/main" noChangeArrowheads="1"/>
        </cdr:cNvSpPr>
      </cdr:nvSpPr>
      <cdr:spPr bwMode="auto">
        <a:xfrm xmlns:a="http://schemas.openxmlformats.org/drawingml/2006/main">
          <a:off x="46069" y="3847261"/>
          <a:ext cx="1956505" cy="3819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Thüringer Landesamt für Statistik</a:t>
          </a:r>
        </a:p>
      </cdr:txBody>
    </cdr:sp>
  </cdr:relSizeAnchor>
</c:userShapes>
</file>

<file path=xl/drawings/drawing9.xml><?xml version="1.0" encoding="utf-8"?>
<c:userShapes xmlns:c="http://schemas.openxmlformats.org/drawingml/2006/chart">
  <cdr:relSizeAnchor xmlns:cdr="http://schemas.openxmlformats.org/drawingml/2006/chartDrawing">
    <cdr:from>
      <cdr:x>0.00774</cdr:x>
      <cdr:y>0.91147</cdr:y>
    </cdr:from>
    <cdr:to>
      <cdr:x>0.3665</cdr:x>
      <cdr:y>0.98698</cdr:y>
    </cdr:to>
    <cdr:sp macro="" textlink="">
      <cdr:nvSpPr>
        <cdr:cNvPr id="1090561" name="Text Box 1"/>
        <cdr:cNvSpPr txBox="1">
          <a:spLocks xmlns:a="http://schemas.openxmlformats.org/drawingml/2006/main" noChangeArrowheads="1"/>
        </cdr:cNvSpPr>
      </cdr:nvSpPr>
      <cdr:spPr bwMode="auto">
        <a:xfrm xmlns:a="http://schemas.openxmlformats.org/drawingml/2006/main">
          <a:off x="43204" y="3756104"/>
          <a:ext cx="2082133" cy="3003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Thüringer Landesamt für Statistik</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000" tIns="46800" rIns="18000" bIns="4680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000" tIns="46800" rIns="18000" bIns="4680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607"/>
  </cols>
  <sheetData>
    <row r="1" spans="1:1" ht="15.75" x14ac:dyDescent="0.25">
      <c r="A1" s="606" t="s">
        <v>1219</v>
      </c>
    </row>
    <row r="4" spans="1:1" x14ac:dyDescent="0.2">
      <c r="A4" s="13" t="s">
        <v>1232</v>
      </c>
    </row>
    <row r="5" spans="1:1" ht="14.25" x14ac:dyDescent="0.2">
      <c r="A5" s="608"/>
    </row>
    <row r="6" spans="1:1" ht="14.25" x14ac:dyDescent="0.2">
      <c r="A6" s="608"/>
    </row>
    <row r="7" spans="1:1" x14ac:dyDescent="0.2">
      <c r="A7" s="609" t="s">
        <v>1220</v>
      </c>
    </row>
    <row r="10" spans="1:1" x14ac:dyDescent="0.2">
      <c r="A10" s="609" t="s">
        <v>1233</v>
      </c>
    </row>
    <row r="11" spans="1:1" x14ac:dyDescent="0.2">
      <c r="A11" s="607" t="s">
        <v>1221</v>
      </c>
    </row>
    <row r="14" spans="1:1" x14ac:dyDescent="0.2">
      <c r="A14" s="607" t="s">
        <v>1222</v>
      </c>
    </row>
    <row r="17" spans="1:1" x14ac:dyDescent="0.2">
      <c r="A17" s="607" t="s">
        <v>1223</v>
      </c>
    </row>
    <row r="18" spans="1:1" x14ac:dyDescent="0.2">
      <c r="A18" s="607" t="s">
        <v>1224</v>
      </c>
    </row>
    <row r="19" spans="1:1" x14ac:dyDescent="0.2">
      <c r="A19" s="607" t="s">
        <v>1225</v>
      </c>
    </row>
    <row r="20" spans="1:1" x14ac:dyDescent="0.2">
      <c r="A20" s="607" t="s">
        <v>1226</v>
      </c>
    </row>
    <row r="21" spans="1:1" x14ac:dyDescent="0.2">
      <c r="A21" s="607" t="s">
        <v>1227</v>
      </c>
    </row>
    <row r="24" spans="1:1" x14ac:dyDescent="0.2">
      <c r="A24" s="610" t="s">
        <v>1228</v>
      </c>
    </row>
    <row r="25" spans="1:1" ht="38.25" x14ac:dyDescent="0.2">
      <c r="A25" s="611" t="s">
        <v>1229</v>
      </c>
    </row>
    <row r="28" spans="1:1" x14ac:dyDescent="0.2">
      <c r="A28" s="610" t="s">
        <v>1230</v>
      </c>
    </row>
    <row r="29" spans="1:1" x14ac:dyDescent="0.2">
      <c r="A29" s="612" t="s">
        <v>1231</v>
      </c>
    </row>
    <row r="30" spans="1:1" x14ac:dyDescent="0.2">
      <c r="A30" s="607" t="s">
        <v>971</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enableFormatConditionsCalculation="0"/>
  <dimension ref="A1:P578"/>
  <sheetViews>
    <sheetView topLeftCell="C1" zoomScaleNormal="100" workbookViewId="0">
      <selection activeCell="C2" sqref="C2"/>
    </sheetView>
  </sheetViews>
  <sheetFormatPr baseColWidth="10" defaultColWidth="11.42578125" defaultRowHeight="12.75" x14ac:dyDescent="0.2"/>
  <cols>
    <col min="1" max="1" width="8.5703125" customWidth="1"/>
    <col min="2" max="2" width="50.140625" customWidth="1"/>
    <col min="3" max="3" width="16.140625" customWidth="1"/>
    <col min="4" max="4" width="16.140625" style="23" customWidth="1"/>
    <col min="5" max="5" width="16.140625" customWidth="1"/>
    <col min="6" max="12" width="15.7109375" customWidth="1"/>
    <col min="13" max="13" width="8.5703125" style="25" customWidth="1"/>
  </cols>
  <sheetData>
    <row r="1" spans="1:13" ht="17.25" x14ac:dyDescent="0.25">
      <c r="A1" s="1"/>
      <c r="B1" s="1"/>
      <c r="C1" s="2"/>
      <c r="D1" s="3"/>
      <c r="E1" s="28" t="s">
        <v>1129</v>
      </c>
      <c r="F1" s="29" t="s">
        <v>332</v>
      </c>
      <c r="G1" s="4"/>
      <c r="H1" s="4"/>
      <c r="I1" s="2"/>
      <c r="M1" s="5"/>
    </row>
    <row r="2" spans="1:13" ht="15" x14ac:dyDescent="0.25">
      <c r="A2" s="6"/>
      <c r="B2" s="6"/>
      <c r="C2" s="7"/>
      <c r="D2" s="7"/>
      <c r="E2" s="7"/>
      <c r="F2" s="7"/>
      <c r="G2" s="7"/>
      <c r="M2" s="8"/>
    </row>
    <row r="3" spans="1:13" ht="12.75" customHeight="1" x14ac:dyDescent="0.2">
      <c r="A3" s="452" t="s">
        <v>1130</v>
      </c>
      <c r="B3" s="454" t="s">
        <v>721</v>
      </c>
      <c r="C3" s="457" t="s">
        <v>5</v>
      </c>
      <c r="D3" s="458"/>
      <c r="E3" s="445" t="s">
        <v>6</v>
      </c>
      <c r="F3" s="446"/>
      <c r="G3" s="446"/>
      <c r="H3" s="446"/>
      <c r="I3" s="446"/>
      <c r="J3" s="446"/>
      <c r="K3" s="446"/>
      <c r="L3" s="462"/>
      <c r="M3" s="430" t="s">
        <v>1131</v>
      </c>
    </row>
    <row r="4" spans="1:13" ht="12.75" customHeight="1" x14ac:dyDescent="0.2">
      <c r="A4" s="440"/>
      <c r="B4" s="455"/>
      <c r="C4" s="459"/>
      <c r="D4" s="460"/>
      <c r="E4" s="437" t="s">
        <v>7</v>
      </c>
      <c r="F4" s="438" t="s">
        <v>8</v>
      </c>
      <c r="G4" s="439"/>
      <c r="H4" s="440" t="s">
        <v>9</v>
      </c>
      <c r="I4" s="435" t="s">
        <v>10</v>
      </c>
      <c r="J4" s="435" t="s">
        <v>11</v>
      </c>
      <c r="K4" s="449" t="s">
        <v>719</v>
      </c>
      <c r="L4" s="435" t="s">
        <v>12</v>
      </c>
      <c r="M4" s="431"/>
    </row>
    <row r="5" spans="1:13" ht="12.75" customHeight="1" x14ac:dyDescent="0.2">
      <c r="A5" s="440"/>
      <c r="B5" s="455"/>
      <c r="C5" s="461"/>
      <c r="D5" s="441"/>
      <c r="E5" s="433"/>
      <c r="F5" s="447" t="s">
        <v>1046</v>
      </c>
      <c r="G5" s="450" t="s">
        <v>722</v>
      </c>
      <c r="H5" s="440"/>
      <c r="I5" s="435"/>
      <c r="J5" s="435"/>
      <c r="K5" s="435"/>
      <c r="L5" s="435"/>
      <c r="M5" s="431"/>
    </row>
    <row r="6" spans="1:13" ht="17.25" customHeight="1" x14ac:dyDescent="0.2">
      <c r="A6" s="440"/>
      <c r="B6" s="455"/>
      <c r="C6" s="173" t="s">
        <v>13</v>
      </c>
      <c r="D6" s="9" t="s">
        <v>14</v>
      </c>
      <c r="E6" s="434"/>
      <c r="F6" s="448"/>
      <c r="G6" s="436"/>
      <c r="H6" s="441"/>
      <c r="I6" s="436"/>
      <c r="J6" s="436"/>
      <c r="K6" s="436"/>
      <c r="L6" s="436"/>
      <c r="M6" s="431"/>
    </row>
    <row r="7" spans="1:13" x14ac:dyDescent="0.2">
      <c r="A7" s="453"/>
      <c r="B7" s="456"/>
      <c r="C7" s="174" t="s">
        <v>15</v>
      </c>
      <c r="D7" s="10" t="s">
        <v>16</v>
      </c>
      <c r="E7" s="442" t="s">
        <v>15</v>
      </c>
      <c r="F7" s="443"/>
      <c r="G7" s="443"/>
      <c r="H7" s="443"/>
      <c r="I7" s="443"/>
      <c r="J7" s="443"/>
      <c r="K7" s="443"/>
      <c r="L7" s="444"/>
      <c r="M7" s="432"/>
    </row>
    <row r="8" spans="1:13" s="13" customFormat="1" ht="20.25" customHeight="1" x14ac:dyDescent="0.2">
      <c r="A8" s="175" t="s">
        <v>17</v>
      </c>
      <c r="B8" s="176" t="s">
        <v>324</v>
      </c>
      <c r="C8" s="11">
        <v>215783</v>
      </c>
      <c r="D8" s="12">
        <v>5.7</v>
      </c>
      <c r="E8" s="11">
        <v>194502</v>
      </c>
      <c r="F8" s="11">
        <v>182339</v>
      </c>
      <c r="G8" s="11">
        <v>117162</v>
      </c>
      <c r="H8" s="11">
        <v>1780</v>
      </c>
      <c r="I8" s="11">
        <v>3217</v>
      </c>
      <c r="J8" s="11">
        <v>12399</v>
      </c>
      <c r="K8" s="11">
        <v>3845</v>
      </c>
      <c r="L8" s="11">
        <v>41</v>
      </c>
      <c r="M8" s="36" t="s">
        <v>17</v>
      </c>
    </row>
    <row r="9" spans="1:13" ht="20.25" customHeight="1" x14ac:dyDescent="0.2">
      <c r="A9" s="34" t="s">
        <v>1065</v>
      </c>
      <c r="B9" s="177" t="s">
        <v>1007</v>
      </c>
      <c r="C9" s="11">
        <v>56162</v>
      </c>
      <c r="D9" s="12">
        <v>1.5</v>
      </c>
      <c r="E9" s="11">
        <v>52546</v>
      </c>
      <c r="F9" s="11">
        <v>48093</v>
      </c>
      <c r="G9" s="11">
        <v>32049</v>
      </c>
      <c r="H9" s="11">
        <v>8</v>
      </c>
      <c r="I9" s="11">
        <v>876</v>
      </c>
      <c r="J9" s="11">
        <v>2280</v>
      </c>
      <c r="K9" s="11">
        <v>453</v>
      </c>
      <c r="L9" s="11">
        <v>0</v>
      </c>
      <c r="M9" s="37" t="s">
        <v>1065</v>
      </c>
    </row>
    <row r="10" spans="1:13" x14ac:dyDescent="0.2">
      <c r="A10" s="34" t="s">
        <v>1083</v>
      </c>
      <c r="B10" s="177" t="s">
        <v>761</v>
      </c>
      <c r="C10" s="11">
        <v>31549</v>
      </c>
      <c r="D10" s="12">
        <v>0.8</v>
      </c>
      <c r="E10" s="11">
        <v>31513</v>
      </c>
      <c r="F10" s="11">
        <v>31480</v>
      </c>
      <c r="G10" s="11">
        <v>21022</v>
      </c>
      <c r="H10" s="11" t="s">
        <v>1088</v>
      </c>
      <c r="I10" s="11">
        <v>2</v>
      </c>
      <c r="J10" s="11">
        <v>31</v>
      </c>
      <c r="K10" s="11" t="s">
        <v>1088</v>
      </c>
      <c r="L10" s="11">
        <v>3</v>
      </c>
      <c r="M10" s="37" t="s">
        <v>1083</v>
      </c>
    </row>
    <row r="11" spans="1:13" x14ac:dyDescent="0.2">
      <c r="A11" s="34" t="s">
        <v>1066</v>
      </c>
      <c r="B11" s="177" t="s">
        <v>788</v>
      </c>
      <c r="C11" s="11">
        <v>30914</v>
      </c>
      <c r="D11" s="12">
        <v>0.8</v>
      </c>
      <c r="E11" s="11">
        <v>24796</v>
      </c>
      <c r="F11" s="11">
        <v>22116</v>
      </c>
      <c r="G11" s="11">
        <v>9381</v>
      </c>
      <c r="H11" s="11">
        <v>17</v>
      </c>
      <c r="I11" s="11">
        <v>1392</v>
      </c>
      <c r="J11" s="11">
        <v>2352</v>
      </c>
      <c r="K11" s="11">
        <v>2358</v>
      </c>
      <c r="L11" s="11">
        <v>0</v>
      </c>
      <c r="M11" s="37" t="s">
        <v>1066</v>
      </c>
    </row>
    <row r="12" spans="1:13" s="13" customFormat="1" ht="20.25" customHeight="1" x14ac:dyDescent="0.2">
      <c r="A12" s="35" t="s">
        <v>18</v>
      </c>
      <c r="B12" s="178" t="s">
        <v>23</v>
      </c>
      <c r="C12" s="11">
        <v>3378157</v>
      </c>
      <c r="D12" s="12">
        <v>88.6</v>
      </c>
      <c r="E12" s="11">
        <v>2327441</v>
      </c>
      <c r="F12" s="11">
        <v>2073198</v>
      </c>
      <c r="G12" s="11">
        <v>1152085</v>
      </c>
      <c r="H12" s="11">
        <v>99782</v>
      </c>
      <c r="I12" s="11">
        <v>402735</v>
      </c>
      <c r="J12" s="11">
        <v>532819</v>
      </c>
      <c r="K12" s="11">
        <v>15299</v>
      </c>
      <c r="L12" s="11">
        <v>80</v>
      </c>
      <c r="M12" s="179" t="s">
        <v>18</v>
      </c>
    </row>
    <row r="13" spans="1:13" s="13" customFormat="1" ht="20.25" customHeight="1" x14ac:dyDescent="0.2">
      <c r="A13" s="26" t="s">
        <v>599</v>
      </c>
      <c r="B13" s="178" t="s">
        <v>26</v>
      </c>
      <c r="C13" s="11">
        <v>22098</v>
      </c>
      <c r="D13" s="12">
        <v>0.6</v>
      </c>
      <c r="E13" s="11">
        <v>13715</v>
      </c>
      <c r="F13" s="11">
        <v>10585</v>
      </c>
      <c r="G13" s="11">
        <v>7594</v>
      </c>
      <c r="H13" s="11">
        <v>3375</v>
      </c>
      <c r="I13" s="11">
        <v>2686</v>
      </c>
      <c r="J13" s="11">
        <v>2322</v>
      </c>
      <c r="K13" s="11" t="s">
        <v>1088</v>
      </c>
      <c r="L13" s="11" t="s">
        <v>1088</v>
      </c>
      <c r="M13" s="38" t="s">
        <v>599</v>
      </c>
    </row>
    <row r="14" spans="1:13" ht="20.25" customHeight="1" x14ac:dyDescent="0.2">
      <c r="A14" s="34" t="s">
        <v>1067</v>
      </c>
      <c r="B14" s="177" t="s">
        <v>812</v>
      </c>
      <c r="C14" s="11">
        <v>8251</v>
      </c>
      <c r="D14" s="12">
        <v>0.2</v>
      </c>
      <c r="E14" s="11">
        <v>5127</v>
      </c>
      <c r="F14" s="11">
        <v>4255</v>
      </c>
      <c r="G14" s="11">
        <v>3380</v>
      </c>
      <c r="H14" s="11">
        <v>14</v>
      </c>
      <c r="I14" s="11">
        <v>2507</v>
      </c>
      <c r="J14" s="11">
        <v>604</v>
      </c>
      <c r="K14" s="11" t="s">
        <v>1088</v>
      </c>
      <c r="L14" s="11" t="s">
        <v>1088</v>
      </c>
      <c r="M14" s="37" t="s">
        <v>1067</v>
      </c>
    </row>
    <row r="15" spans="1:13" x14ac:dyDescent="0.2">
      <c r="A15" s="34" t="s">
        <v>1068</v>
      </c>
      <c r="B15" s="177" t="s">
        <v>1008</v>
      </c>
      <c r="C15" s="11">
        <v>7303</v>
      </c>
      <c r="D15" s="12">
        <v>0.2</v>
      </c>
      <c r="E15" s="11">
        <v>2377</v>
      </c>
      <c r="F15" s="11">
        <v>1538</v>
      </c>
      <c r="G15" s="11">
        <v>721</v>
      </c>
      <c r="H15" s="11">
        <v>3361</v>
      </c>
      <c r="I15" s="11">
        <v>125</v>
      </c>
      <c r="J15" s="11">
        <v>1439</v>
      </c>
      <c r="K15" s="11" t="s">
        <v>1088</v>
      </c>
      <c r="L15" s="11" t="s">
        <v>1088</v>
      </c>
      <c r="M15" s="37" t="s">
        <v>1068</v>
      </c>
    </row>
    <row r="16" spans="1:13" x14ac:dyDescent="0.2">
      <c r="A16" s="34" t="s">
        <v>1132</v>
      </c>
      <c r="B16" s="177" t="s">
        <v>825</v>
      </c>
      <c r="C16" s="11">
        <v>2038</v>
      </c>
      <c r="D16" s="12">
        <v>0.1</v>
      </c>
      <c r="E16" s="11">
        <v>1970</v>
      </c>
      <c r="F16" s="11">
        <v>1718</v>
      </c>
      <c r="G16" s="11">
        <v>1175</v>
      </c>
      <c r="H16" s="11" t="s">
        <v>1088</v>
      </c>
      <c r="I16" s="11">
        <v>33</v>
      </c>
      <c r="J16" s="11">
        <v>35</v>
      </c>
      <c r="K16" s="11" t="s">
        <v>1088</v>
      </c>
      <c r="L16" s="11" t="s">
        <v>1088</v>
      </c>
      <c r="M16" s="37" t="s">
        <v>1132</v>
      </c>
    </row>
    <row r="17" spans="1:16" s="13" customFormat="1" ht="20.25" customHeight="1" x14ac:dyDescent="0.2">
      <c r="A17" s="26" t="s">
        <v>600</v>
      </c>
      <c r="B17" s="178" t="s">
        <v>27</v>
      </c>
      <c r="C17" s="11">
        <v>137042</v>
      </c>
      <c r="D17" s="12">
        <v>3.6</v>
      </c>
      <c r="E17" s="11">
        <v>101402</v>
      </c>
      <c r="F17" s="11">
        <v>91722</v>
      </c>
      <c r="G17" s="11">
        <v>61309</v>
      </c>
      <c r="H17" s="11">
        <v>898</v>
      </c>
      <c r="I17" s="11">
        <v>12596</v>
      </c>
      <c r="J17" s="11">
        <v>21164</v>
      </c>
      <c r="K17" s="11">
        <v>982</v>
      </c>
      <c r="L17" s="11">
        <v>0</v>
      </c>
      <c r="M17" s="38" t="s">
        <v>600</v>
      </c>
    </row>
    <row r="18" spans="1:16" ht="20.25" customHeight="1" x14ac:dyDescent="0.2">
      <c r="A18" s="34" t="s">
        <v>1071</v>
      </c>
      <c r="B18" s="177" t="s">
        <v>834</v>
      </c>
      <c r="C18" s="11">
        <v>29091</v>
      </c>
      <c r="D18" s="12">
        <v>0.8</v>
      </c>
      <c r="E18" s="11">
        <v>16421</v>
      </c>
      <c r="F18" s="11">
        <v>15832</v>
      </c>
      <c r="G18" s="11">
        <v>11191</v>
      </c>
      <c r="H18" s="11">
        <v>457</v>
      </c>
      <c r="I18" s="11">
        <v>4917</v>
      </c>
      <c r="J18" s="11">
        <v>7296</v>
      </c>
      <c r="K18" s="11" t="s">
        <v>1088</v>
      </c>
      <c r="L18" s="11" t="s">
        <v>1088</v>
      </c>
      <c r="M18" s="37" t="s">
        <v>1071</v>
      </c>
    </row>
    <row r="19" spans="1:16" x14ac:dyDescent="0.2">
      <c r="A19" s="34" t="s">
        <v>1072</v>
      </c>
      <c r="B19" s="177" t="s">
        <v>835</v>
      </c>
      <c r="C19" s="11">
        <v>23287</v>
      </c>
      <c r="D19" s="12">
        <v>0.6</v>
      </c>
      <c r="E19" s="11">
        <v>18139</v>
      </c>
      <c r="F19" s="11">
        <v>15286</v>
      </c>
      <c r="G19" s="11">
        <v>10348</v>
      </c>
      <c r="H19" s="11">
        <v>50</v>
      </c>
      <c r="I19" s="11">
        <v>1956</v>
      </c>
      <c r="J19" s="11">
        <v>3112</v>
      </c>
      <c r="K19" s="11">
        <v>29</v>
      </c>
      <c r="L19" s="11" t="s">
        <v>1088</v>
      </c>
      <c r="M19" s="37" t="s">
        <v>1072</v>
      </c>
    </row>
    <row r="20" spans="1:16" x14ac:dyDescent="0.2">
      <c r="A20" s="34" t="s">
        <v>1070</v>
      </c>
      <c r="B20" s="177" t="s">
        <v>1009</v>
      </c>
      <c r="C20" s="11">
        <v>22395</v>
      </c>
      <c r="D20" s="12">
        <v>0.6</v>
      </c>
      <c r="E20" s="11">
        <v>20187</v>
      </c>
      <c r="F20" s="11">
        <v>19476</v>
      </c>
      <c r="G20" s="11">
        <v>18703</v>
      </c>
      <c r="H20" s="11">
        <v>78</v>
      </c>
      <c r="I20" s="11">
        <v>378</v>
      </c>
      <c r="J20" s="11">
        <v>1098</v>
      </c>
      <c r="K20" s="11">
        <v>655</v>
      </c>
      <c r="L20" s="11" t="s">
        <v>1088</v>
      </c>
      <c r="M20" s="37" t="s">
        <v>1070</v>
      </c>
    </row>
    <row r="21" spans="1:16" s="13" customFormat="1" ht="20.25" customHeight="1" x14ac:dyDescent="0.2">
      <c r="A21" s="33" t="s">
        <v>19</v>
      </c>
      <c r="B21" s="178" t="s">
        <v>28</v>
      </c>
      <c r="C21" s="11">
        <v>3219016</v>
      </c>
      <c r="D21" s="12">
        <v>84.4</v>
      </c>
      <c r="E21" s="11">
        <v>2212324</v>
      </c>
      <c r="F21" s="11">
        <v>1970891</v>
      </c>
      <c r="G21" s="11">
        <v>1083181</v>
      </c>
      <c r="H21" s="11">
        <v>95509</v>
      </c>
      <c r="I21" s="11">
        <v>387453</v>
      </c>
      <c r="J21" s="11">
        <v>509333</v>
      </c>
      <c r="K21" s="11">
        <v>14317</v>
      </c>
      <c r="L21" s="11">
        <v>80</v>
      </c>
      <c r="M21" s="38" t="s">
        <v>19</v>
      </c>
    </row>
    <row r="22" spans="1:16" s="13" customFormat="1" ht="20.25" customHeight="1" x14ac:dyDescent="0.2">
      <c r="A22" s="26" t="s">
        <v>601</v>
      </c>
      <c r="B22" s="178" t="s">
        <v>1073</v>
      </c>
      <c r="C22" s="11">
        <v>326561</v>
      </c>
      <c r="D22" s="12">
        <v>8.6</v>
      </c>
      <c r="E22" s="11">
        <v>247830</v>
      </c>
      <c r="F22" s="11">
        <v>228730</v>
      </c>
      <c r="G22" s="11">
        <v>131627</v>
      </c>
      <c r="H22" s="11">
        <v>2324</v>
      </c>
      <c r="I22" s="11">
        <v>27782</v>
      </c>
      <c r="J22" s="11">
        <v>47766</v>
      </c>
      <c r="K22" s="11">
        <v>859</v>
      </c>
      <c r="L22" s="11" t="s">
        <v>1088</v>
      </c>
      <c r="M22" s="38" t="s">
        <v>601</v>
      </c>
    </row>
    <row r="23" spans="1:16" ht="20.25" customHeight="1" x14ac:dyDescent="0.2">
      <c r="A23" s="34" t="s">
        <v>1074</v>
      </c>
      <c r="B23" s="177" t="s">
        <v>1075</v>
      </c>
      <c r="C23" s="11">
        <v>78117</v>
      </c>
      <c r="D23" s="12">
        <v>2</v>
      </c>
      <c r="E23" s="11">
        <v>70565</v>
      </c>
      <c r="F23" s="11">
        <v>66799</v>
      </c>
      <c r="G23" s="11">
        <v>35015</v>
      </c>
      <c r="H23" s="11">
        <v>937</v>
      </c>
      <c r="I23" s="11">
        <v>4040</v>
      </c>
      <c r="J23" s="11">
        <v>2574</v>
      </c>
      <c r="K23" s="11">
        <v>0</v>
      </c>
      <c r="L23" s="11" t="s">
        <v>1088</v>
      </c>
      <c r="M23" s="37" t="s">
        <v>1074</v>
      </c>
    </row>
    <row r="24" spans="1:16" x14ac:dyDescent="0.2">
      <c r="A24" s="34" t="s">
        <v>1085</v>
      </c>
      <c r="B24" s="177" t="s">
        <v>877</v>
      </c>
      <c r="C24" s="11">
        <v>35136</v>
      </c>
      <c r="D24" s="12">
        <v>0.9</v>
      </c>
      <c r="E24" s="11">
        <v>23289</v>
      </c>
      <c r="F24" s="11">
        <v>21908</v>
      </c>
      <c r="G24" s="11">
        <v>10594</v>
      </c>
      <c r="H24" s="11">
        <v>6</v>
      </c>
      <c r="I24" s="11">
        <v>2342</v>
      </c>
      <c r="J24" s="11">
        <v>9493</v>
      </c>
      <c r="K24" s="11">
        <v>5</v>
      </c>
      <c r="L24" s="11" t="s">
        <v>1088</v>
      </c>
      <c r="M24" s="37" t="s">
        <v>1085</v>
      </c>
    </row>
    <row r="25" spans="1:16" x14ac:dyDescent="0.2">
      <c r="A25" s="34" t="s">
        <v>1077</v>
      </c>
      <c r="B25" s="177" t="s">
        <v>866</v>
      </c>
      <c r="C25" s="11">
        <v>34788</v>
      </c>
      <c r="D25" s="12">
        <v>0.9</v>
      </c>
      <c r="E25" s="11">
        <v>30449</v>
      </c>
      <c r="F25" s="11">
        <v>29145</v>
      </c>
      <c r="G25" s="11">
        <v>14408</v>
      </c>
      <c r="H25" s="11">
        <v>609</v>
      </c>
      <c r="I25" s="11">
        <v>2070</v>
      </c>
      <c r="J25" s="11">
        <v>1661</v>
      </c>
      <c r="K25" s="11" t="s">
        <v>1088</v>
      </c>
      <c r="L25" s="11" t="s">
        <v>1088</v>
      </c>
      <c r="M25" s="37" t="s">
        <v>1077</v>
      </c>
    </row>
    <row r="26" spans="1:16" s="13" customFormat="1" ht="20.25" customHeight="1" x14ac:dyDescent="0.2">
      <c r="A26" s="26" t="s">
        <v>602</v>
      </c>
      <c r="B26" s="178" t="s">
        <v>1078</v>
      </c>
      <c r="C26" s="11">
        <v>2892455</v>
      </c>
      <c r="D26" s="12">
        <v>75.900000000000006</v>
      </c>
      <c r="E26" s="11">
        <v>1964494</v>
      </c>
      <c r="F26" s="11">
        <v>1742161</v>
      </c>
      <c r="G26" s="11">
        <v>951554</v>
      </c>
      <c r="H26" s="11">
        <v>93185</v>
      </c>
      <c r="I26" s="11">
        <v>359671</v>
      </c>
      <c r="J26" s="11">
        <v>461567</v>
      </c>
      <c r="K26" s="11">
        <v>13458</v>
      </c>
      <c r="L26" s="11">
        <v>80</v>
      </c>
      <c r="M26" s="38" t="s">
        <v>602</v>
      </c>
    </row>
    <row r="27" spans="1:16" ht="20.25" customHeight="1" x14ac:dyDescent="0.2">
      <c r="A27" s="34" t="s">
        <v>1079</v>
      </c>
      <c r="B27" s="177" t="s">
        <v>735</v>
      </c>
      <c r="C27" s="180">
        <v>714334</v>
      </c>
      <c r="D27" s="15">
        <v>18.7</v>
      </c>
      <c r="E27" s="180">
        <v>587144</v>
      </c>
      <c r="F27" s="180">
        <v>575783</v>
      </c>
      <c r="G27" s="180">
        <v>288025</v>
      </c>
      <c r="H27" s="180">
        <v>51758</v>
      </c>
      <c r="I27" s="180">
        <v>31095</v>
      </c>
      <c r="J27" s="180">
        <v>44271</v>
      </c>
      <c r="K27" s="180">
        <v>66</v>
      </c>
      <c r="L27" s="11" t="s">
        <v>1088</v>
      </c>
      <c r="M27" s="37" t="s">
        <v>1079</v>
      </c>
    </row>
    <row r="28" spans="1:16" x14ac:dyDescent="0.2">
      <c r="A28" s="34" t="s">
        <v>1080</v>
      </c>
      <c r="B28" s="177" t="s">
        <v>916</v>
      </c>
      <c r="C28" s="180">
        <v>237429</v>
      </c>
      <c r="D28" s="15">
        <v>6.2</v>
      </c>
      <c r="E28" s="180">
        <v>207493</v>
      </c>
      <c r="F28" s="180">
        <v>193624</v>
      </c>
      <c r="G28" s="180">
        <v>117600</v>
      </c>
      <c r="H28" s="180">
        <v>2401</v>
      </c>
      <c r="I28" s="180">
        <v>11321</v>
      </c>
      <c r="J28" s="180">
        <v>15348</v>
      </c>
      <c r="K28" s="180">
        <v>865</v>
      </c>
      <c r="L28" s="11" t="s">
        <v>1088</v>
      </c>
      <c r="M28" s="37" t="s">
        <v>1080</v>
      </c>
    </row>
    <row r="29" spans="1:16" x14ac:dyDescent="0.2">
      <c r="A29" s="34" t="s">
        <v>1133</v>
      </c>
      <c r="B29" s="177" t="s">
        <v>1134</v>
      </c>
      <c r="C29" s="180">
        <v>173163</v>
      </c>
      <c r="D29" s="15">
        <v>4.5</v>
      </c>
      <c r="E29" s="180">
        <v>97438</v>
      </c>
      <c r="F29" s="180">
        <v>83223</v>
      </c>
      <c r="G29" s="180">
        <v>37495</v>
      </c>
      <c r="H29" s="180">
        <v>9762</v>
      </c>
      <c r="I29" s="180">
        <v>20043</v>
      </c>
      <c r="J29" s="180">
        <v>45300</v>
      </c>
      <c r="K29" s="180">
        <v>619</v>
      </c>
      <c r="L29" s="11">
        <v>0</v>
      </c>
      <c r="M29" s="37" t="s">
        <v>1133</v>
      </c>
    </row>
    <row r="30" spans="1:16" s="13" customFormat="1" ht="20.25" customHeight="1" x14ac:dyDescent="0.2">
      <c r="A30" s="24" t="s">
        <v>971</v>
      </c>
      <c r="B30" s="178" t="s">
        <v>1081</v>
      </c>
      <c r="C30" s="16">
        <v>3812120</v>
      </c>
      <c r="D30" s="17">
        <v>100</v>
      </c>
      <c r="E30" s="16">
        <v>2740047</v>
      </c>
      <c r="F30" s="16">
        <v>2473634</v>
      </c>
      <c r="G30" s="16">
        <v>1385286</v>
      </c>
      <c r="H30" s="16">
        <v>101564</v>
      </c>
      <c r="I30" s="16">
        <v>406004</v>
      </c>
      <c r="J30" s="16">
        <v>545240</v>
      </c>
      <c r="K30" s="16">
        <v>19145</v>
      </c>
      <c r="L30" s="16">
        <v>121</v>
      </c>
      <c r="M30" s="37"/>
    </row>
    <row r="31" spans="1:16" s="13" customFormat="1" ht="4.5" customHeight="1" x14ac:dyDescent="0.2">
      <c r="A31" s="18"/>
      <c r="B31" s="18"/>
      <c r="C31" s="19"/>
      <c r="D31" s="39"/>
      <c r="E31" s="19"/>
      <c r="F31" s="19"/>
      <c r="G31" s="19"/>
      <c r="H31" s="19"/>
      <c r="I31" s="19"/>
      <c r="J31" s="19"/>
      <c r="K31" s="19"/>
      <c r="L31" s="20"/>
      <c r="M31" s="21"/>
      <c r="P31" s="30"/>
    </row>
    <row r="32" spans="1:16" s="13" customFormat="1" ht="4.5" customHeight="1" x14ac:dyDescent="0.2">
      <c r="A32" s="18"/>
      <c r="B32" s="18"/>
      <c r="C32" s="19"/>
      <c r="D32" s="39"/>
      <c r="E32" s="19"/>
      <c r="F32" s="19"/>
      <c r="G32" s="19"/>
      <c r="H32" s="19"/>
      <c r="I32" s="19"/>
      <c r="J32" s="19"/>
      <c r="K32" s="19"/>
      <c r="L32" s="20"/>
      <c r="M32" s="21"/>
      <c r="P32" s="30"/>
    </row>
    <row r="33" spans="1:16" s="13" customFormat="1" ht="4.5" customHeight="1" x14ac:dyDescent="0.2">
      <c r="A33" s="18"/>
      <c r="B33" s="18"/>
      <c r="C33" s="19"/>
      <c r="D33" s="39"/>
      <c r="E33" s="19"/>
      <c r="F33" s="19"/>
      <c r="G33" s="19"/>
      <c r="H33" s="19"/>
      <c r="I33" s="19"/>
      <c r="J33" s="19"/>
      <c r="K33" s="19"/>
      <c r="L33" s="20"/>
      <c r="M33" s="21"/>
      <c r="P33" s="30"/>
    </row>
    <row r="34" spans="1:16" ht="17.25" x14ac:dyDescent="0.25">
      <c r="A34" s="1"/>
      <c r="B34" s="1"/>
      <c r="C34" s="2"/>
      <c r="D34" s="3"/>
      <c r="E34" s="28" t="s">
        <v>1135</v>
      </c>
      <c r="F34" s="29" t="s">
        <v>333</v>
      </c>
      <c r="G34" s="4"/>
      <c r="H34" s="4"/>
      <c r="I34" s="2"/>
      <c r="M34" s="5"/>
      <c r="P34" s="30"/>
    </row>
    <row r="35" spans="1:16" x14ac:dyDescent="0.2">
      <c r="A35" s="22"/>
      <c r="B35" s="22"/>
      <c r="M35" s="8"/>
      <c r="P35" s="30"/>
    </row>
    <row r="36" spans="1:16" ht="12.75" customHeight="1" x14ac:dyDescent="0.2">
      <c r="A36" s="452" t="s">
        <v>1130</v>
      </c>
      <c r="B36" s="454" t="s">
        <v>721</v>
      </c>
      <c r="C36" s="457" t="s">
        <v>20</v>
      </c>
      <c r="D36" s="458"/>
      <c r="E36" s="445" t="s">
        <v>6</v>
      </c>
      <c r="F36" s="446"/>
      <c r="G36" s="446"/>
      <c r="H36" s="446"/>
      <c r="I36" s="446"/>
      <c r="J36" s="446"/>
      <c r="K36" s="446"/>
      <c r="L36" s="446"/>
      <c r="M36" s="430" t="s">
        <v>1131</v>
      </c>
      <c r="O36" s="30"/>
      <c r="P36" s="30"/>
    </row>
    <row r="37" spans="1:16" ht="12.75" customHeight="1" x14ac:dyDescent="0.2">
      <c r="A37" s="440"/>
      <c r="B37" s="455"/>
      <c r="C37" s="459"/>
      <c r="D37" s="460"/>
      <c r="E37" s="437" t="s">
        <v>7</v>
      </c>
      <c r="F37" s="438" t="s">
        <v>8</v>
      </c>
      <c r="G37" s="439"/>
      <c r="H37" s="440" t="s">
        <v>9</v>
      </c>
      <c r="I37" s="435" t="s">
        <v>10</v>
      </c>
      <c r="J37" s="435" t="s">
        <v>11</v>
      </c>
      <c r="K37" s="449" t="s">
        <v>719</v>
      </c>
      <c r="L37" s="433" t="s">
        <v>12</v>
      </c>
      <c r="M37" s="431"/>
      <c r="O37" s="30"/>
      <c r="P37" s="30"/>
    </row>
    <row r="38" spans="1:16" ht="12.75" customHeight="1" x14ac:dyDescent="0.2">
      <c r="A38" s="440"/>
      <c r="B38" s="455"/>
      <c r="C38" s="461"/>
      <c r="D38" s="441"/>
      <c r="E38" s="433"/>
      <c r="F38" s="447" t="s">
        <v>1046</v>
      </c>
      <c r="G38" s="450" t="s">
        <v>722</v>
      </c>
      <c r="H38" s="440"/>
      <c r="I38" s="435"/>
      <c r="J38" s="435"/>
      <c r="K38" s="435"/>
      <c r="L38" s="433"/>
      <c r="M38" s="431"/>
      <c r="O38" s="30"/>
      <c r="P38" s="30"/>
    </row>
    <row r="39" spans="1:16" ht="17.25" customHeight="1" x14ac:dyDescent="0.2">
      <c r="A39" s="440"/>
      <c r="B39" s="455"/>
      <c r="C39" s="173" t="s">
        <v>13</v>
      </c>
      <c r="D39" s="9" t="s">
        <v>14</v>
      </c>
      <c r="E39" s="434"/>
      <c r="F39" s="448"/>
      <c r="G39" s="436"/>
      <c r="H39" s="441"/>
      <c r="I39" s="436"/>
      <c r="J39" s="436"/>
      <c r="K39" s="436"/>
      <c r="L39" s="434"/>
      <c r="M39" s="431"/>
      <c r="O39" s="30"/>
      <c r="P39" s="30"/>
    </row>
    <row r="40" spans="1:16" x14ac:dyDescent="0.2">
      <c r="A40" s="453"/>
      <c r="B40" s="456"/>
      <c r="C40" s="174" t="s">
        <v>15</v>
      </c>
      <c r="D40" s="10" t="s">
        <v>16</v>
      </c>
      <c r="E40" s="442" t="s">
        <v>15</v>
      </c>
      <c r="F40" s="443"/>
      <c r="G40" s="443"/>
      <c r="H40" s="443"/>
      <c r="I40" s="443"/>
      <c r="J40" s="443"/>
      <c r="K40" s="443"/>
      <c r="L40" s="444"/>
      <c r="M40" s="432"/>
      <c r="O40" s="30"/>
      <c r="P40" s="30"/>
    </row>
    <row r="41" spans="1:16" s="13" customFormat="1" ht="20.25" customHeight="1" x14ac:dyDescent="0.2">
      <c r="A41" s="175" t="s">
        <v>17</v>
      </c>
      <c r="B41" s="176" t="s">
        <v>324</v>
      </c>
      <c r="C41" s="11">
        <v>245745</v>
      </c>
      <c r="D41" s="181">
        <v>9.5</v>
      </c>
      <c r="E41" s="11">
        <v>233090</v>
      </c>
      <c r="F41" s="11">
        <v>227580</v>
      </c>
      <c r="G41" s="11">
        <v>188858</v>
      </c>
      <c r="H41" s="11">
        <v>494</v>
      </c>
      <c r="I41" s="11">
        <v>2732</v>
      </c>
      <c r="J41" s="11">
        <v>9411</v>
      </c>
      <c r="K41" s="11">
        <v>18</v>
      </c>
      <c r="L41" s="11" t="s">
        <v>1088</v>
      </c>
      <c r="M41" s="36" t="s">
        <v>17</v>
      </c>
    </row>
    <row r="42" spans="1:16" ht="20.25" customHeight="1" x14ac:dyDescent="0.2">
      <c r="A42" s="34" t="s">
        <v>1083</v>
      </c>
      <c r="B42" s="177" t="s">
        <v>761</v>
      </c>
      <c r="C42" s="11">
        <v>32794</v>
      </c>
      <c r="D42" s="181">
        <v>1.3</v>
      </c>
      <c r="E42" s="11">
        <v>32782</v>
      </c>
      <c r="F42" s="11">
        <v>32739</v>
      </c>
      <c r="G42" s="11">
        <v>30204</v>
      </c>
      <c r="H42" s="11" t="s">
        <v>1088</v>
      </c>
      <c r="I42" s="11" t="s">
        <v>1088</v>
      </c>
      <c r="J42" s="11">
        <v>9</v>
      </c>
      <c r="K42" s="11">
        <v>3</v>
      </c>
      <c r="L42" s="11" t="s">
        <v>1088</v>
      </c>
      <c r="M42" s="37" t="s">
        <v>1083</v>
      </c>
    </row>
    <row r="43" spans="1:16" x14ac:dyDescent="0.2">
      <c r="A43" s="34" t="s">
        <v>1082</v>
      </c>
      <c r="B43" s="177" t="s">
        <v>1010</v>
      </c>
      <c r="C43" s="11">
        <v>26859</v>
      </c>
      <c r="D43" s="181">
        <v>1</v>
      </c>
      <c r="E43" s="11">
        <v>26541</v>
      </c>
      <c r="F43" s="11">
        <v>26536</v>
      </c>
      <c r="G43" s="11">
        <v>26096</v>
      </c>
      <c r="H43" s="11">
        <v>248</v>
      </c>
      <c r="I43" s="11">
        <v>9</v>
      </c>
      <c r="J43" s="11">
        <v>60</v>
      </c>
      <c r="K43" s="11">
        <v>2</v>
      </c>
      <c r="L43" s="11" t="s">
        <v>1088</v>
      </c>
      <c r="M43" s="37" t="s">
        <v>1082</v>
      </c>
    </row>
    <row r="44" spans="1:16" x14ac:dyDescent="0.2">
      <c r="A44" s="34" t="s">
        <v>1136</v>
      </c>
      <c r="B44" s="177" t="s">
        <v>1137</v>
      </c>
      <c r="C44" s="11">
        <v>21057</v>
      </c>
      <c r="D44" s="181">
        <v>0.8</v>
      </c>
      <c r="E44" s="11">
        <v>20968</v>
      </c>
      <c r="F44" s="11">
        <v>20968</v>
      </c>
      <c r="G44" s="11">
        <v>20438</v>
      </c>
      <c r="H44" s="11">
        <v>58</v>
      </c>
      <c r="I44" s="11" t="s">
        <v>1088</v>
      </c>
      <c r="J44" s="11">
        <v>30</v>
      </c>
      <c r="K44" s="11" t="s">
        <v>1088</v>
      </c>
      <c r="L44" s="11" t="s">
        <v>1088</v>
      </c>
      <c r="M44" s="37" t="s">
        <v>1136</v>
      </c>
    </row>
    <row r="45" spans="1:16" s="13" customFormat="1" ht="20.25" customHeight="1" x14ac:dyDescent="0.2">
      <c r="A45" s="35" t="s">
        <v>18</v>
      </c>
      <c r="B45" s="178" t="s">
        <v>23</v>
      </c>
      <c r="C45" s="11">
        <v>2046461</v>
      </c>
      <c r="D45" s="181">
        <v>79.099999999999994</v>
      </c>
      <c r="E45" s="11">
        <v>1487201</v>
      </c>
      <c r="F45" s="11">
        <v>1313603</v>
      </c>
      <c r="G45" s="11">
        <v>700072</v>
      </c>
      <c r="H45" s="11">
        <v>23272</v>
      </c>
      <c r="I45" s="11">
        <v>104681</v>
      </c>
      <c r="J45" s="11">
        <v>430057</v>
      </c>
      <c r="K45" s="11">
        <v>1251</v>
      </c>
      <c r="L45" s="11" t="s">
        <v>1088</v>
      </c>
      <c r="M45" s="36" t="s">
        <v>18</v>
      </c>
    </row>
    <row r="46" spans="1:16" s="13" customFormat="1" ht="20.25" customHeight="1" x14ac:dyDescent="0.2">
      <c r="A46" s="26" t="s">
        <v>599</v>
      </c>
      <c r="B46" s="178" t="s">
        <v>26</v>
      </c>
      <c r="C46" s="11">
        <v>18185</v>
      </c>
      <c r="D46" s="181">
        <v>0.7</v>
      </c>
      <c r="E46" s="11">
        <v>13401</v>
      </c>
      <c r="F46" s="11">
        <v>11495</v>
      </c>
      <c r="G46" s="11">
        <v>4479</v>
      </c>
      <c r="H46" s="11">
        <v>44</v>
      </c>
      <c r="I46" s="11">
        <v>2571</v>
      </c>
      <c r="J46" s="11">
        <v>2165</v>
      </c>
      <c r="K46" s="11">
        <v>4</v>
      </c>
      <c r="L46" s="11" t="s">
        <v>1088</v>
      </c>
      <c r="M46" s="38" t="s">
        <v>599</v>
      </c>
    </row>
    <row r="47" spans="1:16" ht="20.25" customHeight="1" x14ac:dyDescent="0.2">
      <c r="A47" s="34" t="s">
        <v>1067</v>
      </c>
      <c r="B47" s="177" t="s">
        <v>812</v>
      </c>
      <c r="C47" s="11">
        <v>5707</v>
      </c>
      <c r="D47" s="181">
        <v>0.2</v>
      </c>
      <c r="E47" s="11">
        <v>2673</v>
      </c>
      <c r="F47" s="11">
        <v>1611</v>
      </c>
      <c r="G47" s="11">
        <v>808</v>
      </c>
      <c r="H47" s="11" t="s">
        <v>1088</v>
      </c>
      <c r="I47" s="11">
        <v>1480</v>
      </c>
      <c r="J47" s="11">
        <v>1554</v>
      </c>
      <c r="K47" s="11" t="s">
        <v>1088</v>
      </c>
      <c r="L47" s="11" t="s">
        <v>1088</v>
      </c>
      <c r="M47" s="37" t="s">
        <v>1067</v>
      </c>
    </row>
    <row r="48" spans="1:16" x14ac:dyDescent="0.2">
      <c r="A48" s="34" t="s">
        <v>1069</v>
      </c>
      <c r="B48" s="177" t="s">
        <v>811</v>
      </c>
      <c r="C48" s="11">
        <v>3132</v>
      </c>
      <c r="D48" s="181">
        <v>0.1</v>
      </c>
      <c r="E48" s="11">
        <v>3132</v>
      </c>
      <c r="F48" s="11">
        <v>3132</v>
      </c>
      <c r="G48" s="11">
        <v>147</v>
      </c>
      <c r="H48" s="11" t="s">
        <v>1088</v>
      </c>
      <c r="I48" s="11" t="s">
        <v>1088</v>
      </c>
      <c r="J48" s="11" t="s">
        <v>1088</v>
      </c>
      <c r="K48" s="11" t="s">
        <v>1088</v>
      </c>
      <c r="L48" s="11" t="s">
        <v>1088</v>
      </c>
      <c r="M48" s="37" t="s">
        <v>1069</v>
      </c>
    </row>
    <row r="49" spans="1:15" x14ac:dyDescent="0.2">
      <c r="A49" s="34" t="s">
        <v>1132</v>
      </c>
      <c r="B49" s="177" t="s">
        <v>825</v>
      </c>
      <c r="C49" s="11">
        <v>2826</v>
      </c>
      <c r="D49" s="181">
        <v>0.1</v>
      </c>
      <c r="E49" s="11">
        <v>1531</v>
      </c>
      <c r="F49" s="11">
        <v>1438</v>
      </c>
      <c r="G49" s="11">
        <v>1014</v>
      </c>
      <c r="H49" s="11" t="s">
        <v>1088</v>
      </c>
      <c r="I49" s="11">
        <v>1078</v>
      </c>
      <c r="J49" s="11">
        <v>213</v>
      </c>
      <c r="K49" s="11">
        <v>3510</v>
      </c>
      <c r="L49" s="11" t="s">
        <v>1088</v>
      </c>
      <c r="M49" s="37" t="s">
        <v>1132</v>
      </c>
    </row>
    <row r="50" spans="1:15" s="13" customFormat="1" ht="20.25" customHeight="1" x14ac:dyDescent="0.2">
      <c r="A50" s="26" t="s">
        <v>600</v>
      </c>
      <c r="B50" s="178" t="s">
        <v>27</v>
      </c>
      <c r="C50" s="11">
        <v>106596</v>
      </c>
      <c r="D50" s="181">
        <v>4.0999999999999996</v>
      </c>
      <c r="E50" s="11">
        <v>94052</v>
      </c>
      <c r="F50" s="11">
        <v>60370</v>
      </c>
      <c r="G50" s="11">
        <v>23198</v>
      </c>
      <c r="H50" s="11">
        <v>1774</v>
      </c>
      <c r="I50" s="11">
        <v>2369</v>
      </c>
      <c r="J50" s="11">
        <v>8400</v>
      </c>
      <c r="K50" s="11" t="s">
        <v>1088</v>
      </c>
      <c r="L50" s="11" t="s">
        <v>1088</v>
      </c>
      <c r="M50" s="38" t="s">
        <v>600</v>
      </c>
    </row>
    <row r="51" spans="1:15" ht="20.25" customHeight="1" x14ac:dyDescent="0.2">
      <c r="A51" s="34" t="s">
        <v>1084</v>
      </c>
      <c r="B51" s="177" t="s">
        <v>842</v>
      </c>
      <c r="C51" s="11">
        <v>38401</v>
      </c>
      <c r="D51" s="181">
        <v>1.5</v>
      </c>
      <c r="E51" s="11">
        <v>32909</v>
      </c>
      <c r="F51" s="11">
        <v>5118</v>
      </c>
      <c r="G51" s="11">
        <v>1161</v>
      </c>
      <c r="H51" s="11">
        <v>1486</v>
      </c>
      <c r="I51" s="11" t="s">
        <v>1088</v>
      </c>
      <c r="J51" s="11">
        <v>4007</v>
      </c>
      <c r="K51" s="11" t="s">
        <v>1088</v>
      </c>
      <c r="L51" s="11" t="s">
        <v>1088</v>
      </c>
      <c r="M51" s="37" t="s">
        <v>1084</v>
      </c>
    </row>
    <row r="52" spans="1:15" x14ac:dyDescent="0.2">
      <c r="A52" s="34" t="s">
        <v>1138</v>
      </c>
      <c r="B52" s="177" t="s">
        <v>1139</v>
      </c>
      <c r="C52" s="11">
        <v>11920</v>
      </c>
      <c r="D52" s="181">
        <v>0.5</v>
      </c>
      <c r="E52" s="11">
        <v>11920</v>
      </c>
      <c r="F52" s="11">
        <v>11917</v>
      </c>
      <c r="G52" s="11">
        <v>138</v>
      </c>
      <c r="H52" s="11" t="s">
        <v>1088</v>
      </c>
      <c r="I52" s="11" t="s">
        <v>1088</v>
      </c>
      <c r="J52" s="11" t="s">
        <v>1088</v>
      </c>
      <c r="K52" s="11" t="s">
        <v>1088</v>
      </c>
      <c r="L52" s="11" t="s">
        <v>1088</v>
      </c>
      <c r="M52" s="37" t="s">
        <v>1138</v>
      </c>
    </row>
    <row r="53" spans="1:15" x14ac:dyDescent="0.2">
      <c r="A53" s="34" t="s">
        <v>1140</v>
      </c>
      <c r="B53" s="177" t="s">
        <v>1141</v>
      </c>
      <c r="C53" s="11">
        <v>5825</v>
      </c>
      <c r="D53" s="181">
        <v>0.2</v>
      </c>
      <c r="E53" s="11">
        <v>5824</v>
      </c>
      <c r="F53" s="11">
        <v>5824</v>
      </c>
      <c r="G53" s="11">
        <v>890</v>
      </c>
      <c r="H53" s="11" t="s">
        <v>1088</v>
      </c>
      <c r="I53" s="11">
        <v>1</v>
      </c>
      <c r="J53" s="11" t="s">
        <v>1088</v>
      </c>
      <c r="K53" s="11" t="s">
        <v>1088</v>
      </c>
      <c r="L53" s="11" t="s">
        <v>1088</v>
      </c>
      <c r="M53" s="37" t="s">
        <v>1140</v>
      </c>
    </row>
    <row r="54" spans="1:15" s="13" customFormat="1" ht="20.25" customHeight="1" x14ac:dyDescent="0.2">
      <c r="A54" s="33" t="s">
        <v>19</v>
      </c>
      <c r="B54" s="178" t="s">
        <v>28</v>
      </c>
      <c r="C54" s="11">
        <v>1921681</v>
      </c>
      <c r="D54" s="181">
        <v>74.2</v>
      </c>
      <c r="E54" s="11">
        <v>1379747</v>
      </c>
      <c r="F54" s="11">
        <v>1241737</v>
      </c>
      <c r="G54" s="11">
        <v>672396</v>
      </c>
      <c r="H54" s="11">
        <v>21454</v>
      </c>
      <c r="I54" s="11">
        <v>99740</v>
      </c>
      <c r="J54" s="11">
        <v>419492</v>
      </c>
      <c r="K54" s="11">
        <v>1247</v>
      </c>
      <c r="L54" s="11" t="s">
        <v>1088</v>
      </c>
      <c r="M54" s="36" t="s">
        <v>19</v>
      </c>
    </row>
    <row r="55" spans="1:15" s="13" customFormat="1" ht="20.25" customHeight="1" x14ac:dyDescent="0.2">
      <c r="A55" s="26" t="s">
        <v>601</v>
      </c>
      <c r="B55" s="178" t="s">
        <v>1073</v>
      </c>
      <c r="C55" s="11">
        <v>427778</v>
      </c>
      <c r="D55" s="181">
        <v>16.5</v>
      </c>
      <c r="E55" s="11">
        <v>356133</v>
      </c>
      <c r="F55" s="11">
        <v>294315</v>
      </c>
      <c r="G55" s="11">
        <v>224524</v>
      </c>
      <c r="H55" s="11">
        <v>791</v>
      </c>
      <c r="I55" s="11">
        <v>29004</v>
      </c>
      <c r="J55" s="11">
        <v>41845</v>
      </c>
      <c r="K55" s="11">
        <v>5</v>
      </c>
      <c r="L55" s="11" t="s">
        <v>1088</v>
      </c>
      <c r="M55" s="38" t="s">
        <v>601</v>
      </c>
    </row>
    <row r="56" spans="1:15" ht="20.25" customHeight="1" x14ac:dyDescent="0.2">
      <c r="A56" s="34" t="s">
        <v>1085</v>
      </c>
      <c r="B56" s="177" t="s">
        <v>877</v>
      </c>
      <c r="C56" s="11">
        <v>73012</v>
      </c>
      <c r="D56" s="181">
        <v>2.8</v>
      </c>
      <c r="E56" s="11">
        <v>71885</v>
      </c>
      <c r="F56" s="11">
        <v>71695</v>
      </c>
      <c r="G56" s="11">
        <v>62520</v>
      </c>
      <c r="H56" s="11">
        <v>4</v>
      </c>
      <c r="I56" s="11">
        <v>12</v>
      </c>
      <c r="J56" s="11">
        <v>1111</v>
      </c>
      <c r="K56" s="11" t="s">
        <v>1088</v>
      </c>
      <c r="L56" s="11" t="s">
        <v>1088</v>
      </c>
      <c r="M56" s="37" t="s">
        <v>1085</v>
      </c>
    </row>
    <row r="57" spans="1:15" x14ac:dyDescent="0.2">
      <c r="A57" s="34" t="s">
        <v>1076</v>
      </c>
      <c r="B57" s="177" t="s">
        <v>869</v>
      </c>
      <c r="C57" s="11">
        <v>71038</v>
      </c>
      <c r="D57" s="181">
        <v>2.7</v>
      </c>
      <c r="E57" s="11">
        <v>66586</v>
      </c>
      <c r="F57" s="11">
        <v>63200</v>
      </c>
      <c r="G57" s="11">
        <v>43385</v>
      </c>
      <c r="H57" s="11">
        <v>54</v>
      </c>
      <c r="I57" s="11">
        <v>2083</v>
      </c>
      <c r="J57" s="11">
        <v>2310</v>
      </c>
      <c r="K57" s="11">
        <v>4</v>
      </c>
      <c r="L57" s="11" t="s">
        <v>1088</v>
      </c>
      <c r="M57" s="37" t="s">
        <v>1076</v>
      </c>
    </row>
    <row r="58" spans="1:15" x14ac:dyDescent="0.2">
      <c r="A58" s="34" t="s">
        <v>1142</v>
      </c>
      <c r="B58" s="177" t="s">
        <v>874</v>
      </c>
      <c r="C58" s="11">
        <v>69853</v>
      </c>
      <c r="D58" s="181">
        <v>2.7</v>
      </c>
      <c r="E58" s="11">
        <v>18988</v>
      </c>
      <c r="F58" s="11">
        <v>17486</v>
      </c>
      <c r="G58" s="11">
        <v>10308</v>
      </c>
      <c r="H58" s="11">
        <v>22</v>
      </c>
      <c r="I58" s="11">
        <v>22187</v>
      </c>
      <c r="J58" s="11">
        <v>28656</v>
      </c>
      <c r="K58" s="11">
        <v>0</v>
      </c>
      <c r="L58" s="11" t="s">
        <v>1088</v>
      </c>
      <c r="M58" s="37" t="s">
        <v>1142</v>
      </c>
    </row>
    <row r="59" spans="1:15" s="13" customFormat="1" ht="20.25" customHeight="1" x14ac:dyDescent="0.2">
      <c r="A59" s="26" t="s">
        <v>602</v>
      </c>
      <c r="B59" s="178" t="s">
        <v>1078</v>
      </c>
      <c r="C59" s="11">
        <v>1493903</v>
      </c>
      <c r="D59" s="181">
        <v>57.7</v>
      </c>
      <c r="E59" s="11">
        <v>1023614</v>
      </c>
      <c r="F59" s="11">
        <v>947422</v>
      </c>
      <c r="G59" s="11">
        <v>447871</v>
      </c>
      <c r="H59" s="11">
        <v>20663</v>
      </c>
      <c r="I59" s="11">
        <v>70736</v>
      </c>
      <c r="J59" s="11">
        <v>377646</v>
      </c>
      <c r="K59" s="11">
        <v>1242</v>
      </c>
      <c r="L59" s="11" t="s">
        <v>1088</v>
      </c>
      <c r="M59" s="38" t="s">
        <v>602</v>
      </c>
    </row>
    <row r="60" spans="1:15" ht="20.25" customHeight="1" x14ac:dyDescent="0.2">
      <c r="A60" s="34" t="s">
        <v>1079</v>
      </c>
      <c r="B60" s="177" t="s">
        <v>735</v>
      </c>
      <c r="C60" s="180">
        <v>132356</v>
      </c>
      <c r="D60" s="182">
        <v>5.0999999999999996</v>
      </c>
      <c r="E60" s="180">
        <v>119926</v>
      </c>
      <c r="F60" s="180">
        <v>107759</v>
      </c>
      <c r="G60" s="180">
        <v>49731</v>
      </c>
      <c r="H60" s="11">
        <v>2548</v>
      </c>
      <c r="I60" s="180">
        <v>2558</v>
      </c>
      <c r="J60" s="180">
        <v>7320</v>
      </c>
      <c r="K60" s="11">
        <v>4</v>
      </c>
      <c r="L60" s="11" t="s">
        <v>1088</v>
      </c>
      <c r="M60" s="37" t="s">
        <v>1079</v>
      </c>
    </row>
    <row r="61" spans="1:15" x14ac:dyDescent="0.2">
      <c r="A61" s="34" t="s">
        <v>1143</v>
      </c>
      <c r="B61" s="177" t="s">
        <v>950</v>
      </c>
      <c r="C61" s="180">
        <v>130779</v>
      </c>
      <c r="D61" s="182">
        <v>5.0999999999999996</v>
      </c>
      <c r="E61" s="180">
        <v>130734</v>
      </c>
      <c r="F61" s="180">
        <v>130733</v>
      </c>
      <c r="G61" s="180">
        <v>237</v>
      </c>
      <c r="H61" s="180" t="s">
        <v>1088</v>
      </c>
      <c r="I61" s="180">
        <v>45</v>
      </c>
      <c r="J61" s="180">
        <v>1</v>
      </c>
      <c r="K61" s="11" t="s">
        <v>1088</v>
      </c>
      <c r="L61" s="11" t="s">
        <v>1088</v>
      </c>
      <c r="M61" s="37" t="s">
        <v>1143</v>
      </c>
    </row>
    <row r="62" spans="1:15" x14ac:dyDescent="0.2">
      <c r="A62" s="34" t="s">
        <v>1086</v>
      </c>
      <c r="B62" s="177" t="s">
        <v>1087</v>
      </c>
      <c r="C62" s="180">
        <v>110780</v>
      </c>
      <c r="D62" s="182">
        <v>4.3</v>
      </c>
      <c r="E62" s="180">
        <v>79711</v>
      </c>
      <c r="F62" s="180">
        <v>76808</v>
      </c>
      <c r="G62" s="180">
        <v>27508</v>
      </c>
      <c r="H62" s="180">
        <v>0</v>
      </c>
      <c r="I62" s="180">
        <v>413</v>
      </c>
      <c r="J62" s="180">
        <v>30654</v>
      </c>
      <c r="K62" s="180">
        <v>3</v>
      </c>
      <c r="L62" s="11" t="s">
        <v>1088</v>
      </c>
      <c r="M62" s="37" t="s">
        <v>1086</v>
      </c>
    </row>
    <row r="63" spans="1:15" s="13" customFormat="1" ht="20.25" customHeight="1" x14ac:dyDescent="0.2">
      <c r="A63" s="24" t="s">
        <v>971</v>
      </c>
      <c r="B63" s="178" t="s">
        <v>1081</v>
      </c>
      <c r="C63" s="16">
        <v>2588445</v>
      </c>
      <c r="D63" s="17">
        <v>100</v>
      </c>
      <c r="E63" s="16">
        <v>1987656</v>
      </c>
      <c r="F63" s="16">
        <v>1804157</v>
      </c>
      <c r="G63" s="16">
        <v>1056926</v>
      </c>
      <c r="H63" s="16">
        <v>24577</v>
      </c>
      <c r="I63" s="16">
        <v>118775</v>
      </c>
      <c r="J63" s="16">
        <v>455942</v>
      </c>
      <c r="K63" s="16">
        <v>1495</v>
      </c>
      <c r="L63" s="16" t="s">
        <v>1088</v>
      </c>
      <c r="M63" s="183"/>
    </row>
    <row r="64" spans="1:15" s="13" customFormat="1" ht="7.5" customHeight="1" x14ac:dyDescent="0.2">
      <c r="A64" s="18"/>
      <c r="B64" s="18"/>
      <c r="C64" s="19"/>
      <c r="D64" s="184"/>
      <c r="E64" s="19"/>
      <c r="F64" s="19"/>
      <c r="G64" s="19"/>
      <c r="H64" s="19"/>
      <c r="I64" s="19"/>
      <c r="J64" s="19"/>
      <c r="K64" s="19"/>
      <c r="L64" s="19"/>
      <c r="M64" s="14"/>
      <c r="O64" s="30"/>
    </row>
    <row r="65" spans="1:13" ht="7.5" customHeight="1" x14ac:dyDescent="0.2">
      <c r="A65" t="s">
        <v>21</v>
      </c>
      <c r="M65" s="21"/>
    </row>
    <row r="66" spans="1:13" ht="28.5" customHeight="1" x14ac:dyDescent="0.2">
      <c r="A66" s="451" t="s">
        <v>1144</v>
      </c>
      <c r="B66" s="451"/>
      <c r="C66" s="451"/>
      <c r="D66" s="451"/>
      <c r="E66" s="451"/>
      <c r="M66" s="21"/>
    </row>
    <row r="67" spans="1:13" x14ac:dyDescent="0.2">
      <c r="M67" s="21"/>
    </row>
    <row r="68" spans="1:13" x14ac:dyDescent="0.2">
      <c r="M68" s="21"/>
    </row>
    <row r="69" spans="1:13" x14ac:dyDescent="0.2">
      <c r="M69" s="21"/>
    </row>
    <row r="70" spans="1:13" x14ac:dyDescent="0.2">
      <c r="M70" s="21"/>
    </row>
    <row r="71" spans="1:13" x14ac:dyDescent="0.2">
      <c r="M71" s="21"/>
    </row>
    <row r="72" spans="1:13" x14ac:dyDescent="0.2">
      <c r="M72" s="21"/>
    </row>
    <row r="73" spans="1:13" x14ac:dyDescent="0.2">
      <c r="M73" s="21"/>
    </row>
    <row r="74" spans="1:13" x14ac:dyDescent="0.2">
      <c r="M74" s="21"/>
    </row>
    <row r="75" spans="1:13" x14ac:dyDescent="0.2">
      <c r="M75" s="21"/>
    </row>
    <row r="76" spans="1:13" x14ac:dyDescent="0.2">
      <c r="M76" s="21"/>
    </row>
    <row r="77" spans="1:13" x14ac:dyDescent="0.2">
      <c r="M77" s="21"/>
    </row>
    <row r="78" spans="1:13" x14ac:dyDescent="0.2">
      <c r="M78" s="21"/>
    </row>
    <row r="79" spans="1:13" x14ac:dyDescent="0.2">
      <c r="M79" s="21"/>
    </row>
    <row r="80" spans="1:13" x14ac:dyDescent="0.2">
      <c r="M80" s="21"/>
    </row>
    <row r="81" spans="13:13" x14ac:dyDescent="0.2">
      <c r="M81" s="21"/>
    </row>
    <row r="82" spans="13:13" x14ac:dyDescent="0.2">
      <c r="M82" s="21"/>
    </row>
    <row r="83" spans="13:13" x14ac:dyDescent="0.2">
      <c r="M83" s="21"/>
    </row>
    <row r="84" spans="13:13" x14ac:dyDescent="0.2">
      <c r="M84" s="21"/>
    </row>
    <row r="85" spans="13:13" x14ac:dyDescent="0.2">
      <c r="M85" s="21"/>
    </row>
    <row r="86" spans="13:13" x14ac:dyDescent="0.2">
      <c r="M86" s="21"/>
    </row>
    <row r="87" spans="13:13" x14ac:dyDescent="0.2">
      <c r="M87" s="21"/>
    </row>
    <row r="88" spans="13:13" x14ac:dyDescent="0.2">
      <c r="M88" s="21"/>
    </row>
    <row r="89" spans="13:13" x14ac:dyDescent="0.2">
      <c r="M89" s="21"/>
    </row>
    <row r="90" spans="13:13" x14ac:dyDescent="0.2">
      <c r="M90" s="21"/>
    </row>
    <row r="91" spans="13:13" x14ac:dyDescent="0.2">
      <c r="M91" s="21"/>
    </row>
    <row r="92" spans="13:13" x14ac:dyDescent="0.2">
      <c r="M92" s="21"/>
    </row>
    <row r="93" spans="13:13" x14ac:dyDescent="0.2">
      <c r="M93" s="21"/>
    </row>
    <row r="94" spans="13:13" x14ac:dyDescent="0.2">
      <c r="M94" s="21"/>
    </row>
    <row r="95" spans="13:13" x14ac:dyDescent="0.2">
      <c r="M95" s="21"/>
    </row>
    <row r="96" spans="13:13" x14ac:dyDescent="0.2">
      <c r="M96" s="21"/>
    </row>
    <row r="97" spans="13:13" x14ac:dyDescent="0.2">
      <c r="M97" s="21"/>
    </row>
    <row r="98" spans="13:13" x14ac:dyDescent="0.2">
      <c r="M98" s="21"/>
    </row>
    <row r="99" spans="13:13" x14ac:dyDescent="0.2">
      <c r="M99" s="21"/>
    </row>
    <row r="100" spans="13:13" x14ac:dyDescent="0.2">
      <c r="M100" s="21"/>
    </row>
    <row r="101" spans="13:13" x14ac:dyDescent="0.2">
      <c r="M101" s="21"/>
    </row>
    <row r="102" spans="13:13" x14ac:dyDescent="0.2">
      <c r="M102" s="21"/>
    </row>
    <row r="103" spans="13:13" x14ac:dyDescent="0.2">
      <c r="M103" s="21"/>
    </row>
    <row r="104" spans="13:13" x14ac:dyDescent="0.2">
      <c r="M104" s="21"/>
    </row>
    <row r="105" spans="13:13" x14ac:dyDescent="0.2">
      <c r="M105" s="21"/>
    </row>
    <row r="106" spans="13:13" x14ac:dyDescent="0.2">
      <c r="M106" s="21"/>
    </row>
    <row r="107" spans="13:13" x14ac:dyDescent="0.2">
      <c r="M107" s="21"/>
    </row>
    <row r="108" spans="13:13" x14ac:dyDescent="0.2">
      <c r="M108" s="21"/>
    </row>
    <row r="109" spans="13:13" x14ac:dyDescent="0.2">
      <c r="M109" s="21"/>
    </row>
    <row r="110" spans="13:13" x14ac:dyDescent="0.2">
      <c r="M110" s="21"/>
    </row>
    <row r="111" spans="13:13" x14ac:dyDescent="0.2">
      <c r="M111" s="21"/>
    </row>
    <row r="112" spans="13:13" x14ac:dyDescent="0.2">
      <c r="M112" s="21"/>
    </row>
    <row r="113" spans="13:13" x14ac:dyDescent="0.2">
      <c r="M113" s="21"/>
    </row>
    <row r="114" spans="13:13" x14ac:dyDescent="0.2">
      <c r="M114" s="21"/>
    </row>
    <row r="115" spans="13:13" x14ac:dyDescent="0.2">
      <c r="M115" s="21"/>
    </row>
    <row r="116" spans="13:13" x14ac:dyDescent="0.2">
      <c r="M116" s="21"/>
    </row>
    <row r="117" spans="13:13" x14ac:dyDescent="0.2">
      <c r="M117" s="21"/>
    </row>
    <row r="118" spans="13:13" x14ac:dyDescent="0.2">
      <c r="M118" s="21"/>
    </row>
    <row r="119" spans="13:13" x14ac:dyDescent="0.2">
      <c r="M119" s="21"/>
    </row>
    <row r="120" spans="13:13" x14ac:dyDescent="0.2">
      <c r="M120" s="21"/>
    </row>
    <row r="121" spans="13:13" x14ac:dyDescent="0.2">
      <c r="M121" s="21"/>
    </row>
    <row r="122" spans="13:13" x14ac:dyDescent="0.2">
      <c r="M122" s="21"/>
    </row>
    <row r="123" spans="13:13" x14ac:dyDescent="0.2">
      <c r="M123" s="21"/>
    </row>
    <row r="124" spans="13:13" x14ac:dyDescent="0.2">
      <c r="M124" s="21"/>
    </row>
    <row r="125" spans="13:13" x14ac:dyDescent="0.2">
      <c r="M125" s="21"/>
    </row>
    <row r="126" spans="13:13" x14ac:dyDescent="0.2">
      <c r="M126" s="21"/>
    </row>
    <row r="127" spans="13:13" x14ac:dyDescent="0.2">
      <c r="M127" s="21"/>
    </row>
    <row r="128" spans="13:13" x14ac:dyDescent="0.2">
      <c r="M128" s="21"/>
    </row>
    <row r="129" spans="13:13" x14ac:dyDescent="0.2">
      <c r="M129" s="21"/>
    </row>
    <row r="130" spans="13:13" x14ac:dyDescent="0.2">
      <c r="M130" s="21"/>
    </row>
    <row r="131" spans="13:13" x14ac:dyDescent="0.2">
      <c r="M131" s="21"/>
    </row>
    <row r="132" spans="13:13" x14ac:dyDescent="0.2">
      <c r="M132" s="21"/>
    </row>
    <row r="133" spans="13:13" x14ac:dyDescent="0.2">
      <c r="M133" s="21"/>
    </row>
    <row r="134" spans="13:13" x14ac:dyDescent="0.2">
      <c r="M134" s="21"/>
    </row>
    <row r="135" spans="13:13" x14ac:dyDescent="0.2">
      <c r="M135" s="21"/>
    </row>
    <row r="136" spans="13:13" x14ac:dyDescent="0.2">
      <c r="M136" s="21"/>
    </row>
    <row r="137" spans="13:13" x14ac:dyDescent="0.2">
      <c r="M137" s="21"/>
    </row>
    <row r="138" spans="13:13" x14ac:dyDescent="0.2">
      <c r="M138" s="21"/>
    </row>
    <row r="139" spans="13:13" x14ac:dyDescent="0.2">
      <c r="M139" s="21"/>
    </row>
    <row r="140" spans="13:13" x14ac:dyDescent="0.2">
      <c r="M140" s="21"/>
    </row>
    <row r="141" spans="13:13" x14ac:dyDescent="0.2">
      <c r="M141" s="21"/>
    </row>
    <row r="142" spans="13:13" x14ac:dyDescent="0.2">
      <c r="M142" s="21"/>
    </row>
    <row r="143" spans="13:13" x14ac:dyDescent="0.2">
      <c r="M143" s="21"/>
    </row>
    <row r="144" spans="13:13" x14ac:dyDescent="0.2">
      <c r="M144" s="21"/>
    </row>
    <row r="145" spans="13:13" x14ac:dyDescent="0.2">
      <c r="M145" s="21"/>
    </row>
    <row r="146" spans="13:13" x14ac:dyDescent="0.2">
      <c r="M146" s="21"/>
    </row>
    <row r="147" spans="13:13" x14ac:dyDescent="0.2">
      <c r="M147" s="21"/>
    </row>
    <row r="148" spans="13:13" x14ac:dyDescent="0.2">
      <c r="M148" s="21"/>
    </row>
    <row r="149" spans="13:13" x14ac:dyDescent="0.2">
      <c r="M149" s="21"/>
    </row>
    <row r="150" spans="13:13" x14ac:dyDescent="0.2">
      <c r="M150" s="21"/>
    </row>
    <row r="151" spans="13:13" x14ac:dyDescent="0.2">
      <c r="M151" s="21"/>
    </row>
    <row r="152" spans="13:13" x14ac:dyDescent="0.2">
      <c r="M152" s="21"/>
    </row>
    <row r="153" spans="13:13" x14ac:dyDescent="0.2">
      <c r="M153" s="21"/>
    </row>
    <row r="154" spans="13:13" x14ac:dyDescent="0.2">
      <c r="M154" s="21"/>
    </row>
    <row r="155" spans="13:13" x14ac:dyDescent="0.2">
      <c r="M155" s="21"/>
    </row>
    <row r="156" spans="13:13" x14ac:dyDescent="0.2">
      <c r="M156" s="21"/>
    </row>
    <row r="157" spans="13:13" x14ac:dyDescent="0.2">
      <c r="M157" s="21"/>
    </row>
    <row r="158" spans="13:13" x14ac:dyDescent="0.2">
      <c r="M158" s="21"/>
    </row>
    <row r="159" spans="13:13" x14ac:dyDescent="0.2">
      <c r="M159" s="21"/>
    </row>
    <row r="160" spans="13:13" x14ac:dyDescent="0.2">
      <c r="M160" s="21"/>
    </row>
    <row r="161" spans="13:13" x14ac:dyDescent="0.2">
      <c r="M161" s="21"/>
    </row>
    <row r="162" spans="13:13" x14ac:dyDescent="0.2">
      <c r="M162" s="21"/>
    </row>
    <row r="163" spans="13:13" x14ac:dyDescent="0.2">
      <c r="M163" s="21"/>
    </row>
    <row r="164" spans="13:13" x14ac:dyDescent="0.2">
      <c r="M164" s="21"/>
    </row>
    <row r="165" spans="13:13" x14ac:dyDescent="0.2">
      <c r="M165" s="21"/>
    </row>
    <row r="166" spans="13:13" x14ac:dyDescent="0.2">
      <c r="M166" s="21"/>
    </row>
    <row r="167" spans="13:13" x14ac:dyDescent="0.2">
      <c r="M167" s="21"/>
    </row>
    <row r="168" spans="13:13" x14ac:dyDescent="0.2">
      <c r="M168" s="21"/>
    </row>
    <row r="169" spans="13:13" x14ac:dyDescent="0.2">
      <c r="M169" s="21"/>
    </row>
    <row r="170" spans="13:13" x14ac:dyDescent="0.2">
      <c r="M170" s="21"/>
    </row>
    <row r="171" spans="13:13" x14ac:dyDescent="0.2">
      <c r="M171" s="21"/>
    </row>
    <row r="172" spans="13:13" x14ac:dyDescent="0.2">
      <c r="M172" s="21"/>
    </row>
    <row r="173" spans="13:13" x14ac:dyDescent="0.2">
      <c r="M173" s="21"/>
    </row>
    <row r="174" spans="13:13" x14ac:dyDescent="0.2">
      <c r="M174" s="21"/>
    </row>
    <row r="175" spans="13:13" x14ac:dyDescent="0.2">
      <c r="M175" s="21"/>
    </row>
    <row r="176" spans="13:13" x14ac:dyDescent="0.2">
      <c r="M176" s="21"/>
    </row>
    <row r="177" spans="13:13" x14ac:dyDescent="0.2">
      <c r="M177" s="21"/>
    </row>
    <row r="178" spans="13:13" x14ac:dyDescent="0.2">
      <c r="M178" s="21"/>
    </row>
    <row r="179" spans="13:13" x14ac:dyDescent="0.2">
      <c r="M179" s="21"/>
    </row>
    <row r="180" spans="13:13" x14ac:dyDescent="0.2">
      <c r="M180" s="21"/>
    </row>
    <row r="181" spans="13:13" x14ac:dyDescent="0.2">
      <c r="M181" s="21"/>
    </row>
    <row r="182" spans="13:13" x14ac:dyDescent="0.2">
      <c r="M182" s="21"/>
    </row>
    <row r="183" spans="13:13" x14ac:dyDescent="0.2">
      <c r="M183" s="21"/>
    </row>
    <row r="184" spans="13:13" x14ac:dyDescent="0.2">
      <c r="M184" s="21"/>
    </row>
    <row r="185" spans="13:13" x14ac:dyDescent="0.2">
      <c r="M185" s="21"/>
    </row>
    <row r="186" spans="13:13" x14ac:dyDescent="0.2">
      <c r="M186" s="21"/>
    </row>
    <row r="187" spans="13:13" x14ac:dyDescent="0.2">
      <c r="M187" s="21"/>
    </row>
    <row r="188" spans="13:13" x14ac:dyDescent="0.2">
      <c r="M188" s="21"/>
    </row>
    <row r="189" spans="13:13" x14ac:dyDescent="0.2">
      <c r="M189" s="21"/>
    </row>
    <row r="190" spans="13:13" x14ac:dyDescent="0.2">
      <c r="M190" s="21"/>
    </row>
    <row r="191" spans="13:13" x14ac:dyDescent="0.2">
      <c r="M191" s="21"/>
    </row>
    <row r="192" spans="13:13" x14ac:dyDescent="0.2">
      <c r="M192" s="21"/>
    </row>
    <row r="193" spans="13:13" x14ac:dyDescent="0.2">
      <c r="M193" s="21"/>
    </row>
    <row r="194" spans="13:13" x14ac:dyDescent="0.2">
      <c r="M194" s="21"/>
    </row>
    <row r="195" spans="13:13" x14ac:dyDescent="0.2">
      <c r="M195" s="21"/>
    </row>
    <row r="196" spans="13:13" x14ac:dyDescent="0.2">
      <c r="M196" s="21"/>
    </row>
    <row r="197" spans="13:13" x14ac:dyDescent="0.2">
      <c r="M197" s="21"/>
    </row>
    <row r="198" spans="13:13" x14ac:dyDescent="0.2">
      <c r="M198" s="21"/>
    </row>
    <row r="199" spans="13:13" x14ac:dyDescent="0.2">
      <c r="M199" s="21"/>
    </row>
    <row r="200" spans="13:13" x14ac:dyDescent="0.2">
      <c r="M200" s="21"/>
    </row>
    <row r="201" spans="13:13" x14ac:dyDescent="0.2">
      <c r="M201" s="21"/>
    </row>
    <row r="202" spans="13:13" x14ac:dyDescent="0.2">
      <c r="M202" s="21"/>
    </row>
    <row r="203" spans="13:13" x14ac:dyDescent="0.2">
      <c r="M203" s="21"/>
    </row>
    <row r="204" spans="13:13" x14ac:dyDescent="0.2">
      <c r="M204" s="21"/>
    </row>
    <row r="205" spans="13:13" x14ac:dyDescent="0.2">
      <c r="M205" s="21"/>
    </row>
    <row r="206" spans="13:13" x14ac:dyDescent="0.2">
      <c r="M206" s="21"/>
    </row>
    <row r="207" spans="13:13" x14ac:dyDescent="0.2">
      <c r="M207" s="21"/>
    </row>
    <row r="208" spans="13:13" x14ac:dyDescent="0.2">
      <c r="M208" s="21"/>
    </row>
    <row r="209" spans="13:13" x14ac:dyDescent="0.2">
      <c r="M209" s="21"/>
    </row>
    <row r="210" spans="13:13" x14ac:dyDescent="0.2">
      <c r="M210" s="21"/>
    </row>
    <row r="211" spans="13:13" x14ac:dyDescent="0.2">
      <c r="M211" s="21"/>
    </row>
    <row r="212" spans="13:13" x14ac:dyDescent="0.2">
      <c r="M212" s="21"/>
    </row>
    <row r="213" spans="13:13" x14ac:dyDescent="0.2">
      <c r="M213" s="21"/>
    </row>
    <row r="214" spans="13:13" x14ac:dyDescent="0.2">
      <c r="M214" s="21"/>
    </row>
    <row r="215" spans="13:13" x14ac:dyDescent="0.2">
      <c r="M215" s="21"/>
    </row>
    <row r="216" spans="13:13" x14ac:dyDescent="0.2">
      <c r="M216" s="21"/>
    </row>
    <row r="217" spans="13:13" x14ac:dyDescent="0.2">
      <c r="M217" s="21"/>
    </row>
    <row r="218" spans="13:13" x14ac:dyDescent="0.2">
      <c r="M218" s="21"/>
    </row>
    <row r="219" spans="13:13" x14ac:dyDescent="0.2">
      <c r="M219" s="21"/>
    </row>
    <row r="220" spans="13:13" x14ac:dyDescent="0.2">
      <c r="M220" s="21"/>
    </row>
    <row r="221" spans="13:13" x14ac:dyDescent="0.2">
      <c r="M221" s="21"/>
    </row>
    <row r="222" spans="13:13" x14ac:dyDescent="0.2">
      <c r="M222" s="21"/>
    </row>
    <row r="223" spans="13:13" x14ac:dyDescent="0.2">
      <c r="M223" s="21"/>
    </row>
    <row r="224" spans="13:13" x14ac:dyDescent="0.2">
      <c r="M224" s="21"/>
    </row>
    <row r="225" spans="13:13" x14ac:dyDescent="0.2">
      <c r="M225" s="21"/>
    </row>
    <row r="226" spans="13:13" x14ac:dyDescent="0.2">
      <c r="M226" s="21"/>
    </row>
    <row r="227" spans="13:13" x14ac:dyDescent="0.2">
      <c r="M227" s="21"/>
    </row>
    <row r="228" spans="13:13" x14ac:dyDescent="0.2">
      <c r="M228" s="21"/>
    </row>
    <row r="229" spans="13:13" x14ac:dyDescent="0.2">
      <c r="M229" s="21"/>
    </row>
    <row r="230" spans="13:13" x14ac:dyDescent="0.2">
      <c r="M230" s="21"/>
    </row>
    <row r="231" spans="13:13" x14ac:dyDescent="0.2">
      <c r="M231" s="21"/>
    </row>
    <row r="232" spans="13:13" x14ac:dyDescent="0.2">
      <c r="M232" s="21"/>
    </row>
    <row r="233" spans="13:13" x14ac:dyDescent="0.2">
      <c r="M233" s="21"/>
    </row>
    <row r="234" spans="13:13" x14ac:dyDescent="0.2">
      <c r="M234" s="21"/>
    </row>
    <row r="235" spans="13:13" x14ac:dyDescent="0.2">
      <c r="M235" s="21"/>
    </row>
    <row r="236" spans="13:13" x14ac:dyDescent="0.2">
      <c r="M236" s="21"/>
    </row>
    <row r="237" spans="13:13" x14ac:dyDescent="0.2">
      <c r="M237" s="21"/>
    </row>
    <row r="238" spans="13:13" x14ac:dyDescent="0.2">
      <c r="M238" s="21"/>
    </row>
    <row r="239" spans="13:13" x14ac:dyDescent="0.2">
      <c r="M239" s="21"/>
    </row>
    <row r="240" spans="13:13" x14ac:dyDescent="0.2">
      <c r="M240" s="21"/>
    </row>
    <row r="241" spans="13:13" x14ac:dyDescent="0.2">
      <c r="M241" s="21"/>
    </row>
    <row r="242" spans="13:13" x14ac:dyDescent="0.2">
      <c r="M242" s="21"/>
    </row>
    <row r="243" spans="13:13" x14ac:dyDescent="0.2">
      <c r="M243" s="21"/>
    </row>
    <row r="244" spans="13:13" x14ac:dyDescent="0.2">
      <c r="M244" s="21"/>
    </row>
    <row r="245" spans="13:13" x14ac:dyDescent="0.2">
      <c r="M245" s="21"/>
    </row>
    <row r="246" spans="13:13" x14ac:dyDescent="0.2">
      <c r="M246" s="21"/>
    </row>
    <row r="247" spans="13:13" x14ac:dyDescent="0.2">
      <c r="M247" s="21"/>
    </row>
    <row r="248" spans="13:13" x14ac:dyDescent="0.2">
      <c r="M248" s="21"/>
    </row>
    <row r="249" spans="13:13" x14ac:dyDescent="0.2">
      <c r="M249" s="21"/>
    </row>
    <row r="250" spans="13:13" x14ac:dyDescent="0.2">
      <c r="M250" s="21"/>
    </row>
    <row r="251" spans="13:13" x14ac:dyDescent="0.2">
      <c r="M251" s="21"/>
    </row>
    <row r="252" spans="13:13" x14ac:dyDescent="0.2">
      <c r="M252" s="21"/>
    </row>
    <row r="253" spans="13:13" x14ac:dyDescent="0.2">
      <c r="M253" s="21"/>
    </row>
    <row r="254" spans="13:13" x14ac:dyDescent="0.2">
      <c r="M254" s="21"/>
    </row>
    <row r="255" spans="13:13" x14ac:dyDescent="0.2">
      <c r="M255" s="21"/>
    </row>
    <row r="256" spans="13:13" x14ac:dyDescent="0.2">
      <c r="M256" s="21"/>
    </row>
    <row r="257" spans="13:13" x14ac:dyDescent="0.2">
      <c r="M257" s="21"/>
    </row>
    <row r="258" spans="13:13" x14ac:dyDescent="0.2">
      <c r="M258" s="21"/>
    </row>
    <row r="259" spans="13:13" x14ac:dyDescent="0.2">
      <c r="M259" s="21"/>
    </row>
    <row r="260" spans="13:13" x14ac:dyDescent="0.2">
      <c r="M260" s="21"/>
    </row>
    <row r="261" spans="13:13" x14ac:dyDescent="0.2">
      <c r="M261" s="21"/>
    </row>
    <row r="262" spans="13:13" x14ac:dyDescent="0.2">
      <c r="M262" s="21"/>
    </row>
    <row r="263" spans="13:13" x14ac:dyDescent="0.2">
      <c r="M263" s="21"/>
    </row>
    <row r="264" spans="13:13" x14ac:dyDescent="0.2">
      <c r="M264" s="21"/>
    </row>
    <row r="265" spans="13:13" x14ac:dyDescent="0.2">
      <c r="M265" s="21"/>
    </row>
    <row r="266" spans="13:13" x14ac:dyDescent="0.2">
      <c r="M266" s="21"/>
    </row>
    <row r="267" spans="13:13" x14ac:dyDescent="0.2">
      <c r="M267" s="21"/>
    </row>
    <row r="268" spans="13:13" x14ac:dyDescent="0.2">
      <c r="M268" s="21"/>
    </row>
    <row r="269" spans="13:13" x14ac:dyDescent="0.2">
      <c r="M269" s="21"/>
    </row>
    <row r="270" spans="13:13" x14ac:dyDescent="0.2">
      <c r="M270" s="21"/>
    </row>
    <row r="271" spans="13:13" x14ac:dyDescent="0.2">
      <c r="M271" s="21"/>
    </row>
    <row r="272" spans="13:13" x14ac:dyDescent="0.2">
      <c r="M272" s="21"/>
    </row>
    <row r="273" spans="13:13" x14ac:dyDescent="0.2">
      <c r="M273" s="21"/>
    </row>
    <row r="274" spans="13:13" x14ac:dyDescent="0.2">
      <c r="M274" s="21"/>
    </row>
    <row r="275" spans="13:13" x14ac:dyDescent="0.2">
      <c r="M275" s="21"/>
    </row>
    <row r="276" spans="13:13" x14ac:dyDescent="0.2">
      <c r="M276" s="21"/>
    </row>
    <row r="277" spans="13:13" x14ac:dyDescent="0.2">
      <c r="M277" s="21"/>
    </row>
    <row r="278" spans="13:13" x14ac:dyDescent="0.2">
      <c r="M278" s="21"/>
    </row>
    <row r="279" spans="13:13" x14ac:dyDescent="0.2">
      <c r="M279" s="21"/>
    </row>
    <row r="280" spans="13:13" x14ac:dyDescent="0.2">
      <c r="M280" s="21"/>
    </row>
    <row r="281" spans="13:13" x14ac:dyDescent="0.2">
      <c r="M281" s="21"/>
    </row>
    <row r="282" spans="13:13" x14ac:dyDescent="0.2">
      <c r="M282" s="21"/>
    </row>
    <row r="283" spans="13:13" x14ac:dyDescent="0.2">
      <c r="M283" s="21"/>
    </row>
    <row r="284" spans="13:13" x14ac:dyDescent="0.2">
      <c r="M284" s="21"/>
    </row>
    <row r="285" spans="13:13" x14ac:dyDescent="0.2">
      <c r="M285" s="21"/>
    </row>
    <row r="286" spans="13:13" x14ac:dyDescent="0.2">
      <c r="M286" s="21"/>
    </row>
    <row r="287" spans="13:13" x14ac:dyDescent="0.2">
      <c r="M287" s="21"/>
    </row>
    <row r="288" spans="13:13" x14ac:dyDescent="0.2">
      <c r="M288" s="21"/>
    </row>
    <row r="289" spans="13:13" x14ac:dyDescent="0.2">
      <c r="M289" s="21"/>
    </row>
    <row r="290" spans="13:13" x14ac:dyDescent="0.2">
      <c r="M290" s="21"/>
    </row>
    <row r="291" spans="13:13" x14ac:dyDescent="0.2">
      <c r="M291" s="21"/>
    </row>
    <row r="292" spans="13:13" x14ac:dyDescent="0.2">
      <c r="M292" s="21"/>
    </row>
    <row r="293" spans="13:13" x14ac:dyDescent="0.2">
      <c r="M293" s="21"/>
    </row>
    <row r="294" spans="13:13" x14ac:dyDescent="0.2">
      <c r="M294" s="21"/>
    </row>
    <row r="295" spans="13:13" x14ac:dyDescent="0.2">
      <c r="M295" s="21"/>
    </row>
    <row r="296" spans="13:13" x14ac:dyDescent="0.2">
      <c r="M296" s="21"/>
    </row>
    <row r="297" spans="13:13" x14ac:dyDescent="0.2">
      <c r="M297" s="21"/>
    </row>
    <row r="298" spans="13:13" x14ac:dyDescent="0.2">
      <c r="M298" s="21"/>
    </row>
    <row r="299" spans="13:13" x14ac:dyDescent="0.2">
      <c r="M299" s="21"/>
    </row>
    <row r="300" spans="13:13" x14ac:dyDescent="0.2">
      <c r="M300" s="21"/>
    </row>
    <row r="301" spans="13:13" x14ac:dyDescent="0.2">
      <c r="M301" s="21"/>
    </row>
    <row r="302" spans="13:13" x14ac:dyDescent="0.2">
      <c r="M302" s="21"/>
    </row>
    <row r="303" spans="13:13" x14ac:dyDescent="0.2">
      <c r="M303" s="21"/>
    </row>
    <row r="304" spans="13:13" x14ac:dyDescent="0.2">
      <c r="M304" s="21"/>
    </row>
    <row r="305" spans="13:13" x14ac:dyDescent="0.2">
      <c r="M305" s="21"/>
    </row>
    <row r="306" spans="13:13" x14ac:dyDescent="0.2">
      <c r="M306" s="21"/>
    </row>
    <row r="307" spans="13:13" x14ac:dyDescent="0.2">
      <c r="M307" s="21"/>
    </row>
    <row r="308" spans="13:13" x14ac:dyDescent="0.2">
      <c r="M308" s="21"/>
    </row>
    <row r="309" spans="13:13" x14ac:dyDescent="0.2">
      <c r="M309" s="21"/>
    </row>
    <row r="310" spans="13:13" x14ac:dyDescent="0.2">
      <c r="M310" s="21"/>
    </row>
    <row r="311" spans="13:13" x14ac:dyDescent="0.2">
      <c r="M311" s="21"/>
    </row>
    <row r="312" spans="13:13" x14ac:dyDescent="0.2">
      <c r="M312" s="21"/>
    </row>
    <row r="313" spans="13:13" x14ac:dyDescent="0.2">
      <c r="M313" s="21"/>
    </row>
    <row r="314" spans="13:13" x14ac:dyDescent="0.2">
      <c r="M314" s="21"/>
    </row>
    <row r="315" spans="13:13" x14ac:dyDescent="0.2">
      <c r="M315" s="21"/>
    </row>
    <row r="316" spans="13:13" x14ac:dyDescent="0.2">
      <c r="M316" s="21"/>
    </row>
    <row r="317" spans="13:13" x14ac:dyDescent="0.2">
      <c r="M317" s="21"/>
    </row>
    <row r="318" spans="13:13" x14ac:dyDescent="0.2">
      <c r="M318" s="21"/>
    </row>
    <row r="319" spans="13:13" x14ac:dyDescent="0.2">
      <c r="M319" s="21"/>
    </row>
    <row r="320" spans="13:13" x14ac:dyDescent="0.2">
      <c r="M320" s="21"/>
    </row>
    <row r="321" spans="13:13" x14ac:dyDescent="0.2">
      <c r="M321" s="21"/>
    </row>
    <row r="322" spans="13:13" x14ac:dyDescent="0.2">
      <c r="M322" s="21"/>
    </row>
    <row r="323" spans="13:13" x14ac:dyDescent="0.2">
      <c r="M323" s="21"/>
    </row>
    <row r="324" spans="13:13" x14ac:dyDescent="0.2">
      <c r="M324" s="21"/>
    </row>
    <row r="325" spans="13:13" x14ac:dyDescent="0.2">
      <c r="M325" s="21"/>
    </row>
    <row r="326" spans="13:13" x14ac:dyDescent="0.2">
      <c r="M326" s="21"/>
    </row>
    <row r="327" spans="13:13" x14ac:dyDescent="0.2">
      <c r="M327" s="21"/>
    </row>
    <row r="328" spans="13:13" x14ac:dyDescent="0.2">
      <c r="M328" s="21"/>
    </row>
    <row r="329" spans="13:13" x14ac:dyDescent="0.2">
      <c r="M329" s="21"/>
    </row>
    <row r="330" spans="13:13" x14ac:dyDescent="0.2">
      <c r="M330" s="21"/>
    </row>
    <row r="331" spans="13:13" x14ac:dyDescent="0.2">
      <c r="M331" s="21"/>
    </row>
    <row r="332" spans="13:13" x14ac:dyDescent="0.2">
      <c r="M332" s="21"/>
    </row>
    <row r="333" spans="13:13" x14ac:dyDescent="0.2">
      <c r="M333" s="21"/>
    </row>
    <row r="334" spans="13:13" x14ac:dyDescent="0.2">
      <c r="M334" s="21"/>
    </row>
    <row r="335" spans="13:13" x14ac:dyDescent="0.2">
      <c r="M335" s="21"/>
    </row>
    <row r="336" spans="13:13" x14ac:dyDescent="0.2">
      <c r="M336" s="21"/>
    </row>
    <row r="337" spans="13:13" x14ac:dyDescent="0.2">
      <c r="M337" s="21"/>
    </row>
    <row r="338" spans="13:13" x14ac:dyDescent="0.2">
      <c r="M338" s="21"/>
    </row>
    <row r="339" spans="13:13" x14ac:dyDescent="0.2">
      <c r="M339" s="21"/>
    </row>
    <row r="340" spans="13:13" x14ac:dyDescent="0.2">
      <c r="M340" s="21"/>
    </row>
    <row r="341" spans="13:13" x14ac:dyDescent="0.2">
      <c r="M341" s="21"/>
    </row>
    <row r="342" spans="13:13" x14ac:dyDescent="0.2">
      <c r="M342" s="21"/>
    </row>
    <row r="343" spans="13:13" x14ac:dyDescent="0.2">
      <c r="M343" s="21"/>
    </row>
    <row r="344" spans="13:13" x14ac:dyDescent="0.2">
      <c r="M344" s="21"/>
    </row>
    <row r="345" spans="13:13" x14ac:dyDescent="0.2">
      <c r="M345" s="21"/>
    </row>
    <row r="346" spans="13:13" x14ac:dyDescent="0.2">
      <c r="M346" s="21"/>
    </row>
    <row r="347" spans="13:13" x14ac:dyDescent="0.2">
      <c r="M347" s="21"/>
    </row>
    <row r="348" spans="13:13" x14ac:dyDescent="0.2">
      <c r="M348" s="21"/>
    </row>
    <row r="349" spans="13:13" x14ac:dyDescent="0.2">
      <c r="M349" s="21"/>
    </row>
    <row r="350" spans="13:13" x14ac:dyDescent="0.2">
      <c r="M350" s="21"/>
    </row>
    <row r="351" spans="13:13" x14ac:dyDescent="0.2">
      <c r="M351" s="21"/>
    </row>
    <row r="352" spans="13:13" x14ac:dyDescent="0.2">
      <c r="M352" s="21"/>
    </row>
    <row r="353" spans="13:13" x14ac:dyDescent="0.2">
      <c r="M353" s="21"/>
    </row>
    <row r="354" spans="13:13" x14ac:dyDescent="0.2">
      <c r="M354" s="21"/>
    </row>
    <row r="355" spans="13:13" x14ac:dyDescent="0.2">
      <c r="M355" s="21"/>
    </row>
    <row r="356" spans="13:13" x14ac:dyDescent="0.2">
      <c r="M356" s="21"/>
    </row>
    <row r="357" spans="13:13" x14ac:dyDescent="0.2">
      <c r="M357" s="21"/>
    </row>
    <row r="358" spans="13:13" x14ac:dyDescent="0.2">
      <c r="M358" s="21"/>
    </row>
    <row r="359" spans="13:13" x14ac:dyDescent="0.2">
      <c r="M359" s="21"/>
    </row>
    <row r="360" spans="13:13" x14ac:dyDescent="0.2">
      <c r="M360" s="21"/>
    </row>
    <row r="361" spans="13:13" x14ac:dyDescent="0.2">
      <c r="M361" s="21"/>
    </row>
    <row r="362" spans="13:13" x14ac:dyDescent="0.2">
      <c r="M362" s="21"/>
    </row>
    <row r="363" spans="13:13" x14ac:dyDescent="0.2">
      <c r="M363" s="21"/>
    </row>
    <row r="364" spans="13:13" x14ac:dyDescent="0.2">
      <c r="M364" s="21"/>
    </row>
    <row r="365" spans="13:13" x14ac:dyDescent="0.2">
      <c r="M365" s="21"/>
    </row>
    <row r="366" spans="13:13" x14ac:dyDescent="0.2">
      <c r="M366" s="21"/>
    </row>
    <row r="367" spans="13:13" x14ac:dyDescent="0.2">
      <c r="M367" s="21"/>
    </row>
    <row r="368" spans="13:13" x14ac:dyDescent="0.2">
      <c r="M368" s="21"/>
    </row>
    <row r="369" spans="13:13" x14ac:dyDescent="0.2">
      <c r="M369" s="21"/>
    </row>
    <row r="370" spans="13:13" x14ac:dyDescent="0.2">
      <c r="M370" s="21"/>
    </row>
    <row r="371" spans="13:13" x14ac:dyDescent="0.2">
      <c r="M371" s="21"/>
    </row>
    <row r="372" spans="13:13" x14ac:dyDescent="0.2">
      <c r="M372" s="21"/>
    </row>
    <row r="373" spans="13:13" x14ac:dyDescent="0.2">
      <c r="M373" s="21"/>
    </row>
    <row r="374" spans="13:13" x14ac:dyDescent="0.2">
      <c r="M374" s="21"/>
    </row>
    <row r="375" spans="13:13" x14ac:dyDescent="0.2">
      <c r="M375" s="21"/>
    </row>
    <row r="376" spans="13:13" x14ac:dyDescent="0.2">
      <c r="M376" s="21"/>
    </row>
    <row r="377" spans="13:13" x14ac:dyDescent="0.2">
      <c r="M377" s="21"/>
    </row>
    <row r="378" spans="13:13" x14ac:dyDescent="0.2">
      <c r="M378" s="21"/>
    </row>
    <row r="379" spans="13:13" x14ac:dyDescent="0.2">
      <c r="M379" s="21"/>
    </row>
    <row r="380" spans="13:13" x14ac:dyDescent="0.2">
      <c r="M380" s="21"/>
    </row>
    <row r="381" spans="13:13" x14ac:dyDescent="0.2">
      <c r="M381" s="21"/>
    </row>
    <row r="382" spans="13:13" x14ac:dyDescent="0.2">
      <c r="M382" s="21"/>
    </row>
    <row r="383" spans="13:13" x14ac:dyDescent="0.2">
      <c r="M383" s="21"/>
    </row>
    <row r="384" spans="13:13" x14ac:dyDescent="0.2">
      <c r="M384" s="21"/>
    </row>
    <row r="385" spans="13:13" x14ac:dyDescent="0.2">
      <c r="M385" s="21"/>
    </row>
    <row r="386" spans="13:13" x14ac:dyDescent="0.2">
      <c r="M386" s="21"/>
    </row>
    <row r="387" spans="13:13" x14ac:dyDescent="0.2">
      <c r="M387" s="21"/>
    </row>
    <row r="388" spans="13:13" x14ac:dyDescent="0.2">
      <c r="M388" s="21"/>
    </row>
    <row r="389" spans="13:13" x14ac:dyDescent="0.2">
      <c r="M389" s="21"/>
    </row>
    <row r="390" spans="13:13" x14ac:dyDescent="0.2">
      <c r="M390" s="21"/>
    </row>
    <row r="391" spans="13:13" x14ac:dyDescent="0.2">
      <c r="M391" s="21"/>
    </row>
    <row r="392" spans="13:13" x14ac:dyDescent="0.2">
      <c r="M392" s="21"/>
    </row>
    <row r="393" spans="13:13" x14ac:dyDescent="0.2">
      <c r="M393" s="21"/>
    </row>
    <row r="394" spans="13:13" x14ac:dyDescent="0.2">
      <c r="M394" s="21"/>
    </row>
    <row r="395" spans="13:13" x14ac:dyDescent="0.2">
      <c r="M395" s="21"/>
    </row>
    <row r="396" spans="13:13" x14ac:dyDescent="0.2">
      <c r="M396" s="21"/>
    </row>
    <row r="397" spans="13:13" x14ac:dyDescent="0.2">
      <c r="M397" s="21"/>
    </row>
    <row r="398" spans="13:13" x14ac:dyDescent="0.2">
      <c r="M398" s="21"/>
    </row>
    <row r="399" spans="13:13" x14ac:dyDescent="0.2">
      <c r="M399" s="21"/>
    </row>
    <row r="400" spans="13:13" x14ac:dyDescent="0.2">
      <c r="M400" s="21"/>
    </row>
    <row r="401" spans="13:13" x14ac:dyDescent="0.2">
      <c r="M401" s="21"/>
    </row>
    <row r="402" spans="13:13" x14ac:dyDescent="0.2">
      <c r="M402" s="21"/>
    </row>
    <row r="403" spans="13:13" x14ac:dyDescent="0.2">
      <c r="M403" s="21"/>
    </row>
    <row r="404" spans="13:13" x14ac:dyDescent="0.2">
      <c r="M404" s="21"/>
    </row>
    <row r="405" spans="13:13" x14ac:dyDescent="0.2">
      <c r="M405" s="21"/>
    </row>
    <row r="406" spans="13:13" x14ac:dyDescent="0.2">
      <c r="M406" s="21"/>
    </row>
    <row r="407" spans="13:13" x14ac:dyDescent="0.2">
      <c r="M407" s="21"/>
    </row>
    <row r="408" spans="13:13" x14ac:dyDescent="0.2">
      <c r="M408" s="21"/>
    </row>
    <row r="409" spans="13:13" x14ac:dyDescent="0.2">
      <c r="M409" s="21"/>
    </row>
    <row r="410" spans="13:13" x14ac:dyDescent="0.2">
      <c r="M410" s="21"/>
    </row>
    <row r="411" spans="13:13" x14ac:dyDescent="0.2">
      <c r="M411" s="21"/>
    </row>
    <row r="412" spans="13:13" x14ac:dyDescent="0.2">
      <c r="M412" s="21"/>
    </row>
    <row r="413" spans="13:13" x14ac:dyDescent="0.2">
      <c r="M413" s="21"/>
    </row>
    <row r="414" spans="13:13" x14ac:dyDescent="0.2">
      <c r="M414" s="21"/>
    </row>
    <row r="415" spans="13:13" x14ac:dyDescent="0.2">
      <c r="M415" s="21"/>
    </row>
    <row r="416" spans="13:13" x14ac:dyDescent="0.2">
      <c r="M416" s="21"/>
    </row>
    <row r="417" spans="13:13" x14ac:dyDescent="0.2">
      <c r="M417" s="21"/>
    </row>
    <row r="418" spans="13:13" x14ac:dyDescent="0.2">
      <c r="M418" s="21"/>
    </row>
    <row r="419" spans="13:13" x14ac:dyDescent="0.2">
      <c r="M419" s="21"/>
    </row>
    <row r="420" spans="13:13" x14ac:dyDescent="0.2">
      <c r="M420" s="21"/>
    </row>
    <row r="421" spans="13:13" x14ac:dyDescent="0.2">
      <c r="M421" s="21"/>
    </row>
    <row r="422" spans="13:13" x14ac:dyDescent="0.2">
      <c r="M422" s="21"/>
    </row>
    <row r="423" spans="13:13" x14ac:dyDescent="0.2">
      <c r="M423" s="21"/>
    </row>
    <row r="424" spans="13:13" x14ac:dyDescent="0.2">
      <c r="M424" s="21"/>
    </row>
    <row r="425" spans="13:13" x14ac:dyDescent="0.2">
      <c r="M425" s="21"/>
    </row>
    <row r="426" spans="13:13" x14ac:dyDescent="0.2">
      <c r="M426" s="21"/>
    </row>
    <row r="427" spans="13:13" x14ac:dyDescent="0.2">
      <c r="M427" s="21"/>
    </row>
    <row r="428" spans="13:13" x14ac:dyDescent="0.2">
      <c r="M428" s="21"/>
    </row>
    <row r="429" spans="13:13" x14ac:dyDescent="0.2">
      <c r="M429" s="21"/>
    </row>
    <row r="430" spans="13:13" x14ac:dyDescent="0.2">
      <c r="M430" s="21"/>
    </row>
    <row r="431" spans="13:13" x14ac:dyDescent="0.2">
      <c r="M431" s="21"/>
    </row>
    <row r="432" spans="13:13" x14ac:dyDescent="0.2">
      <c r="M432" s="21"/>
    </row>
    <row r="433" spans="13:13" x14ac:dyDescent="0.2">
      <c r="M433" s="21"/>
    </row>
    <row r="434" spans="13:13" x14ac:dyDescent="0.2">
      <c r="M434" s="21"/>
    </row>
    <row r="435" spans="13:13" x14ac:dyDescent="0.2">
      <c r="M435" s="21"/>
    </row>
    <row r="436" spans="13:13" x14ac:dyDescent="0.2">
      <c r="M436" s="21"/>
    </row>
    <row r="437" spans="13:13" x14ac:dyDescent="0.2">
      <c r="M437" s="21"/>
    </row>
    <row r="438" spans="13:13" x14ac:dyDescent="0.2">
      <c r="M438" s="21"/>
    </row>
    <row r="439" spans="13:13" x14ac:dyDescent="0.2">
      <c r="M439" s="21"/>
    </row>
    <row r="440" spans="13:13" x14ac:dyDescent="0.2">
      <c r="M440" s="21"/>
    </row>
    <row r="441" spans="13:13" x14ac:dyDescent="0.2">
      <c r="M441" s="21"/>
    </row>
    <row r="442" spans="13:13" x14ac:dyDescent="0.2">
      <c r="M442" s="21"/>
    </row>
    <row r="443" spans="13:13" x14ac:dyDescent="0.2">
      <c r="M443" s="21"/>
    </row>
    <row r="444" spans="13:13" x14ac:dyDescent="0.2">
      <c r="M444" s="21"/>
    </row>
    <row r="445" spans="13:13" x14ac:dyDescent="0.2">
      <c r="M445" s="21"/>
    </row>
    <row r="446" spans="13:13" x14ac:dyDescent="0.2">
      <c r="M446" s="21"/>
    </row>
    <row r="447" spans="13:13" x14ac:dyDescent="0.2">
      <c r="M447" s="21"/>
    </row>
    <row r="448" spans="13:13" x14ac:dyDescent="0.2">
      <c r="M448" s="21"/>
    </row>
    <row r="449" spans="13:13" x14ac:dyDescent="0.2">
      <c r="M449" s="21"/>
    </row>
    <row r="450" spans="13:13" x14ac:dyDescent="0.2">
      <c r="M450" s="21"/>
    </row>
    <row r="451" spans="13:13" x14ac:dyDescent="0.2">
      <c r="M451" s="21"/>
    </row>
    <row r="452" spans="13:13" x14ac:dyDescent="0.2">
      <c r="M452" s="21"/>
    </row>
    <row r="453" spans="13:13" x14ac:dyDescent="0.2">
      <c r="M453" s="21"/>
    </row>
    <row r="454" spans="13:13" x14ac:dyDescent="0.2">
      <c r="M454" s="21"/>
    </row>
    <row r="455" spans="13:13" x14ac:dyDescent="0.2">
      <c r="M455" s="21"/>
    </row>
    <row r="456" spans="13:13" x14ac:dyDescent="0.2">
      <c r="M456" s="21"/>
    </row>
    <row r="457" spans="13:13" x14ac:dyDescent="0.2">
      <c r="M457" s="21"/>
    </row>
    <row r="458" spans="13:13" x14ac:dyDescent="0.2">
      <c r="M458" s="21"/>
    </row>
    <row r="459" spans="13:13" x14ac:dyDescent="0.2">
      <c r="M459" s="21"/>
    </row>
    <row r="460" spans="13:13" x14ac:dyDescent="0.2">
      <c r="M460" s="21"/>
    </row>
    <row r="461" spans="13:13" x14ac:dyDescent="0.2">
      <c r="M461" s="21"/>
    </row>
    <row r="462" spans="13:13" x14ac:dyDescent="0.2">
      <c r="M462" s="21"/>
    </row>
    <row r="463" spans="13:13" x14ac:dyDescent="0.2">
      <c r="M463" s="21"/>
    </row>
    <row r="464" spans="13:13" x14ac:dyDescent="0.2">
      <c r="M464" s="21"/>
    </row>
    <row r="465" spans="13:13" x14ac:dyDescent="0.2">
      <c r="M465" s="21"/>
    </row>
    <row r="466" spans="13:13" x14ac:dyDescent="0.2">
      <c r="M466" s="21"/>
    </row>
    <row r="467" spans="13:13" x14ac:dyDescent="0.2">
      <c r="M467" s="21"/>
    </row>
    <row r="468" spans="13:13" x14ac:dyDescent="0.2">
      <c r="M468" s="21"/>
    </row>
    <row r="469" spans="13:13" x14ac:dyDescent="0.2">
      <c r="M469" s="21"/>
    </row>
    <row r="470" spans="13:13" x14ac:dyDescent="0.2">
      <c r="M470" s="21"/>
    </row>
    <row r="471" spans="13:13" x14ac:dyDescent="0.2">
      <c r="M471" s="21"/>
    </row>
    <row r="472" spans="13:13" x14ac:dyDescent="0.2">
      <c r="M472" s="21"/>
    </row>
    <row r="473" spans="13:13" x14ac:dyDescent="0.2">
      <c r="M473" s="21"/>
    </row>
    <row r="474" spans="13:13" x14ac:dyDescent="0.2">
      <c r="M474" s="21"/>
    </row>
    <row r="475" spans="13:13" x14ac:dyDescent="0.2">
      <c r="M475" s="21"/>
    </row>
    <row r="476" spans="13:13" x14ac:dyDescent="0.2">
      <c r="M476" s="21"/>
    </row>
    <row r="477" spans="13:13" x14ac:dyDescent="0.2">
      <c r="M477" s="21"/>
    </row>
    <row r="478" spans="13:13" x14ac:dyDescent="0.2">
      <c r="M478" s="21"/>
    </row>
    <row r="479" spans="13:13" x14ac:dyDescent="0.2">
      <c r="M479" s="21"/>
    </row>
    <row r="480" spans="13:13" x14ac:dyDescent="0.2">
      <c r="M480" s="21"/>
    </row>
    <row r="481" spans="13:13" x14ac:dyDescent="0.2">
      <c r="M481" s="21"/>
    </row>
    <row r="482" spans="13:13" x14ac:dyDescent="0.2">
      <c r="M482" s="21"/>
    </row>
    <row r="483" spans="13:13" x14ac:dyDescent="0.2">
      <c r="M483" s="21"/>
    </row>
    <row r="484" spans="13:13" x14ac:dyDescent="0.2">
      <c r="M484" s="21"/>
    </row>
    <row r="485" spans="13:13" x14ac:dyDescent="0.2">
      <c r="M485" s="21"/>
    </row>
    <row r="486" spans="13:13" x14ac:dyDescent="0.2">
      <c r="M486" s="21"/>
    </row>
    <row r="487" spans="13:13" x14ac:dyDescent="0.2">
      <c r="M487" s="21"/>
    </row>
    <row r="488" spans="13:13" x14ac:dyDescent="0.2">
      <c r="M488" s="21"/>
    </row>
    <row r="489" spans="13:13" x14ac:dyDescent="0.2">
      <c r="M489" s="21"/>
    </row>
    <row r="490" spans="13:13" x14ac:dyDescent="0.2">
      <c r="M490" s="21"/>
    </row>
    <row r="491" spans="13:13" x14ac:dyDescent="0.2">
      <c r="M491" s="21"/>
    </row>
    <row r="492" spans="13:13" x14ac:dyDescent="0.2">
      <c r="M492" s="21"/>
    </row>
    <row r="493" spans="13:13" x14ac:dyDescent="0.2">
      <c r="M493" s="21"/>
    </row>
    <row r="494" spans="13:13" x14ac:dyDescent="0.2">
      <c r="M494" s="21"/>
    </row>
    <row r="495" spans="13:13" x14ac:dyDescent="0.2">
      <c r="M495" s="21"/>
    </row>
    <row r="496" spans="13:13" x14ac:dyDescent="0.2">
      <c r="M496" s="21"/>
    </row>
    <row r="497" spans="13:13" x14ac:dyDescent="0.2">
      <c r="M497" s="21"/>
    </row>
    <row r="498" spans="13:13" x14ac:dyDescent="0.2">
      <c r="M498" s="21"/>
    </row>
    <row r="499" spans="13:13" x14ac:dyDescent="0.2">
      <c r="M499" s="21"/>
    </row>
    <row r="500" spans="13:13" x14ac:dyDescent="0.2">
      <c r="M500" s="21"/>
    </row>
    <row r="501" spans="13:13" x14ac:dyDescent="0.2">
      <c r="M501" s="21"/>
    </row>
    <row r="502" spans="13:13" x14ac:dyDescent="0.2">
      <c r="M502" s="21"/>
    </row>
    <row r="503" spans="13:13" x14ac:dyDescent="0.2">
      <c r="M503" s="21"/>
    </row>
    <row r="504" spans="13:13" x14ac:dyDescent="0.2">
      <c r="M504" s="21"/>
    </row>
    <row r="505" spans="13:13" x14ac:dyDescent="0.2">
      <c r="M505" s="21"/>
    </row>
    <row r="506" spans="13:13" x14ac:dyDescent="0.2">
      <c r="M506" s="21"/>
    </row>
    <row r="507" spans="13:13" x14ac:dyDescent="0.2">
      <c r="M507" s="21"/>
    </row>
    <row r="508" spans="13:13" x14ac:dyDescent="0.2">
      <c r="M508" s="21"/>
    </row>
    <row r="509" spans="13:13" x14ac:dyDescent="0.2">
      <c r="M509" s="21"/>
    </row>
    <row r="510" spans="13:13" x14ac:dyDescent="0.2">
      <c r="M510" s="21"/>
    </row>
    <row r="511" spans="13:13" x14ac:dyDescent="0.2">
      <c r="M511" s="21"/>
    </row>
    <row r="512" spans="13:13" x14ac:dyDescent="0.2">
      <c r="M512" s="21"/>
    </row>
    <row r="513" spans="13:13" x14ac:dyDescent="0.2">
      <c r="M513" s="21"/>
    </row>
    <row r="514" spans="13:13" x14ac:dyDescent="0.2">
      <c r="M514" s="21"/>
    </row>
    <row r="515" spans="13:13" x14ac:dyDescent="0.2">
      <c r="M515" s="21"/>
    </row>
    <row r="516" spans="13:13" x14ac:dyDescent="0.2">
      <c r="M516" s="21"/>
    </row>
    <row r="517" spans="13:13" x14ac:dyDescent="0.2">
      <c r="M517" s="21"/>
    </row>
    <row r="518" spans="13:13" x14ac:dyDescent="0.2">
      <c r="M518" s="21"/>
    </row>
    <row r="519" spans="13:13" x14ac:dyDescent="0.2">
      <c r="M519" s="21"/>
    </row>
    <row r="520" spans="13:13" x14ac:dyDescent="0.2">
      <c r="M520" s="21"/>
    </row>
    <row r="521" spans="13:13" x14ac:dyDescent="0.2">
      <c r="M521" s="21"/>
    </row>
    <row r="522" spans="13:13" x14ac:dyDescent="0.2">
      <c r="M522" s="21"/>
    </row>
    <row r="523" spans="13:13" x14ac:dyDescent="0.2">
      <c r="M523" s="21"/>
    </row>
    <row r="524" spans="13:13" x14ac:dyDescent="0.2">
      <c r="M524" s="21"/>
    </row>
    <row r="525" spans="13:13" x14ac:dyDescent="0.2">
      <c r="M525" s="21"/>
    </row>
    <row r="526" spans="13:13" x14ac:dyDescent="0.2">
      <c r="M526" s="21"/>
    </row>
    <row r="527" spans="13:13" x14ac:dyDescent="0.2">
      <c r="M527" s="21"/>
    </row>
    <row r="528" spans="13:13" x14ac:dyDescent="0.2">
      <c r="M528" s="21"/>
    </row>
    <row r="529" spans="13:13" x14ac:dyDescent="0.2">
      <c r="M529" s="21"/>
    </row>
    <row r="530" spans="13:13" x14ac:dyDescent="0.2">
      <c r="M530" s="21"/>
    </row>
    <row r="531" spans="13:13" x14ac:dyDescent="0.2">
      <c r="M531" s="21"/>
    </row>
    <row r="532" spans="13:13" x14ac:dyDescent="0.2">
      <c r="M532" s="21"/>
    </row>
    <row r="533" spans="13:13" x14ac:dyDescent="0.2">
      <c r="M533" s="21"/>
    </row>
    <row r="534" spans="13:13" x14ac:dyDescent="0.2">
      <c r="M534" s="21"/>
    </row>
    <row r="535" spans="13:13" x14ac:dyDescent="0.2">
      <c r="M535" s="21"/>
    </row>
    <row r="536" spans="13:13" x14ac:dyDescent="0.2">
      <c r="M536" s="21"/>
    </row>
    <row r="537" spans="13:13" x14ac:dyDescent="0.2">
      <c r="M537" s="21"/>
    </row>
    <row r="538" spans="13:13" x14ac:dyDescent="0.2">
      <c r="M538" s="21"/>
    </row>
    <row r="539" spans="13:13" x14ac:dyDescent="0.2">
      <c r="M539" s="21"/>
    </row>
    <row r="540" spans="13:13" x14ac:dyDescent="0.2">
      <c r="M540" s="21"/>
    </row>
    <row r="541" spans="13:13" x14ac:dyDescent="0.2">
      <c r="M541" s="21"/>
    </row>
    <row r="542" spans="13:13" x14ac:dyDescent="0.2">
      <c r="M542" s="21"/>
    </row>
    <row r="543" spans="13:13" x14ac:dyDescent="0.2">
      <c r="M543" s="21"/>
    </row>
    <row r="544" spans="13:13" x14ac:dyDescent="0.2">
      <c r="M544" s="21"/>
    </row>
    <row r="545" spans="13:13" x14ac:dyDescent="0.2">
      <c r="M545" s="21"/>
    </row>
    <row r="546" spans="13:13" x14ac:dyDescent="0.2">
      <c r="M546" s="21"/>
    </row>
    <row r="547" spans="13:13" x14ac:dyDescent="0.2">
      <c r="M547" s="21"/>
    </row>
    <row r="548" spans="13:13" x14ac:dyDescent="0.2">
      <c r="M548" s="21"/>
    </row>
    <row r="549" spans="13:13" x14ac:dyDescent="0.2">
      <c r="M549" s="21"/>
    </row>
    <row r="550" spans="13:13" x14ac:dyDescent="0.2">
      <c r="M550" s="21"/>
    </row>
    <row r="551" spans="13:13" x14ac:dyDescent="0.2">
      <c r="M551" s="21"/>
    </row>
    <row r="552" spans="13:13" x14ac:dyDescent="0.2">
      <c r="M552" s="21"/>
    </row>
    <row r="553" spans="13:13" x14ac:dyDescent="0.2">
      <c r="M553" s="21"/>
    </row>
    <row r="554" spans="13:13" x14ac:dyDescent="0.2">
      <c r="M554" s="21"/>
    </row>
    <row r="555" spans="13:13" x14ac:dyDescent="0.2">
      <c r="M555" s="21"/>
    </row>
    <row r="556" spans="13:13" x14ac:dyDescent="0.2">
      <c r="M556" s="21"/>
    </row>
    <row r="557" spans="13:13" x14ac:dyDescent="0.2">
      <c r="M557" s="21"/>
    </row>
    <row r="558" spans="13:13" x14ac:dyDescent="0.2">
      <c r="M558" s="21"/>
    </row>
    <row r="559" spans="13:13" x14ac:dyDescent="0.2">
      <c r="M559" s="21"/>
    </row>
    <row r="560" spans="13:13" x14ac:dyDescent="0.2">
      <c r="M560" s="21"/>
    </row>
    <row r="561" spans="13:13" x14ac:dyDescent="0.2">
      <c r="M561" s="21"/>
    </row>
    <row r="562" spans="13:13" x14ac:dyDescent="0.2">
      <c r="M562" s="21"/>
    </row>
    <row r="563" spans="13:13" x14ac:dyDescent="0.2">
      <c r="M563" s="21"/>
    </row>
    <row r="564" spans="13:13" x14ac:dyDescent="0.2">
      <c r="M564" s="21"/>
    </row>
    <row r="565" spans="13:13" x14ac:dyDescent="0.2">
      <c r="M565" s="21"/>
    </row>
    <row r="566" spans="13:13" x14ac:dyDescent="0.2">
      <c r="M566" s="21"/>
    </row>
    <row r="567" spans="13:13" x14ac:dyDescent="0.2">
      <c r="M567" s="21"/>
    </row>
    <row r="568" spans="13:13" x14ac:dyDescent="0.2">
      <c r="M568" s="21"/>
    </row>
    <row r="569" spans="13:13" x14ac:dyDescent="0.2">
      <c r="M569" s="21"/>
    </row>
    <row r="570" spans="13:13" x14ac:dyDescent="0.2">
      <c r="M570" s="21"/>
    </row>
    <row r="571" spans="13:13" x14ac:dyDescent="0.2">
      <c r="M571" s="21"/>
    </row>
    <row r="572" spans="13:13" x14ac:dyDescent="0.2">
      <c r="M572" s="21"/>
    </row>
    <row r="573" spans="13:13" x14ac:dyDescent="0.2">
      <c r="M573" s="21"/>
    </row>
    <row r="574" spans="13:13" x14ac:dyDescent="0.2">
      <c r="M574" s="21"/>
    </row>
    <row r="575" spans="13:13" x14ac:dyDescent="0.2">
      <c r="M575" s="21"/>
    </row>
    <row r="576" spans="13:13" x14ac:dyDescent="0.2">
      <c r="M576" s="21"/>
    </row>
    <row r="577" spans="13:13" x14ac:dyDescent="0.2">
      <c r="M577" s="21"/>
    </row>
    <row r="578" spans="13:13" x14ac:dyDescent="0.2">
      <c r="M578" s="21"/>
    </row>
  </sheetData>
  <mergeCells count="31">
    <mergeCell ref="A66:E66"/>
    <mergeCell ref="J4:J6"/>
    <mergeCell ref="K4:K6"/>
    <mergeCell ref="L4:L6"/>
    <mergeCell ref="F5:F6"/>
    <mergeCell ref="G5:G6"/>
    <mergeCell ref="E37:E39"/>
    <mergeCell ref="F37:G37"/>
    <mergeCell ref="H37:H39"/>
    <mergeCell ref="A3:A7"/>
    <mergeCell ref="B3:B7"/>
    <mergeCell ref="C3:D5"/>
    <mergeCell ref="E3:L3"/>
    <mergeCell ref="A36:A40"/>
    <mergeCell ref="B36:B40"/>
    <mergeCell ref="C36:D38"/>
    <mergeCell ref="M36:M40"/>
    <mergeCell ref="L37:L39"/>
    <mergeCell ref="I37:I39"/>
    <mergeCell ref="M3:M7"/>
    <mergeCell ref="E4:E6"/>
    <mergeCell ref="F4:G4"/>
    <mergeCell ref="H4:H6"/>
    <mergeCell ref="I4:I6"/>
    <mergeCell ref="E7:L7"/>
    <mergeCell ref="E36:L36"/>
    <mergeCell ref="J37:J39"/>
    <mergeCell ref="E40:L40"/>
    <mergeCell ref="F38:F39"/>
    <mergeCell ref="K37:K39"/>
    <mergeCell ref="G38:G39"/>
  </mergeCells>
  <phoneticPr fontId="8" type="noConversion"/>
  <printOptions horizontalCentered="1"/>
  <pageMargins left="0.59055118110236227" right="0.59055118110236227" top="0.78740157480314965" bottom="0.15748031496062992" header="0.43307086614173229" footer="0.31496062992125984"/>
  <pageSetup paperSize="9" scale="75" firstPageNumber="14" orientation="portrait" useFirstPageNumber="1" r:id="rId1"/>
  <headerFooter alignWithMargins="0">
    <oddHeader>&amp;C&amp;12- &amp;P -</oddHeader>
  </headerFooter>
  <colBreaks count="1" manualBreakCount="1">
    <brk id="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dimension ref="A1:J65"/>
  <sheetViews>
    <sheetView workbookViewId="0">
      <selection activeCell="A3" sqref="A3"/>
    </sheetView>
  </sheetViews>
  <sheetFormatPr baseColWidth="10" defaultRowHeight="12.75" x14ac:dyDescent="0.2"/>
  <cols>
    <col min="1" max="1" width="22.42578125" style="185" customWidth="1"/>
    <col min="2" max="8" width="12.7109375" style="185" customWidth="1"/>
    <col min="9" max="16384" width="11.42578125" style="185"/>
  </cols>
  <sheetData>
    <row r="1" spans="1:9" ht="15" x14ac:dyDescent="0.25">
      <c r="A1" s="463" t="s">
        <v>1145</v>
      </c>
      <c r="B1" s="463"/>
      <c r="C1" s="463"/>
      <c r="D1" s="463"/>
      <c r="E1" s="463"/>
      <c r="F1" s="463"/>
      <c r="G1" s="463"/>
      <c r="H1" s="463"/>
    </row>
    <row r="2" spans="1:9" ht="17.25" x14ac:dyDescent="0.25">
      <c r="A2" s="463" t="s">
        <v>331</v>
      </c>
      <c r="B2" s="463"/>
      <c r="C2" s="463"/>
      <c r="D2" s="463"/>
      <c r="E2" s="463"/>
      <c r="F2" s="463"/>
      <c r="G2" s="463"/>
      <c r="H2" s="463"/>
    </row>
    <row r="3" spans="1:9" ht="15" customHeight="1" x14ac:dyDescent="0.2">
      <c r="A3" s="186"/>
      <c r="B3" s="186"/>
      <c r="C3" s="187"/>
      <c r="D3" s="187"/>
      <c r="E3" s="186"/>
      <c r="F3" s="188"/>
      <c r="G3" s="186"/>
      <c r="H3" s="186"/>
    </row>
    <row r="4" spans="1:9" s="189" customFormat="1" ht="17.25" customHeight="1" x14ac:dyDescent="0.2">
      <c r="A4" s="464" t="s">
        <v>985</v>
      </c>
      <c r="B4" s="467" t="s">
        <v>22</v>
      </c>
      <c r="C4" s="468"/>
      <c r="D4" s="468" t="s">
        <v>723</v>
      </c>
      <c r="E4" s="471" t="s">
        <v>23</v>
      </c>
      <c r="F4" s="471"/>
      <c r="G4" s="471"/>
      <c r="H4" s="472"/>
    </row>
    <row r="5" spans="1:9" s="189" customFormat="1" ht="15" customHeight="1" x14ac:dyDescent="0.2">
      <c r="A5" s="465"/>
      <c r="B5" s="469"/>
      <c r="C5" s="470"/>
      <c r="D5" s="470"/>
      <c r="E5" s="470" t="s">
        <v>24</v>
      </c>
      <c r="F5" s="473" t="s">
        <v>25</v>
      </c>
      <c r="G5" s="473"/>
      <c r="H5" s="474"/>
    </row>
    <row r="6" spans="1:9" x14ac:dyDescent="0.2">
      <c r="A6" s="465"/>
      <c r="B6" s="469" t="s">
        <v>13</v>
      </c>
      <c r="C6" s="470" t="s">
        <v>14</v>
      </c>
      <c r="D6" s="470"/>
      <c r="E6" s="470"/>
      <c r="F6" s="470" t="s">
        <v>26</v>
      </c>
      <c r="G6" s="470" t="s">
        <v>27</v>
      </c>
      <c r="H6" s="475" t="s">
        <v>28</v>
      </c>
    </row>
    <row r="7" spans="1:9" x14ac:dyDescent="0.2">
      <c r="A7" s="465"/>
      <c r="B7" s="469"/>
      <c r="C7" s="470"/>
      <c r="D7" s="470"/>
      <c r="E7" s="470"/>
      <c r="F7" s="470"/>
      <c r="G7" s="470"/>
      <c r="H7" s="475"/>
    </row>
    <row r="8" spans="1:9" s="189" customFormat="1" ht="16.5" customHeight="1" x14ac:dyDescent="0.2">
      <c r="A8" s="466"/>
      <c r="B8" s="190" t="s">
        <v>15</v>
      </c>
      <c r="C8" s="191" t="s">
        <v>29</v>
      </c>
      <c r="D8" s="476" t="s">
        <v>15</v>
      </c>
      <c r="E8" s="476"/>
      <c r="F8" s="476"/>
      <c r="G8" s="476"/>
      <c r="H8" s="477"/>
    </row>
    <row r="9" spans="1:9" x14ac:dyDescent="0.2">
      <c r="A9" s="192"/>
      <c r="B9" s="193"/>
      <c r="C9" s="194"/>
      <c r="D9" s="195"/>
      <c r="E9" s="193"/>
      <c r="F9" s="195"/>
      <c r="G9" s="195"/>
      <c r="H9" s="195"/>
    </row>
    <row r="10" spans="1:9" ht="20.100000000000001" customHeight="1" x14ac:dyDescent="0.2">
      <c r="A10" s="196" t="s">
        <v>548</v>
      </c>
      <c r="B10" s="197">
        <v>276486</v>
      </c>
      <c r="C10" s="198">
        <v>7.3</v>
      </c>
      <c r="D10" s="197">
        <v>2582</v>
      </c>
      <c r="E10" s="197">
        <v>273893</v>
      </c>
      <c r="F10" s="197">
        <v>2209</v>
      </c>
      <c r="G10" s="197">
        <v>8263</v>
      </c>
      <c r="H10" s="197">
        <v>263421</v>
      </c>
      <c r="I10" s="199"/>
    </row>
    <row r="11" spans="1:9" ht="20.100000000000001" customHeight="1" x14ac:dyDescent="0.2">
      <c r="A11" s="196" t="s">
        <v>553</v>
      </c>
      <c r="B11" s="197">
        <v>274117</v>
      </c>
      <c r="C11" s="198">
        <v>7.2</v>
      </c>
      <c r="D11" s="197">
        <v>3614</v>
      </c>
      <c r="E11" s="197">
        <v>260161</v>
      </c>
      <c r="F11" s="197">
        <v>313</v>
      </c>
      <c r="G11" s="197">
        <v>1787</v>
      </c>
      <c r="H11" s="197">
        <v>258061</v>
      </c>
      <c r="I11" s="199"/>
    </row>
    <row r="12" spans="1:9" ht="20.100000000000001" customHeight="1" x14ac:dyDescent="0.2">
      <c r="A12" s="196" t="s">
        <v>457</v>
      </c>
      <c r="B12" s="197">
        <v>261506</v>
      </c>
      <c r="C12" s="198">
        <v>6.9</v>
      </c>
      <c r="D12" s="197">
        <v>32667</v>
      </c>
      <c r="E12" s="197">
        <v>207638</v>
      </c>
      <c r="F12" s="197">
        <v>830</v>
      </c>
      <c r="G12" s="197">
        <v>7939</v>
      </c>
      <c r="H12" s="197">
        <v>198870</v>
      </c>
      <c r="I12" s="199"/>
    </row>
    <row r="13" spans="1:9" ht="20.100000000000001" customHeight="1" x14ac:dyDescent="0.2">
      <c r="A13" s="196" t="s">
        <v>468</v>
      </c>
      <c r="B13" s="197">
        <v>257007</v>
      </c>
      <c r="C13" s="198">
        <v>6.7</v>
      </c>
      <c r="D13" s="197">
        <v>17844</v>
      </c>
      <c r="E13" s="197">
        <v>201001</v>
      </c>
      <c r="F13" s="197">
        <v>853</v>
      </c>
      <c r="G13" s="197">
        <v>5395</v>
      </c>
      <c r="H13" s="197">
        <v>194754</v>
      </c>
      <c r="I13" s="199"/>
    </row>
    <row r="14" spans="1:9" ht="20.100000000000001" customHeight="1" x14ac:dyDescent="0.2">
      <c r="A14" s="196" t="s">
        <v>482</v>
      </c>
      <c r="B14" s="197">
        <v>237157</v>
      </c>
      <c r="C14" s="198">
        <v>6.2</v>
      </c>
      <c r="D14" s="197">
        <v>11963</v>
      </c>
      <c r="E14" s="197">
        <v>216594</v>
      </c>
      <c r="F14" s="197">
        <v>103</v>
      </c>
      <c r="G14" s="197">
        <v>2441</v>
      </c>
      <c r="H14" s="197">
        <v>214050</v>
      </c>
      <c r="I14" s="199"/>
    </row>
    <row r="15" spans="1:9" ht="20.100000000000001" customHeight="1" x14ac:dyDescent="0.2">
      <c r="A15" s="196" t="s">
        <v>552</v>
      </c>
      <c r="B15" s="197">
        <v>215080</v>
      </c>
      <c r="C15" s="198">
        <v>5.6</v>
      </c>
      <c r="D15" s="197">
        <v>4897</v>
      </c>
      <c r="E15" s="197">
        <v>210179</v>
      </c>
      <c r="F15" s="197">
        <v>483</v>
      </c>
      <c r="G15" s="197">
        <v>6820</v>
      </c>
      <c r="H15" s="197">
        <v>202876</v>
      </c>
      <c r="I15" s="199"/>
    </row>
    <row r="16" spans="1:9" ht="20.100000000000001" customHeight="1" x14ac:dyDescent="0.2">
      <c r="A16" s="196" t="s">
        <v>544</v>
      </c>
      <c r="B16" s="197">
        <v>192942</v>
      </c>
      <c r="C16" s="198">
        <v>5.0999999999999996</v>
      </c>
      <c r="D16" s="197">
        <v>16529</v>
      </c>
      <c r="E16" s="197">
        <v>160782</v>
      </c>
      <c r="F16" s="197">
        <v>794</v>
      </c>
      <c r="G16" s="197">
        <v>9002</v>
      </c>
      <c r="H16" s="197">
        <v>150986</v>
      </c>
      <c r="I16" s="199"/>
    </row>
    <row r="17" spans="1:9" ht="20.100000000000001" customHeight="1" x14ac:dyDescent="0.2">
      <c r="A17" s="200" t="s">
        <v>465</v>
      </c>
      <c r="B17" s="197">
        <v>188420</v>
      </c>
      <c r="C17" s="198">
        <v>4.9000000000000004</v>
      </c>
      <c r="D17" s="197">
        <v>17317</v>
      </c>
      <c r="E17" s="197">
        <v>154167</v>
      </c>
      <c r="F17" s="197">
        <v>2628</v>
      </c>
      <c r="G17" s="197">
        <v>18614</v>
      </c>
      <c r="H17" s="197">
        <v>132925</v>
      </c>
      <c r="I17" s="199"/>
    </row>
    <row r="18" spans="1:9" ht="20.100000000000001" customHeight="1" x14ac:dyDescent="0.2">
      <c r="A18" s="196" t="s">
        <v>460</v>
      </c>
      <c r="B18" s="197">
        <v>181506</v>
      </c>
      <c r="C18" s="198">
        <v>4.8</v>
      </c>
      <c r="D18" s="197">
        <v>17180</v>
      </c>
      <c r="E18" s="197">
        <v>146345</v>
      </c>
      <c r="F18" s="197">
        <v>1230</v>
      </c>
      <c r="G18" s="197">
        <v>4699</v>
      </c>
      <c r="H18" s="197">
        <v>140416</v>
      </c>
      <c r="I18" s="199"/>
    </row>
    <row r="19" spans="1:9" ht="20.100000000000001" customHeight="1" x14ac:dyDescent="0.2">
      <c r="A19" s="196" t="s">
        <v>489</v>
      </c>
      <c r="B19" s="197">
        <v>175238</v>
      </c>
      <c r="C19" s="198">
        <v>4.5999999999999996</v>
      </c>
      <c r="D19" s="197">
        <v>12808</v>
      </c>
      <c r="E19" s="197">
        <v>144042</v>
      </c>
      <c r="F19" s="197">
        <v>992</v>
      </c>
      <c r="G19" s="197">
        <v>10110</v>
      </c>
      <c r="H19" s="197">
        <v>132941</v>
      </c>
      <c r="I19" s="199"/>
    </row>
    <row r="20" spans="1:9" ht="20.100000000000001" customHeight="1" x14ac:dyDescent="0.2">
      <c r="A20" s="196" t="s">
        <v>547</v>
      </c>
      <c r="B20" s="197">
        <v>174625</v>
      </c>
      <c r="C20" s="198">
        <v>4.5999999999999996</v>
      </c>
      <c r="D20" s="197">
        <v>11255</v>
      </c>
      <c r="E20" s="197">
        <v>145478</v>
      </c>
      <c r="F20" s="197">
        <v>265</v>
      </c>
      <c r="G20" s="197">
        <v>4681</v>
      </c>
      <c r="H20" s="197">
        <v>140531</v>
      </c>
      <c r="I20" s="199"/>
    </row>
    <row r="21" spans="1:9" ht="20.100000000000001" customHeight="1" x14ac:dyDescent="0.2">
      <c r="A21" s="196" t="s">
        <v>513</v>
      </c>
      <c r="B21" s="197">
        <v>120917</v>
      </c>
      <c r="C21" s="198">
        <v>3.2</v>
      </c>
      <c r="D21" s="197">
        <v>7366</v>
      </c>
      <c r="E21" s="197">
        <v>113551</v>
      </c>
      <c r="F21" s="197">
        <v>1209</v>
      </c>
      <c r="G21" s="197">
        <v>5159</v>
      </c>
      <c r="H21" s="197">
        <v>107183</v>
      </c>
      <c r="I21" s="199"/>
    </row>
    <row r="22" spans="1:9" ht="20.100000000000001" customHeight="1" x14ac:dyDescent="0.2">
      <c r="A22" s="196" t="s">
        <v>492</v>
      </c>
      <c r="B22" s="197">
        <v>93984</v>
      </c>
      <c r="C22" s="198">
        <v>2.5</v>
      </c>
      <c r="D22" s="197">
        <v>6940</v>
      </c>
      <c r="E22" s="197">
        <v>80095</v>
      </c>
      <c r="F22" s="197">
        <v>1373</v>
      </c>
      <c r="G22" s="197">
        <v>11664</v>
      </c>
      <c r="H22" s="197">
        <v>67058</v>
      </c>
      <c r="I22" s="199"/>
    </row>
    <row r="23" spans="1:9" ht="20.100000000000001" customHeight="1" x14ac:dyDescent="0.2">
      <c r="A23" s="196" t="s">
        <v>550</v>
      </c>
      <c r="B23" s="197">
        <v>88669</v>
      </c>
      <c r="C23" s="198">
        <v>2.2999999999999998</v>
      </c>
      <c r="D23" s="197">
        <v>4862</v>
      </c>
      <c r="E23" s="197">
        <v>68646</v>
      </c>
      <c r="F23" s="197">
        <v>23</v>
      </c>
      <c r="G23" s="197">
        <v>993</v>
      </c>
      <c r="H23" s="197">
        <v>67630</v>
      </c>
      <c r="I23" s="199"/>
    </row>
    <row r="24" spans="1:9" ht="20.100000000000001" customHeight="1" x14ac:dyDescent="0.2">
      <c r="A24" s="196" t="s">
        <v>533</v>
      </c>
      <c r="B24" s="197">
        <v>68267</v>
      </c>
      <c r="C24" s="198">
        <v>1.8</v>
      </c>
      <c r="D24" s="197">
        <v>210</v>
      </c>
      <c r="E24" s="197">
        <v>68056</v>
      </c>
      <c r="F24" s="197">
        <v>169</v>
      </c>
      <c r="G24" s="197">
        <v>112</v>
      </c>
      <c r="H24" s="197">
        <v>67774</v>
      </c>
      <c r="I24" s="199"/>
    </row>
    <row r="25" spans="1:9" x14ac:dyDescent="0.2">
      <c r="A25" s="201"/>
      <c r="B25" s="193"/>
      <c r="C25" s="202"/>
      <c r="D25" s="193"/>
      <c r="E25" s="193"/>
      <c r="F25" s="193"/>
      <c r="G25" s="193"/>
      <c r="H25" s="193"/>
    </row>
    <row r="26" spans="1:9" x14ac:dyDescent="0.2">
      <c r="A26" s="201"/>
      <c r="B26" s="193"/>
      <c r="C26" s="202"/>
      <c r="D26" s="193"/>
      <c r="E26" s="193"/>
      <c r="F26" s="193"/>
      <c r="G26" s="193"/>
      <c r="H26" s="193"/>
    </row>
    <row r="27" spans="1:9" ht="15" x14ac:dyDescent="0.25">
      <c r="A27" s="463" t="s">
        <v>1146</v>
      </c>
      <c r="B27" s="463"/>
      <c r="C27" s="463"/>
      <c r="D27" s="463"/>
      <c r="E27" s="463"/>
      <c r="F27" s="463"/>
      <c r="G27" s="463"/>
      <c r="H27" s="463"/>
    </row>
    <row r="28" spans="1:9" ht="17.25" x14ac:dyDescent="0.25">
      <c r="A28" s="463" t="s">
        <v>330</v>
      </c>
      <c r="B28" s="463"/>
      <c r="C28" s="463"/>
      <c r="D28" s="463"/>
      <c r="E28" s="463"/>
      <c r="F28" s="463"/>
      <c r="G28" s="463"/>
      <c r="H28" s="463"/>
    </row>
    <row r="29" spans="1:9" x14ac:dyDescent="0.2">
      <c r="A29" s="186"/>
      <c r="B29" s="186"/>
      <c r="C29" s="187"/>
      <c r="D29" s="187"/>
      <c r="E29" s="186"/>
      <c r="F29" s="188"/>
      <c r="G29" s="186"/>
      <c r="H29" s="186"/>
    </row>
    <row r="30" spans="1:9" s="189" customFormat="1" ht="17.25" customHeight="1" x14ac:dyDescent="0.2">
      <c r="A30" s="464" t="s">
        <v>986</v>
      </c>
      <c r="B30" s="467" t="s">
        <v>30</v>
      </c>
      <c r="C30" s="468"/>
      <c r="D30" s="468" t="s">
        <v>723</v>
      </c>
      <c r="E30" s="471" t="s">
        <v>23</v>
      </c>
      <c r="F30" s="471"/>
      <c r="G30" s="471"/>
      <c r="H30" s="472"/>
    </row>
    <row r="31" spans="1:9" s="189" customFormat="1" ht="15" customHeight="1" x14ac:dyDescent="0.2">
      <c r="A31" s="465"/>
      <c r="B31" s="469"/>
      <c r="C31" s="470"/>
      <c r="D31" s="470"/>
      <c r="E31" s="470" t="s">
        <v>24</v>
      </c>
      <c r="F31" s="473" t="s">
        <v>25</v>
      </c>
      <c r="G31" s="473"/>
      <c r="H31" s="474"/>
    </row>
    <row r="32" spans="1:9" x14ac:dyDescent="0.2">
      <c r="A32" s="465"/>
      <c r="B32" s="469" t="s">
        <v>13</v>
      </c>
      <c r="C32" s="470" t="s">
        <v>14</v>
      </c>
      <c r="D32" s="470"/>
      <c r="E32" s="470"/>
      <c r="F32" s="470" t="s">
        <v>26</v>
      </c>
      <c r="G32" s="470" t="s">
        <v>27</v>
      </c>
      <c r="H32" s="475" t="s">
        <v>28</v>
      </c>
    </row>
    <row r="33" spans="1:9" x14ac:dyDescent="0.2">
      <c r="A33" s="479"/>
      <c r="B33" s="469"/>
      <c r="C33" s="470"/>
      <c r="D33" s="470"/>
      <c r="E33" s="470"/>
      <c r="F33" s="470"/>
      <c r="G33" s="470"/>
      <c r="H33" s="475"/>
      <c r="I33" s="79"/>
    </row>
    <row r="34" spans="1:9" s="189" customFormat="1" ht="16.5" customHeight="1" x14ac:dyDescent="0.2">
      <c r="A34" s="480"/>
      <c r="B34" s="190" t="s">
        <v>15</v>
      </c>
      <c r="C34" s="191" t="s">
        <v>29</v>
      </c>
      <c r="D34" s="476" t="s">
        <v>15</v>
      </c>
      <c r="E34" s="476"/>
      <c r="F34" s="476"/>
      <c r="G34" s="476"/>
      <c r="H34" s="477"/>
      <c r="I34" s="80"/>
    </row>
    <row r="35" spans="1:9" x14ac:dyDescent="0.2">
      <c r="A35" s="203"/>
      <c r="B35" s="204"/>
      <c r="C35" s="205"/>
      <c r="D35" s="206"/>
      <c r="E35" s="204"/>
      <c r="F35" s="206"/>
      <c r="G35" s="206"/>
      <c r="H35" s="206"/>
      <c r="I35" s="79"/>
    </row>
    <row r="36" spans="1:9" ht="19.5" customHeight="1" x14ac:dyDescent="0.2">
      <c r="A36" s="196" t="s">
        <v>552</v>
      </c>
      <c r="B36" s="197">
        <v>271076</v>
      </c>
      <c r="C36" s="198">
        <v>10.5</v>
      </c>
      <c r="D36" s="197">
        <v>5392</v>
      </c>
      <c r="E36" s="197">
        <v>259945</v>
      </c>
      <c r="F36" s="197">
        <v>57</v>
      </c>
      <c r="G36" s="197">
        <v>3822</v>
      </c>
      <c r="H36" s="197">
        <v>256065</v>
      </c>
      <c r="I36" s="207"/>
    </row>
    <row r="37" spans="1:9" ht="20.100000000000001" customHeight="1" x14ac:dyDescent="0.2">
      <c r="A37" s="200" t="s">
        <v>544</v>
      </c>
      <c r="B37" s="197">
        <v>217446</v>
      </c>
      <c r="C37" s="198">
        <v>8.4</v>
      </c>
      <c r="D37" s="197">
        <v>14512</v>
      </c>
      <c r="E37" s="197">
        <v>168677</v>
      </c>
      <c r="F37" s="197">
        <v>1032</v>
      </c>
      <c r="G37" s="197">
        <v>8633</v>
      </c>
      <c r="H37" s="197">
        <v>159013</v>
      </c>
      <c r="I37" s="207"/>
    </row>
    <row r="38" spans="1:9" ht="20.100000000000001" customHeight="1" x14ac:dyDescent="0.2">
      <c r="A38" s="196" t="s">
        <v>468</v>
      </c>
      <c r="B38" s="197">
        <v>204678</v>
      </c>
      <c r="C38" s="198">
        <v>7.9</v>
      </c>
      <c r="D38" s="197">
        <v>4230</v>
      </c>
      <c r="E38" s="197">
        <v>187774</v>
      </c>
      <c r="F38" s="197">
        <v>945</v>
      </c>
      <c r="G38" s="197">
        <v>2892</v>
      </c>
      <c r="H38" s="197">
        <v>183938</v>
      </c>
      <c r="I38" s="207"/>
    </row>
    <row r="39" spans="1:9" ht="20.100000000000001" customHeight="1" x14ac:dyDescent="0.2">
      <c r="A39" s="196" t="s">
        <v>460</v>
      </c>
      <c r="B39" s="197">
        <v>198382</v>
      </c>
      <c r="C39" s="198">
        <v>7.7</v>
      </c>
      <c r="D39" s="197">
        <v>64670</v>
      </c>
      <c r="E39" s="197">
        <v>105614</v>
      </c>
      <c r="F39" s="197">
        <v>555</v>
      </c>
      <c r="G39" s="197">
        <v>3776</v>
      </c>
      <c r="H39" s="197">
        <v>101283</v>
      </c>
      <c r="I39" s="207"/>
    </row>
    <row r="40" spans="1:9" ht="20.100000000000001" customHeight="1" x14ac:dyDescent="0.2">
      <c r="A40" s="196" t="s">
        <v>465</v>
      </c>
      <c r="B40" s="197">
        <v>182243</v>
      </c>
      <c r="C40" s="198">
        <v>7</v>
      </c>
      <c r="D40" s="197">
        <v>21256</v>
      </c>
      <c r="E40" s="197">
        <v>127908</v>
      </c>
      <c r="F40" s="197">
        <v>318</v>
      </c>
      <c r="G40" s="197">
        <v>2417</v>
      </c>
      <c r="H40" s="197">
        <v>125173</v>
      </c>
      <c r="I40" s="199"/>
    </row>
    <row r="41" spans="1:9" ht="20.100000000000001" customHeight="1" x14ac:dyDescent="0.2">
      <c r="A41" s="196" t="s">
        <v>489</v>
      </c>
      <c r="B41" s="197">
        <v>170719</v>
      </c>
      <c r="C41" s="198">
        <v>6.6</v>
      </c>
      <c r="D41" s="197">
        <v>27692</v>
      </c>
      <c r="E41" s="197">
        <v>101587</v>
      </c>
      <c r="F41" s="197">
        <v>849</v>
      </c>
      <c r="G41" s="197">
        <v>2631</v>
      </c>
      <c r="H41" s="197">
        <v>98107</v>
      </c>
      <c r="I41" s="199"/>
    </row>
    <row r="42" spans="1:9" ht="20.100000000000001" customHeight="1" x14ac:dyDescent="0.2">
      <c r="A42" s="196" t="s">
        <v>547</v>
      </c>
      <c r="B42" s="197">
        <v>157682</v>
      </c>
      <c r="C42" s="198">
        <v>6.1</v>
      </c>
      <c r="D42" s="197">
        <v>9382</v>
      </c>
      <c r="E42" s="197">
        <v>120944</v>
      </c>
      <c r="F42" s="197">
        <v>4736</v>
      </c>
      <c r="G42" s="197">
        <v>18149</v>
      </c>
      <c r="H42" s="197">
        <v>98059</v>
      </c>
      <c r="I42" s="199"/>
    </row>
    <row r="43" spans="1:9" ht="20.100000000000001" customHeight="1" x14ac:dyDescent="0.2">
      <c r="A43" s="196" t="s">
        <v>457</v>
      </c>
      <c r="B43" s="197">
        <v>140834</v>
      </c>
      <c r="C43" s="198">
        <v>5.4</v>
      </c>
      <c r="D43" s="197">
        <v>12174</v>
      </c>
      <c r="E43" s="197">
        <v>111211</v>
      </c>
      <c r="F43" s="197">
        <v>1392</v>
      </c>
      <c r="G43" s="197">
        <v>3466</v>
      </c>
      <c r="H43" s="197">
        <v>106354</v>
      </c>
      <c r="I43" s="199"/>
    </row>
    <row r="44" spans="1:9" ht="20.100000000000001" customHeight="1" x14ac:dyDescent="0.2">
      <c r="A44" s="196" t="s">
        <v>492</v>
      </c>
      <c r="B44" s="197">
        <v>115953</v>
      </c>
      <c r="C44" s="198">
        <v>4.5</v>
      </c>
      <c r="D44" s="197">
        <v>23231</v>
      </c>
      <c r="E44" s="197">
        <v>79606</v>
      </c>
      <c r="F44" s="197">
        <v>603</v>
      </c>
      <c r="G44" s="197">
        <v>2399</v>
      </c>
      <c r="H44" s="197">
        <v>76604</v>
      </c>
      <c r="I44" s="199"/>
    </row>
    <row r="45" spans="1:9" ht="20.100000000000001" customHeight="1" x14ac:dyDescent="0.2">
      <c r="A45" s="196" t="s">
        <v>548</v>
      </c>
      <c r="B45" s="197">
        <v>83216</v>
      </c>
      <c r="C45" s="198">
        <v>3.2</v>
      </c>
      <c r="D45" s="197">
        <v>303</v>
      </c>
      <c r="E45" s="197">
        <v>73731</v>
      </c>
      <c r="F45" s="197">
        <v>2510</v>
      </c>
      <c r="G45" s="197">
        <v>1382</v>
      </c>
      <c r="H45" s="197">
        <v>69839</v>
      </c>
      <c r="I45" s="199"/>
    </row>
    <row r="46" spans="1:9" ht="20.100000000000001" customHeight="1" x14ac:dyDescent="0.2">
      <c r="A46" s="196" t="s">
        <v>482</v>
      </c>
      <c r="B46" s="197">
        <v>82254</v>
      </c>
      <c r="C46" s="198">
        <v>3.2</v>
      </c>
      <c r="D46" s="197">
        <v>30258</v>
      </c>
      <c r="E46" s="197">
        <v>42499</v>
      </c>
      <c r="F46" s="197">
        <v>23</v>
      </c>
      <c r="G46" s="197">
        <v>330</v>
      </c>
      <c r="H46" s="197">
        <v>42145</v>
      </c>
      <c r="I46" s="199"/>
    </row>
    <row r="47" spans="1:9" ht="20.100000000000001" customHeight="1" x14ac:dyDescent="0.2">
      <c r="A47" s="196" t="s">
        <v>513</v>
      </c>
      <c r="B47" s="197">
        <v>79226</v>
      </c>
      <c r="C47" s="198">
        <v>3.1</v>
      </c>
      <c r="D47" s="197">
        <v>622</v>
      </c>
      <c r="E47" s="197">
        <v>76820</v>
      </c>
      <c r="F47" s="208">
        <v>218</v>
      </c>
      <c r="G47" s="197">
        <v>864</v>
      </c>
      <c r="H47" s="197">
        <v>75739</v>
      </c>
      <c r="I47" s="199"/>
    </row>
    <row r="48" spans="1:9" ht="20.100000000000001" customHeight="1" x14ac:dyDescent="0.2">
      <c r="A48" s="196" t="s">
        <v>556</v>
      </c>
      <c r="B48" s="197">
        <v>48991</v>
      </c>
      <c r="C48" s="198">
        <v>1.9</v>
      </c>
      <c r="D48" s="197">
        <v>122</v>
      </c>
      <c r="E48" s="197">
        <v>43843</v>
      </c>
      <c r="F48" s="197">
        <v>0</v>
      </c>
      <c r="G48" s="197">
        <v>277</v>
      </c>
      <c r="H48" s="197">
        <v>43566</v>
      </c>
      <c r="I48" s="199"/>
    </row>
    <row r="49" spans="1:10" ht="20.100000000000001" customHeight="1" x14ac:dyDescent="0.2">
      <c r="A49" s="196" t="s">
        <v>550</v>
      </c>
      <c r="B49" s="197">
        <v>45660</v>
      </c>
      <c r="C49" s="198">
        <v>1.8</v>
      </c>
      <c r="D49" s="197">
        <v>2440</v>
      </c>
      <c r="E49" s="197">
        <v>35015</v>
      </c>
      <c r="F49" s="208">
        <v>138</v>
      </c>
      <c r="G49" s="197">
        <v>815</v>
      </c>
      <c r="H49" s="197">
        <v>34062</v>
      </c>
      <c r="I49" s="199"/>
    </row>
    <row r="50" spans="1:10" ht="20.100000000000001" customHeight="1" x14ac:dyDescent="0.2">
      <c r="A50" s="196" t="s">
        <v>553</v>
      </c>
      <c r="B50" s="197">
        <v>43528</v>
      </c>
      <c r="C50" s="198">
        <v>1.7</v>
      </c>
      <c r="D50" s="197">
        <v>4242</v>
      </c>
      <c r="E50" s="197">
        <v>34070</v>
      </c>
      <c r="F50" s="197">
        <v>67</v>
      </c>
      <c r="G50" s="197">
        <v>1066</v>
      </c>
      <c r="H50" s="197">
        <v>32937</v>
      </c>
      <c r="I50" s="199"/>
    </row>
    <row r="51" spans="1:10" ht="12" customHeight="1" x14ac:dyDescent="0.2">
      <c r="A51" s="193"/>
      <c r="B51" s="193"/>
      <c r="C51" s="193"/>
      <c r="D51" s="193"/>
      <c r="E51" s="193"/>
      <c r="F51" s="193"/>
      <c r="G51" s="193"/>
      <c r="H51" s="193"/>
    </row>
    <row r="52" spans="1:10" ht="19.5" customHeight="1" x14ac:dyDescent="0.2">
      <c r="A52" s="209" t="s">
        <v>21</v>
      </c>
      <c r="B52" s="193"/>
      <c r="C52" s="193"/>
      <c r="D52" s="193"/>
      <c r="E52" s="193"/>
      <c r="F52" s="193"/>
      <c r="G52" s="193"/>
      <c r="H52" s="193"/>
    </row>
    <row r="53" spans="1:10" ht="33.75" customHeight="1" x14ac:dyDescent="0.2">
      <c r="A53" s="478" t="s">
        <v>1096</v>
      </c>
      <c r="B53" s="478"/>
      <c r="C53" s="478"/>
      <c r="D53" s="478"/>
      <c r="E53" s="478"/>
      <c r="F53" s="478"/>
      <c r="G53" s="478"/>
      <c r="H53" s="478"/>
      <c r="I53" s="210"/>
      <c r="J53" s="210"/>
    </row>
    <row r="54" spans="1:10" x14ac:dyDescent="0.2">
      <c r="A54" s="201"/>
      <c r="B54" s="193"/>
      <c r="C54" s="211"/>
      <c r="D54" s="195"/>
      <c r="E54" s="193"/>
      <c r="F54" s="195"/>
      <c r="G54" s="195"/>
      <c r="H54" s="195"/>
    </row>
    <row r="61" spans="1:10" x14ac:dyDescent="0.2">
      <c r="A61" s="212"/>
      <c r="B61" s="212"/>
      <c r="C61" s="212"/>
      <c r="D61" s="212"/>
      <c r="E61" s="212"/>
      <c r="F61" s="212"/>
      <c r="G61" s="212"/>
    </row>
    <row r="65" ht="15" customHeight="1" x14ac:dyDescent="0.2"/>
  </sheetData>
  <mergeCells count="29">
    <mergeCell ref="A27:H27"/>
    <mergeCell ref="A28:H28"/>
    <mergeCell ref="A30:A34"/>
    <mergeCell ref="B30:C31"/>
    <mergeCell ref="D30:D33"/>
    <mergeCell ref="E30:H30"/>
    <mergeCell ref="A53:H53"/>
    <mergeCell ref="F32:F33"/>
    <mergeCell ref="G32:G33"/>
    <mergeCell ref="H32:H33"/>
    <mergeCell ref="D34:H34"/>
    <mergeCell ref="E31:E33"/>
    <mergeCell ref="F31:H31"/>
    <mergeCell ref="B32:B33"/>
    <mergeCell ref="C32:C33"/>
    <mergeCell ref="A1:H1"/>
    <mergeCell ref="A2:H2"/>
    <mergeCell ref="A4:A8"/>
    <mergeCell ref="B4:C5"/>
    <mergeCell ref="D4:D7"/>
    <mergeCell ref="E4:H4"/>
    <mergeCell ref="E5:E7"/>
    <mergeCell ref="F5:H5"/>
    <mergeCell ref="B6:B7"/>
    <mergeCell ref="C6:C7"/>
    <mergeCell ref="F6:F7"/>
    <mergeCell ref="G6:G7"/>
    <mergeCell ref="H6:H7"/>
    <mergeCell ref="D8:H8"/>
  </mergeCells>
  <phoneticPr fontId="8" type="noConversion"/>
  <pageMargins left="0.78740157480314965" right="0.78740157480314965" top="0.98425196850393704" bottom="0.78740157480314965" header="0.43307086614173229" footer="0.51181102362204722"/>
  <pageSetup paperSize="9" scale="75" firstPageNumber="16" orientation="portrait" useFirstPageNumber="1"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enableFormatConditionsCalculation="0"/>
  <dimension ref="A1:H21"/>
  <sheetViews>
    <sheetView workbookViewId="0">
      <selection activeCell="A2" sqref="A2"/>
    </sheetView>
  </sheetViews>
  <sheetFormatPr baseColWidth="10" defaultRowHeight="12.75" x14ac:dyDescent="0.2"/>
  <cols>
    <col min="1" max="1" width="15.7109375" style="31" customWidth="1"/>
    <col min="2" max="6" width="11.7109375" style="31" customWidth="1"/>
    <col min="7" max="7" width="11" style="31" customWidth="1"/>
    <col min="8" max="8" width="12.5703125" style="31" customWidth="1"/>
    <col min="9" max="16384" width="11.42578125" style="31"/>
  </cols>
  <sheetData>
    <row r="1" spans="1:8" s="51" customFormat="1" ht="14.25" x14ac:dyDescent="0.2">
      <c r="A1" s="486" t="s">
        <v>1150</v>
      </c>
      <c r="B1" s="486"/>
      <c r="C1" s="486"/>
      <c r="D1" s="486"/>
      <c r="E1" s="486"/>
      <c r="F1" s="486"/>
      <c r="G1" s="486"/>
      <c r="H1" s="50"/>
    </row>
    <row r="2" spans="1:8" ht="9" customHeight="1" x14ac:dyDescent="0.2">
      <c r="A2" s="52"/>
      <c r="B2" s="53"/>
      <c r="C2" s="54"/>
      <c r="D2" s="55"/>
      <c r="E2" s="53"/>
      <c r="F2" s="55"/>
      <c r="G2" s="55"/>
      <c r="H2" s="49"/>
    </row>
    <row r="3" spans="1:8" s="32" customFormat="1" ht="12" customHeight="1" x14ac:dyDescent="0.2">
      <c r="A3" s="487" t="s">
        <v>54</v>
      </c>
      <c r="B3" s="490" t="s">
        <v>33</v>
      </c>
      <c r="C3" s="491"/>
      <c r="D3" s="491"/>
      <c r="E3" s="491" t="s">
        <v>34</v>
      </c>
      <c r="F3" s="491"/>
      <c r="G3" s="492"/>
      <c r="H3" s="56"/>
    </row>
    <row r="4" spans="1:8" s="32" customFormat="1" ht="12" customHeight="1" x14ac:dyDescent="0.2">
      <c r="A4" s="488"/>
      <c r="B4" s="57" t="s">
        <v>55</v>
      </c>
      <c r="C4" s="493" t="s">
        <v>56</v>
      </c>
      <c r="D4" s="493"/>
      <c r="E4" s="58" t="s">
        <v>55</v>
      </c>
      <c r="F4" s="493" t="s">
        <v>56</v>
      </c>
      <c r="G4" s="494"/>
      <c r="H4" s="56"/>
    </row>
    <row r="5" spans="1:8" ht="12" customHeight="1" x14ac:dyDescent="0.2">
      <c r="A5" s="488"/>
      <c r="B5" s="495" t="s">
        <v>57</v>
      </c>
      <c r="C5" s="482" t="s">
        <v>15</v>
      </c>
      <c r="D5" s="482" t="s">
        <v>1151</v>
      </c>
      <c r="E5" s="482" t="s">
        <v>57</v>
      </c>
      <c r="F5" s="482" t="s">
        <v>15</v>
      </c>
      <c r="G5" s="484" t="s">
        <v>1151</v>
      </c>
      <c r="H5" s="49"/>
    </row>
    <row r="6" spans="1:8" ht="12" customHeight="1" x14ac:dyDescent="0.2">
      <c r="A6" s="488"/>
      <c r="B6" s="495"/>
      <c r="C6" s="482"/>
      <c r="D6" s="482"/>
      <c r="E6" s="482"/>
      <c r="F6" s="482"/>
      <c r="G6" s="484"/>
      <c r="H6" s="49"/>
    </row>
    <row r="7" spans="1:8" ht="37.5" customHeight="1" x14ac:dyDescent="0.2">
      <c r="A7" s="489"/>
      <c r="B7" s="496"/>
      <c r="C7" s="483"/>
      <c r="D7" s="483"/>
      <c r="E7" s="483"/>
      <c r="F7" s="483"/>
      <c r="G7" s="485"/>
      <c r="H7" s="49"/>
    </row>
    <row r="8" spans="1:8" ht="7.5" customHeight="1" x14ac:dyDescent="0.2">
      <c r="A8" s="59"/>
      <c r="B8" s="60"/>
      <c r="C8" s="61"/>
      <c r="D8" s="62"/>
      <c r="E8" s="60"/>
      <c r="F8" s="62"/>
      <c r="G8" s="62"/>
      <c r="H8" s="49"/>
    </row>
    <row r="9" spans="1:8" s="41" customFormat="1" ht="12.75" customHeight="1" x14ac:dyDescent="0.2">
      <c r="A9" s="63" t="s">
        <v>1047</v>
      </c>
      <c r="B9" s="64">
        <v>947006.65599999996</v>
      </c>
      <c r="C9" s="64">
        <v>2473633.798</v>
      </c>
      <c r="D9" s="65">
        <v>9.0041059746882208</v>
      </c>
      <c r="E9" s="64">
        <v>915270.75300000003</v>
      </c>
      <c r="F9" s="64">
        <v>1804157.4720000001</v>
      </c>
      <c r="G9" s="66">
        <v>7.5988504290561103</v>
      </c>
      <c r="H9" s="42"/>
    </row>
    <row r="10" spans="1:8" s="41" customFormat="1" ht="12.75" customHeight="1" x14ac:dyDescent="0.2">
      <c r="A10" s="63" t="s">
        <v>58</v>
      </c>
      <c r="B10" s="67"/>
      <c r="C10" s="67"/>
      <c r="D10" s="67"/>
      <c r="E10" s="68"/>
      <c r="F10" s="68"/>
      <c r="G10" s="66"/>
      <c r="H10" s="42"/>
    </row>
    <row r="11" spans="1:8" s="41" customFormat="1" ht="12.75" customHeight="1" x14ac:dyDescent="0.2">
      <c r="A11" s="63" t="s">
        <v>59</v>
      </c>
      <c r="B11" s="64">
        <v>550848.93999999994</v>
      </c>
      <c r="C11" s="64">
        <v>1385286.2350000001</v>
      </c>
      <c r="D11" s="66">
        <v>6.3489764523269496</v>
      </c>
      <c r="E11" s="64">
        <v>507832.76400000002</v>
      </c>
      <c r="F11" s="64">
        <v>1056925.595</v>
      </c>
      <c r="G11" s="66">
        <v>2.9869782945266699</v>
      </c>
      <c r="H11" s="235"/>
    </row>
    <row r="12" spans="1:8" s="41" customFormat="1" ht="12.75" customHeight="1" x14ac:dyDescent="0.2">
      <c r="A12" s="63" t="s">
        <v>60</v>
      </c>
      <c r="B12" s="64">
        <v>66698.112999999998</v>
      </c>
      <c r="C12" s="64">
        <v>150328.5</v>
      </c>
      <c r="D12" s="66">
        <v>17.599484030928998</v>
      </c>
      <c r="E12" s="64">
        <v>26672.682000000001</v>
      </c>
      <c r="F12" s="64">
        <v>106852.269</v>
      </c>
      <c r="G12" s="66">
        <v>70.488961851970203</v>
      </c>
      <c r="H12" s="42"/>
    </row>
    <row r="13" spans="1:8" s="41" customFormat="1" ht="23.25" customHeight="1" x14ac:dyDescent="0.2">
      <c r="A13" s="69" t="s">
        <v>992</v>
      </c>
      <c r="B13" s="64">
        <v>19829.457999999999</v>
      </c>
      <c r="C13" s="64">
        <v>116084.35799999999</v>
      </c>
      <c r="D13" s="66">
        <v>-5.6862997756640103</v>
      </c>
      <c r="E13" s="64">
        <v>38636.904000000002</v>
      </c>
      <c r="F13" s="64">
        <v>76646.659</v>
      </c>
      <c r="G13" s="66">
        <v>8.0732517885457593</v>
      </c>
      <c r="H13" s="42"/>
    </row>
    <row r="14" spans="1:8" s="41" customFormat="1" ht="12.75" customHeight="1" x14ac:dyDescent="0.2">
      <c r="A14" s="63" t="s">
        <v>61</v>
      </c>
      <c r="B14" s="64">
        <v>46060.61</v>
      </c>
      <c r="C14" s="64">
        <v>352068.022</v>
      </c>
      <c r="D14" s="66">
        <v>7.9848843377610201</v>
      </c>
      <c r="E14" s="64">
        <v>7563.1450000000004</v>
      </c>
      <c r="F14" s="64">
        <v>94261.27</v>
      </c>
      <c r="G14" s="66">
        <v>3.5606633954418601</v>
      </c>
      <c r="H14" s="42"/>
    </row>
    <row r="15" spans="1:8" s="41" customFormat="1" ht="12.75" customHeight="1" x14ac:dyDescent="0.2">
      <c r="A15" s="63" t="s">
        <v>62</v>
      </c>
      <c r="B15" s="64">
        <v>7985.8329999999996</v>
      </c>
      <c r="C15" s="64">
        <v>75566.769</v>
      </c>
      <c r="D15" s="65">
        <v>3.5073720001012001</v>
      </c>
      <c r="E15" s="64">
        <v>5440.634</v>
      </c>
      <c r="F15" s="64">
        <v>79369.891000000003</v>
      </c>
      <c r="G15" s="65">
        <v>2.57948932636782</v>
      </c>
      <c r="H15" s="42"/>
    </row>
    <row r="16" spans="1:8" s="41" customFormat="1" ht="12.75" customHeight="1" x14ac:dyDescent="0.2">
      <c r="A16" s="63" t="s">
        <v>63</v>
      </c>
      <c r="B16" s="64">
        <v>100264.27499999999</v>
      </c>
      <c r="C16" s="64">
        <v>644318.13899999997</v>
      </c>
      <c r="D16" s="66">
        <v>20.220714203449901</v>
      </c>
      <c r="E16" s="64">
        <v>58638.857000000004</v>
      </c>
      <c r="F16" s="64">
        <v>427157.75199999998</v>
      </c>
      <c r="G16" s="66">
        <v>-1.03988616070484</v>
      </c>
      <c r="H16" s="42"/>
    </row>
    <row r="17" spans="1:8" s="43" customFormat="1" ht="12.75" customHeight="1" x14ac:dyDescent="0.2">
      <c r="A17" s="70" t="s">
        <v>64</v>
      </c>
      <c r="B17" s="71">
        <v>1187866.6629999999</v>
      </c>
      <c r="C17" s="71">
        <v>3812120.4330000002</v>
      </c>
      <c r="D17" s="72">
        <v>10.3288427375319</v>
      </c>
      <c r="E17" s="71">
        <v>1052222.9750000001</v>
      </c>
      <c r="F17" s="71">
        <v>2588445.3130000001</v>
      </c>
      <c r="G17" s="73">
        <v>7.3874379987487897</v>
      </c>
      <c r="H17" s="236"/>
    </row>
    <row r="18" spans="1:8" x14ac:dyDescent="0.2">
      <c r="A18" s="48"/>
      <c r="B18" s="46"/>
      <c r="C18" s="46"/>
      <c r="D18" s="47"/>
      <c r="E18" s="46"/>
      <c r="F18" s="46"/>
      <c r="G18" s="47"/>
      <c r="H18" s="74"/>
    </row>
    <row r="19" spans="1:8" s="213" customFormat="1" ht="9" customHeight="1" x14ac:dyDescent="0.2">
      <c r="A19" s="234" t="s">
        <v>21</v>
      </c>
    </row>
    <row r="20" spans="1:8" s="233" customFormat="1" ht="29.25" customHeight="1" x14ac:dyDescent="0.2">
      <c r="A20" s="481" t="s">
        <v>1095</v>
      </c>
      <c r="B20" s="481"/>
      <c r="C20" s="481"/>
      <c r="D20" s="481"/>
      <c r="E20" s="481"/>
      <c r="F20" s="481"/>
      <c r="G20" s="481"/>
      <c r="H20" s="390"/>
    </row>
    <row r="21" spans="1:8" x14ac:dyDescent="0.2">
      <c r="A21" s="481"/>
      <c r="B21" s="481"/>
      <c r="C21" s="481"/>
      <c r="D21" s="481"/>
      <c r="E21" s="481"/>
      <c r="F21" s="481"/>
      <c r="G21" s="481"/>
    </row>
  </sheetData>
  <mergeCells count="13">
    <mergeCell ref="A20:G21"/>
    <mergeCell ref="F5:F7"/>
    <mergeCell ref="G5:G7"/>
    <mergeCell ref="A1:G1"/>
    <mergeCell ref="A3:A7"/>
    <mergeCell ref="B3:D3"/>
    <mergeCell ref="E3:G3"/>
    <mergeCell ref="C4:D4"/>
    <mergeCell ref="F4:G4"/>
    <mergeCell ref="B5:B7"/>
    <mergeCell ref="C5:C7"/>
    <mergeCell ref="D5:D7"/>
    <mergeCell ref="E5:E7"/>
  </mergeCells>
  <phoneticPr fontId="8" type="noConversion"/>
  <pageMargins left="0.78740157480314965" right="0.78740157480314965" top="0.98425196850393704" bottom="0.98425196850393704" header="0.43307086614173229" footer="0.51181102362204722"/>
  <pageSetup paperSize="9" orientation="portrait" r:id="rId1"/>
  <headerFooter alignWithMargins="0">
    <oddHeader>&amp;C&amp;9- 16a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dimension ref="A1:J44"/>
  <sheetViews>
    <sheetView workbookViewId="0"/>
  </sheetViews>
  <sheetFormatPr baseColWidth="10" defaultRowHeight="11.25" x14ac:dyDescent="0.2"/>
  <cols>
    <col min="1" max="1" width="15.7109375" style="213" customWidth="1"/>
    <col min="2" max="7" width="9.85546875" style="213" customWidth="1"/>
    <col min="8" max="8" width="10.85546875" style="213" customWidth="1"/>
    <col min="9" max="9" width="14.28515625" style="213" customWidth="1"/>
    <col min="10" max="16384" width="11.42578125" style="213"/>
  </cols>
  <sheetData>
    <row r="1" spans="1:10" ht="8.25" customHeight="1" x14ac:dyDescent="0.2"/>
    <row r="2" spans="1:10" x14ac:dyDescent="0.2">
      <c r="A2" s="497" t="s">
        <v>1147</v>
      </c>
      <c r="B2" s="497"/>
      <c r="C2" s="497"/>
      <c r="D2" s="497"/>
      <c r="E2" s="497"/>
      <c r="F2" s="497"/>
      <c r="G2" s="497"/>
      <c r="H2" s="497"/>
    </row>
    <row r="3" spans="1:10" ht="9" customHeight="1" x14ac:dyDescent="0.2">
      <c r="A3" s="214"/>
      <c r="B3" s="215"/>
      <c r="C3" s="216"/>
      <c r="D3" s="217"/>
      <c r="E3" s="215"/>
      <c r="F3" s="216"/>
      <c r="G3" s="217"/>
      <c r="H3" s="217"/>
    </row>
    <row r="4" spans="1:10" s="218" customFormat="1" ht="12" customHeight="1" x14ac:dyDescent="0.2">
      <c r="A4" s="498" t="s">
        <v>724</v>
      </c>
      <c r="B4" s="501" t="s">
        <v>5</v>
      </c>
      <c r="C4" s="502"/>
      <c r="D4" s="502" t="s">
        <v>723</v>
      </c>
      <c r="E4" s="507" t="s">
        <v>23</v>
      </c>
      <c r="F4" s="507"/>
      <c r="G4" s="507"/>
      <c r="H4" s="507"/>
    </row>
    <row r="5" spans="1:10" s="218" customFormat="1" ht="12" customHeight="1" x14ac:dyDescent="0.2">
      <c r="A5" s="499"/>
      <c r="B5" s="503"/>
      <c r="C5" s="504"/>
      <c r="D5" s="505"/>
      <c r="E5" s="508" t="s">
        <v>24</v>
      </c>
      <c r="F5" s="511" t="s">
        <v>25</v>
      </c>
      <c r="G5" s="511"/>
      <c r="H5" s="511"/>
    </row>
    <row r="6" spans="1:10" s="218" customFormat="1" ht="12" customHeight="1" x14ac:dyDescent="0.2">
      <c r="A6" s="499"/>
      <c r="B6" s="512" t="s">
        <v>13</v>
      </c>
      <c r="C6" s="514" t="s">
        <v>14</v>
      </c>
      <c r="D6" s="505"/>
      <c r="E6" s="509"/>
      <c r="F6" s="508" t="s">
        <v>26</v>
      </c>
      <c r="G6" s="514" t="s">
        <v>27</v>
      </c>
      <c r="H6" s="516" t="s">
        <v>28</v>
      </c>
    </row>
    <row r="7" spans="1:10" s="218" customFormat="1" ht="12" customHeight="1" x14ac:dyDescent="0.2">
      <c r="A7" s="499"/>
      <c r="B7" s="513"/>
      <c r="C7" s="504"/>
      <c r="D7" s="506"/>
      <c r="E7" s="510"/>
      <c r="F7" s="515"/>
      <c r="G7" s="504"/>
      <c r="H7" s="517"/>
    </row>
    <row r="8" spans="1:10" s="218" customFormat="1" ht="12" customHeight="1" x14ac:dyDescent="0.2">
      <c r="A8" s="500"/>
      <c r="B8" s="219" t="s">
        <v>15</v>
      </c>
      <c r="C8" s="220" t="s">
        <v>29</v>
      </c>
      <c r="D8" s="518" t="s">
        <v>15</v>
      </c>
      <c r="E8" s="518"/>
      <c r="F8" s="518"/>
      <c r="G8" s="518"/>
      <c r="H8" s="518"/>
    </row>
    <row r="9" spans="1:10" ht="7.5" customHeight="1" x14ac:dyDescent="0.2">
      <c r="A9" s="221"/>
      <c r="B9" s="222"/>
      <c r="C9" s="223"/>
      <c r="D9" s="224"/>
      <c r="E9" s="222"/>
      <c r="F9" s="223"/>
      <c r="G9" s="224"/>
      <c r="H9" s="224"/>
    </row>
    <row r="10" spans="1:10" ht="12.75" customHeight="1" x14ac:dyDescent="0.2">
      <c r="A10" s="225" t="s">
        <v>45</v>
      </c>
      <c r="B10" s="226">
        <v>2740047</v>
      </c>
      <c r="C10" s="227">
        <v>71.900000000000006</v>
      </c>
      <c r="D10" s="226">
        <v>194502</v>
      </c>
      <c r="E10" s="226">
        <v>2327441</v>
      </c>
      <c r="F10" s="226">
        <v>13715</v>
      </c>
      <c r="G10" s="226">
        <v>101402</v>
      </c>
      <c r="H10" s="226">
        <v>2212324</v>
      </c>
      <c r="I10" s="227"/>
      <c r="J10" s="228"/>
    </row>
    <row r="11" spans="1:10" ht="12.75" customHeight="1" x14ac:dyDescent="0.2">
      <c r="A11" s="225" t="s">
        <v>46</v>
      </c>
      <c r="B11" s="214"/>
      <c r="C11" s="214"/>
      <c r="D11" s="226"/>
      <c r="E11" s="226"/>
      <c r="F11" s="226"/>
      <c r="G11" s="226"/>
      <c r="H11" s="226"/>
      <c r="I11" s="227"/>
      <c r="J11" s="228"/>
    </row>
    <row r="12" spans="1:10" ht="12.75" customHeight="1" x14ac:dyDescent="0.2">
      <c r="A12" s="225" t="s">
        <v>1048</v>
      </c>
      <c r="B12" s="226">
        <v>2473634</v>
      </c>
      <c r="C12" s="227">
        <v>64.900000000000006</v>
      </c>
      <c r="D12" s="226">
        <v>182339</v>
      </c>
      <c r="E12" s="226">
        <v>2073198</v>
      </c>
      <c r="F12" s="226">
        <v>10585</v>
      </c>
      <c r="G12" s="226">
        <v>91722</v>
      </c>
      <c r="H12" s="226">
        <v>1970891</v>
      </c>
      <c r="I12" s="227"/>
      <c r="J12" s="228"/>
    </row>
    <row r="13" spans="1:10" ht="12.75" customHeight="1" x14ac:dyDescent="0.2">
      <c r="A13" s="225" t="s">
        <v>47</v>
      </c>
      <c r="B13" s="214"/>
      <c r="C13" s="214"/>
      <c r="D13" s="226"/>
      <c r="E13" s="226"/>
      <c r="F13" s="226"/>
      <c r="G13" s="226"/>
      <c r="H13" s="226"/>
      <c r="I13" s="227"/>
      <c r="J13" s="228"/>
    </row>
    <row r="14" spans="1:10" ht="12.75" customHeight="1" x14ac:dyDescent="0.2">
      <c r="A14" s="225" t="s">
        <v>48</v>
      </c>
      <c r="B14" s="226">
        <v>1385286</v>
      </c>
      <c r="C14" s="227">
        <v>36.299999999999997</v>
      </c>
      <c r="D14" s="226">
        <v>117162</v>
      </c>
      <c r="E14" s="226">
        <v>1152085</v>
      </c>
      <c r="F14" s="226">
        <v>7594</v>
      </c>
      <c r="G14" s="226">
        <v>61309</v>
      </c>
      <c r="H14" s="226">
        <v>1083181</v>
      </c>
    </row>
    <row r="15" spans="1:10" ht="12.75" customHeight="1" x14ac:dyDescent="0.2">
      <c r="A15" s="225" t="s">
        <v>49</v>
      </c>
      <c r="B15" s="226">
        <v>101564</v>
      </c>
      <c r="C15" s="227">
        <v>2.7</v>
      </c>
      <c r="D15" s="226">
        <v>1780</v>
      </c>
      <c r="E15" s="226">
        <v>99782</v>
      </c>
      <c r="F15" s="226">
        <v>3375</v>
      </c>
      <c r="G15" s="226">
        <v>898</v>
      </c>
      <c r="H15" s="226">
        <v>95509</v>
      </c>
      <c r="I15" s="227"/>
      <c r="J15" s="228"/>
    </row>
    <row r="16" spans="1:10" ht="12.75" customHeight="1" x14ac:dyDescent="0.2">
      <c r="A16" s="225" t="s">
        <v>50</v>
      </c>
      <c r="B16" s="226">
        <v>406004</v>
      </c>
      <c r="C16" s="227">
        <v>10.7</v>
      </c>
      <c r="D16" s="226">
        <v>3217</v>
      </c>
      <c r="E16" s="226">
        <v>402735</v>
      </c>
      <c r="F16" s="226">
        <v>2686</v>
      </c>
      <c r="G16" s="226">
        <v>12596</v>
      </c>
      <c r="H16" s="226">
        <v>387453</v>
      </c>
      <c r="I16" s="227"/>
      <c r="J16" s="228"/>
    </row>
    <row r="17" spans="1:10" ht="12.75" customHeight="1" x14ac:dyDescent="0.2">
      <c r="A17" s="225" t="s">
        <v>51</v>
      </c>
      <c r="B17" s="226">
        <v>545240</v>
      </c>
      <c r="C17" s="227">
        <v>14.3</v>
      </c>
      <c r="D17" s="226">
        <v>12399</v>
      </c>
      <c r="E17" s="226">
        <v>532819</v>
      </c>
      <c r="F17" s="226">
        <v>2322</v>
      </c>
      <c r="G17" s="226">
        <v>21164</v>
      </c>
      <c r="H17" s="226">
        <v>509333</v>
      </c>
      <c r="I17" s="227"/>
      <c r="J17" s="228"/>
    </row>
    <row r="18" spans="1:10" ht="23.25" customHeight="1" x14ac:dyDescent="0.2">
      <c r="A18" s="229" t="s">
        <v>1043</v>
      </c>
      <c r="B18" s="226">
        <v>19145</v>
      </c>
      <c r="C18" s="227">
        <v>0.5</v>
      </c>
      <c r="D18" s="226">
        <v>3845</v>
      </c>
      <c r="E18" s="226">
        <v>15299</v>
      </c>
      <c r="F18" s="226" t="s">
        <v>1088</v>
      </c>
      <c r="G18" s="226">
        <v>982</v>
      </c>
      <c r="H18" s="226">
        <v>14317</v>
      </c>
      <c r="I18" s="227"/>
      <c r="J18" s="228"/>
    </row>
    <row r="19" spans="1:10" ht="12.75" customHeight="1" x14ac:dyDescent="0.2">
      <c r="A19" s="225" t="s">
        <v>52</v>
      </c>
      <c r="B19" s="226">
        <v>121</v>
      </c>
      <c r="C19" s="227">
        <v>0</v>
      </c>
      <c r="D19" s="226">
        <v>41</v>
      </c>
      <c r="E19" s="226">
        <v>80</v>
      </c>
      <c r="F19" s="226" t="s">
        <v>1088</v>
      </c>
      <c r="G19" s="226">
        <v>0</v>
      </c>
      <c r="H19" s="226">
        <v>80</v>
      </c>
      <c r="I19" s="227"/>
      <c r="J19" s="228"/>
    </row>
    <row r="20" spans="1:10" s="233" customFormat="1" ht="12.75" customHeight="1" x14ac:dyDescent="0.2">
      <c r="A20" s="230" t="s">
        <v>53</v>
      </c>
      <c r="B20" s="231">
        <v>3812120</v>
      </c>
      <c r="C20" s="232">
        <v>100</v>
      </c>
      <c r="D20" s="231">
        <v>215783</v>
      </c>
      <c r="E20" s="231">
        <v>3378157</v>
      </c>
      <c r="F20" s="231">
        <v>22098</v>
      </c>
      <c r="G20" s="231">
        <v>137042</v>
      </c>
      <c r="H20" s="231">
        <v>3219016</v>
      </c>
      <c r="I20" s="227"/>
      <c r="J20" s="228"/>
    </row>
    <row r="21" spans="1:10" ht="14.25" customHeight="1" x14ac:dyDescent="0.2">
      <c r="A21" s="214"/>
      <c r="B21" s="222"/>
      <c r="C21" s="222"/>
      <c r="D21" s="222"/>
      <c r="E21" s="222"/>
      <c r="F21" s="222"/>
      <c r="G21" s="222"/>
      <c r="H21" s="222"/>
    </row>
    <row r="22" spans="1:10" x14ac:dyDescent="0.2">
      <c r="A22" s="497" t="s">
        <v>1148</v>
      </c>
      <c r="B22" s="497"/>
      <c r="C22" s="497"/>
      <c r="D22" s="497"/>
      <c r="E22" s="497"/>
      <c r="F22" s="497"/>
      <c r="G22" s="497"/>
      <c r="H22" s="497"/>
    </row>
    <row r="23" spans="1:10" ht="9" customHeight="1" x14ac:dyDescent="0.2">
      <c r="A23" s="214"/>
      <c r="B23" s="215"/>
      <c r="C23" s="216"/>
      <c r="D23" s="217"/>
      <c r="E23" s="215"/>
      <c r="F23" s="216"/>
      <c r="G23" s="217"/>
      <c r="H23" s="217"/>
    </row>
    <row r="24" spans="1:10" s="218" customFormat="1" ht="12" customHeight="1" x14ac:dyDescent="0.2">
      <c r="A24" s="498" t="s">
        <v>724</v>
      </c>
      <c r="B24" s="501" t="s">
        <v>44</v>
      </c>
      <c r="C24" s="502"/>
      <c r="D24" s="502" t="s">
        <v>723</v>
      </c>
      <c r="E24" s="507" t="s">
        <v>23</v>
      </c>
      <c r="F24" s="507"/>
      <c r="G24" s="507"/>
      <c r="H24" s="507"/>
    </row>
    <row r="25" spans="1:10" s="218" customFormat="1" ht="12" customHeight="1" x14ac:dyDescent="0.2">
      <c r="A25" s="499"/>
      <c r="B25" s="503"/>
      <c r="C25" s="504"/>
      <c r="D25" s="505"/>
      <c r="E25" s="508" t="s">
        <v>24</v>
      </c>
      <c r="F25" s="511" t="s">
        <v>25</v>
      </c>
      <c r="G25" s="511"/>
      <c r="H25" s="511"/>
    </row>
    <row r="26" spans="1:10" s="218" customFormat="1" ht="12" customHeight="1" x14ac:dyDescent="0.2">
      <c r="A26" s="499"/>
      <c r="B26" s="512" t="s">
        <v>13</v>
      </c>
      <c r="C26" s="514" t="s">
        <v>14</v>
      </c>
      <c r="D26" s="505"/>
      <c r="E26" s="509"/>
      <c r="F26" s="508" t="s">
        <v>26</v>
      </c>
      <c r="G26" s="514" t="s">
        <v>27</v>
      </c>
      <c r="H26" s="516" t="s">
        <v>28</v>
      </c>
    </row>
    <row r="27" spans="1:10" s="218" customFormat="1" ht="12" customHeight="1" x14ac:dyDescent="0.2">
      <c r="A27" s="499"/>
      <c r="B27" s="513"/>
      <c r="C27" s="504"/>
      <c r="D27" s="506"/>
      <c r="E27" s="510"/>
      <c r="F27" s="515"/>
      <c r="G27" s="504"/>
      <c r="H27" s="517"/>
    </row>
    <row r="28" spans="1:10" s="218" customFormat="1" ht="12" customHeight="1" x14ac:dyDescent="0.2">
      <c r="A28" s="500"/>
      <c r="B28" s="219" t="s">
        <v>15</v>
      </c>
      <c r="C28" s="220" t="s">
        <v>29</v>
      </c>
      <c r="D28" s="518" t="s">
        <v>15</v>
      </c>
      <c r="E28" s="518"/>
      <c r="F28" s="518"/>
      <c r="G28" s="518"/>
      <c r="H28" s="518"/>
    </row>
    <row r="29" spans="1:10" s="218" customFormat="1" ht="7.5" customHeight="1" x14ac:dyDescent="0.2">
      <c r="A29" s="221"/>
      <c r="B29" s="222"/>
      <c r="C29" s="223"/>
      <c r="D29" s="224"/>
      <c r="E29" s="222"/>
      <c r="F29" s="223"/>
      <c r="G29" s="224"/>
      <c r="H29" s="224"/>
    </row>
    <row r="30" spans="1:10" s="218" customFormat="1" ht="12.75" customHeight="1" x14ac:dyDescent="0.2">
      <c r="A30" s="225" t="s">
        <v>45</v>
      </c>
      <c r="B30" s="226">
        <v>1987656</v>
      </c>
      <c r="C30" s="227">
        <v>76.8</v>
      </c>
      <c r="D30" s="226">
        <v>233090</v>
      </c>
      <c r="E30" s="226">
        <v>1487201</v>
      </c>
      <c r="F30" s="226">
        <v>13401</v>
      </c>
      <c r="G30" s="226">
        <v>94052</v>
      </c>
      <c r="H30" s="226">
        <v>1379747</v>
      </c>
      <c r="I30" s="227"/>
      <c r="J30" s="228"/>
    </row>
    <row r="31" spans="1:10" ht="12.75" customHeight="1" x14ac:dyDescent="0.2">
      <c r="A31" s="225" t="s">
        <v>46</v>
      </c>
      <c r="B31" s="214"/>
      <c r="C31" s="214"/>
      <c r="D31" s="214"/>
      <c r="E31" s="214"/>
      <c r="F31" s="226"/>
      <c r="G31" s="226"/>
      <c r="H31" s="226"/>
      <c r="I31" s="227"/>
      <c r="J31" s="228"/>
    </row>
    <row r="32" spans="1:10" ht="12.75" customHeight="1" x14ac:dyDescent="0.2">
      <c r="A32" s="225" t="s">
        <v>1048</v>
      </c>
      <c r="B32" s="226">
        <v>1804157</v>
      </c>
      <c r="C32" s="227">
        <v>69.7</v>
      </c>
      <c r="D32" s="226">
        <v>227580</v>
      </c>
      <c r="E32" s="226">
        <v>1313603</v>
      </c>
      <c r="F32" s="226">
        <v>11495</v>
      </c>
      <c r="G32" s="226">
        <v>60370</v>
      </c>
      <c r="H32" s="226">
        <v>1241737</v>
      </c>
      <c r="I32" s="227"/>
      <c r="J32" s="228"/>
    </row>
    <row r="33" spans="1:10" ht="12.75" customHeight="1" x14ac:dyDescent="0.2">
      <c r="A33" s="225" t="s">
        <v>47</v>
      </c>
      <c r="B33" s="214"/>
      <c r="C33" s="214"/>
      <c r="D33" s="214"/>
      <c r="E33" s="214"/>
      <c r="F33" s="226"/>
      <c r="G33" s="226"/>
      <c r="H33" s="226"/>
      <c r="I33" s="227"/>
      <c r="J33" s="228"/>
    </row>
    <row r="34" spans="1:10" ht="12.75" customHeight="1" x14ac:dyDescent="0.2">
      <c r="A34" s="225" t="s">
        <v>48</v>
      </c>
      <c r="B34" s="226">
        <v>1056926</v>
      </c>
      <c r="C34" s="227">
        <v>40.799999999999997</v>
      </c>
      <c r="D34" s="226">
        <v>188858</v>
      </c>
      <c r="E34" s="226">
        <v>700072</v>
      </c>
      <c r="F34" s="226">
        <v>4479</v>
      </c>
      <c r="G34" s="226">
        <v>23198</v>
      </c>
      <c r="H34" s="226">
        <v>672396</v>
      </c>
    </row>
    <row r="35" spans="1:10" ht="12.75" customHeight="1" x14ac:dyDescent="0.2">
      <c r="A35" s="225" t="s">
        <v>49</v>
      </c>
      <c r="B35" s="226">
        <v>24577</v>
      </c>
      <c r="C35" s="227">
        <v>0.9</v>
      </c>
      <c r="D35" s="226">
        <v>494</v>
      </c>
      <c r="E35" s="226">
        <v>23272</v>
      </c>
      <c r="F35" s="226">
        <v>44</v>
      </c>
      <c r="G35" s="226">
        <v>1774</v>
      </c>
      <c r="H35" s="226">
        <v>21454</v>
      </c>
      <c r="I35" s="227"/>
      <c r="J35" s="228"/>
    </row>
    <row r="36" spans="1:10" ht="12.75" customHeight="1" x14ac:dyDescent="0.2">
      <c r="A36" s="225" t="s">
        <v>50</v>
      </c>
      <c r="B36" s="226">
        <v>118775</v>
      </c>
      <c r="C36" s="227">
        <v>4.5999999999999996</v>
      </c>
      <c r="D36" s="226">
        <v>2732</v>
      </c>
      <c r="E36" s="226">
        <v>104681</v>
      </c>
      <c r="F36" s="226">
        <v>2571</v>
      </c>
      <c r="G36" s="226">
        <v>2369</v>
      </c>
      <c r="H36" s="226">
        <v>99740</v>
      </c>
      <c r="I36" s="227"/>
      <c r="J36" s="228"/>
    </row>
    <row r="37" spans="1:10" ht="12.75" customHeight="1" x14ac:dyDescent="0.2">
      <c r="A37" s="225" t="s">
        <v>51</v>
      </c>
      <c r="B37" s="226">
        <v>455942</v>
      </c>
      <c r="C37" s="227">
        <v>17.600000000000001</v>
      </c>
      <c r="D37" s="226">
        <v>9411</v>
      </c>
      <c r="E37" s="226">
        <v>430057</v>
      </c>
      <c r="F37" s="226">
        <v>2165</v>
      </c>
      <c r="G37" s="226">
        <v>8400</v>
      </c>
      <c r="H37" s="226">
        <v>419492</v>
      </c>
      <c r="I37" s="227"/>
      <c r="J37" s="228"/>
    </row>
    <row r="38" spans="1:10" ht="23.25" customHeight="1" x14ac:dyDescent="0.2">
      <c r="A38" s="229" t="s">
        <v>718</v>
      </c>
      <c r="B38" s="226">
        <v>1495</v>
      </c>
      <c r="C38" s="227">
        <v>0.1</v>
      </c>
      <c r="D38" s="226">
        <v>18</v>
      </c>
      <c r="E38" s="226">
        <v>1251</v>
      </c>
      <c r="F38" s="226">
        <v>4</v>
      </c>
      <c r="G38" s="226" t="s">
        <v>1088</v>
      </c>
      <c r="H38" s="226">
        <v>1247</v>
      </c>
      <c r="I38" s="227"/>
      <c r="J38" s="228"/>
    </row>
    <row r="39" spans="1:10" ht="12.75" customHeight="1" x14ac:dyDescent="0.2">
      <c r="A39" s="225" t="s">
        <v>52</v>
      </c>
      <c r="B39" s="226" t="s">
        <v>1088</v>
      </c>
      <c r="C39" s="226" t="s">
        <v>1149</v>
      </c>
      <c r="D39" s="226" t="s">
        <v>1088</v>
      </c>
      <c r="E39" s="226" t="s">
        <v>1088</v>
      </c>
      <c r="F39" s="226" t="s">
        <v>1088</v>
      </c>
      <c r="G39" s="226" t="s">
        <v>1088</v>
      </c>
      <c r="H39" s="226" t="s">
        <v>1088</v>
      </c>
      <c r="I39" s="227"/>
      <c r="J39" s="228"/>
    </row>
    <row r="40" spans="1:10" ht="12.75" customHeight="1" x14ac:dyDescent="0.2">
      <c r="A40" s="230" t="s">
        <v>53</v>
      </c>
      <c r="B40" s="231">
        <v>2588445</v>
      </c>
      <c r="C40" s="232">
        <v>100</v>
      </c>
      <c r="D40" s="231">
        <v>245745</v>
      </c>
      <c r="E40" s="231">
        <v>2046461</v>
      </c>
      <c r="F40" s="231">
        <v>18185</v>
      </c>
      <c r="G40" s="231">
        <v>106596</v>
      </c>
      <c r="H40" s="231">
        <v>1921681</v>
      </c>
      <c r="I40" s="227"/>
      <c r="J40" s="228"/>
    </row>
    <row r="41" spans="1:10" ht="4.5" customHeight="1" x14ac:dyDescent="0.2">
      <c r="B41" s="228"/>
      <c r="C41" s="228"/>
      <c r="D41" s="228"/>
      <c r="E41" s="228"/>
      <c r="F41" s="228"/>
      <c r="G41" s="228"/>
      <c r="H41" s="228"/>
    </row>
    <row r="42" spans="1:10" ht="9" customHeight="1" x14ac:dyDescent="0.2">
      <c r="A42" s="234" t="s">
        <v>21</v>
      </c>
    </row>
    <row r="43" spans="1:10" s="233" customFormat="1" ht="29.25" customHeight="1" x14ac:dyDescent="0.2">
      <c r="A43" s="481" t="s">
        <v>1095</v>
      </c>
      <c r="B43" s="481"/>
      <c r="C43" s="481"/>
      <c r="D43" s="481"/>
      <c r="E43" s="481"/>
      <c r="F43" s="481"/>
      <c r="G43" s="481"/>
      <c r="H43" s="481"/>
    </row>
    <row r="44" spans="1:10" x14ac:dyDescent="0.2">
      <c r="A44" s="214"/>
      <c r="B44" s="222"/>
      <c r="C44" s="224"/>
      <c r="D44" s="223"/>
      <c r="E44" s="222"/>
      <c r="F44" s="223"/>
      <c r="G44" s="223"/>
      <c r="H44" s="223"/>
    </row>
  </sheetData>
  <mergeCells count="27">
    <mergeCell ref="A22:H22"/>
    <mergeCell ref="H26:H27"/>
    <mergeCell ref="A43:H43"/>
    <mergeCell ref="D28:H28"/>
    <mergeCell ref="A24:A28"/>
    <mergeCell ref="B24:C25"/>
    <mergeCell ref="D24:D27"/>
    <mergeCell ref="E24:H24"/>
    <mergeCell ref="E25:E27"/>
    <mergeCell ref="F25:H25"/>
    <mergeCell ref="B26:B27"/>
    <mergeCell ref="C26:C27"/>
    <mergeCell ref="F26:F27"/>
    <mergeCell ref="G26:G27"/>
    <mergeCell ref="A2:H2"/>
    <mergeCell ref="A4:A8"/>
    <mergeCell ref="B4:C5"/>
    <mergeCell ref="D4:D7"/>
    <mergeCell ref="E4:H4"/>
    <mergeCell ref="E5:E7"/>
    <mergeCell ref="F5:H5"/>
    <mergeCell ref="B6:B7"/>
    <mergeCell ref="C6:C7"/>
    <mergeCell ref="F6:F7"/>
    <mergeCell ref="G6:G7"/>
    <mergeCell ref="H6:H7"/>
    <mergeCell ref="D8:H8"/>
  </mergeCells>
  <phoneticPr fontId="8" type="noConversion"/>
  <pageMargins left="0.78740157480314965" right="0.78740157480314965" top="0.82677165354330717" bottom="0.15748031496062992" header="0.43307086614173229" footer="0.18"/>
  <pageSetup paperSize="9" firstPageNumber="17" orientation="portrait" useFirstPageNumber="1" r:id="rId1"/>
  <headerFooter alignWithMargins="0">
    <oddHeader>&amp;C&amp;9-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H282"/>
  <sheetViews>
    <sheetView zoomScaleNormal="100" workbookViewId="0">
      <selection activeCell="A2" sqref="A2"/>
    </sheetView>
  </sheetViews>
  <sheetFormatPr baseColWidth="10" defaultRowHeight="12.75" x14ac:dyDescent="0.2"/>
  <cols>
    <col min="1" max="1" width="5.85546875" style="79" customWidth="1"/>
    <col min="2" max="2" width="41.85546875" style="79" customWidth="1"/>
    <col min="3" max="4" width="12.85546875" style="79" customWidth="1"/>
    <col min="5" max="5" width="11.140625" style="280" customWidth="1"/>
    <col min="6" max="7" width="12.85546875" style="79" customWidth="1"/>
    <col min="8" max="8" width="11.140625" style="281" customWidth="1"/>
    <col min="9" max="16384" width="11.42578125" style="79"/>
  </cols>
  <sheetData>
    <row r="1" spans="1:8" s="237" customFormat="1" ht="23.25" customHeight="1" x14ac:dyDescent="0.25">
      <c r="A1" s="544" t="s">
        <v>1152</v>
      </c>
      <c r="B1" s="544"/>
      <c r="C1" s="544"/>
      <c r="D1" s="544"/>
      <c r="E1" s="544"/>
      <c r="F1" s="544"/>
      <c r="G1" s="544"/>
      <c r="H1" s="544"/>
    </row>
    <row r="2" spans="1:8" x14ac:dyDescent="0.2">
      <c r="B2" s="78"/>
      <c r="C2" s="238"/>
      <c r="D2" s="238"/>
      <c r="E2" s="239"/>
      <c r="F2" s="240"/>
      <c r="G2" s="240"/>
      <c r="H2" s="240"/>
    </row>
    <row r="3" spans="1:8" ht="18" customHeight="1" x14ac:dyDescent="0.2">
      <c r="A3" s="525" t="s">
        <v>4</v>
      </c>
      <c r="B3" s="531" t="s">
        <v>1003</v>
      </c>
      <c r="C3" s="523" t="s">
        <v>33</v>
      </c>
      <c r="D3" s="545"/>
      <c r="E3" s="545"/>
      <c r="F3" s="546" t="s">
        <v>34</v>
      </c>
      <c r="G3" s="547"/>
      <c r="H3" s="547"/>
    </row>
    <row r="4" spans="1:8" ht="16.5" customHeight="1" x14ac:dyDescent="0.2">
      <c r="A4" s="526"/>
      <c r="B4" s="532"/>
      <c r="C4" s="241" t="s">
        <v>55</v>
      </c>
      <c r="D4" s="535" t="s">
        <v>56</v>
      </c>
      <c r="E4" s="536"/>
      <c r="F4" s="242" t="s">
        <v>55</v>
      </c>
      <c r="G4" s="535" t="s">
        <v>56</v>
      </c>
      <c r="H4" s="536"/>
    </row>
    <row r="5" spans="1:8" ht="15" customHeight="1" x14ac:dyDescent="0.2">
      <c r="A5" s="526"/>
      <c r="B5" s="532"/>
      <c r="C5" s="548" t="s">
        <v>65</v>
      </c>
      <c r="D5" s="550" t="s">
        <v>32</v>
      </c>
      <c r="E5" s="528" t="s">
        <v>1153</v>
      </c>
      <c r="F5" s="519" t="s">
        <v>65</v>
      </c>
      <c r="G5" s="520" t="s">
        <v>32</v>
      </c>
      <c r="H5" s="528" t="s">
        <v>1153</v>
      </c>
    </row>
    <row r="6" spans="1:8" x14ac:dyDescent="0.2">
      <c r="A6" s="526"/>
      <c r="B6" s="532"/>
      <c r="C6" s="548"/>
      <c r="D6" s="542"/>
      <c r="E6" s="529"/>
      <c r="F6" s="520"/>
      <c r="G6" s="520"/>
      <c r="H6" s="529"/>
    </row>
    <row r="7" spans="1:8" ht="18.75" customHeight="1" x14ac:dyDescent="0.2">
      <c r="A7" s="526"/>
      <c r="B7" s="532"/>
      <c r="C7" s="548"/>
      <c r="D7" s="542"/>
      <c r="E7" s="529"/>
      <c r="F7" s="520"/>
      <c r="G7" s="520"/>
      <c r="H7" s="529"/>
    </row>
    <row r="8" spans="1:8" ht="20.25" customHeight="1" x14ac:dyDescent="0.2">
      <c r="A8" s="527"/>
      <c r="B8" s="533"/>
      <c r="C8" s="549"/>
      <c r="D8" s="543"/>
      <c r="E8" s="530"/>
      <c r="F8" s="521"/>
      <c r="G8" s="521"/>
      <c r="H8" s="530"/>
    </row>
    <row r="9" spans="1:8" ht="1.5" customHeight="1" x14ac:dyDescent="0.2">
      <c r="A9" s="244"/>
      <c r="B9" s="245"/>
      <c r="C9" s="238"/>
      <c r="D9" s="238"/>
      <c r="E9" s="239"/>
      <c r="F9" s="238"/>
      <c r="G9" s="238"/>
      <c r="H9" s="238"/>
    </row>
    <row r="10" spans="1:8" s="250" customFormat="1" ht="24" customHeight="1" x14ac:dyDescent="0.2">
      <c r="A10" s="246" t="s">
        <v>17</v>
      </c>
      <c r="B10" s="247" t="s">
        <v>66</v>
      </c>
      <c r="C10" s="248">
        <v>130836547</v>
      </c>
      <c r="D10" s="248">
        <v>215783447</v>
      </c>
      <c r="E10" s="249">
        <v>-10.8</v>
      </c>
      <c r="F10" s="248">
        <v>150322453</v>
      </c>
      <c r="G10" s="248">
        <v>245745099</v>
      </c>
      <c r="H10" s="249">
        <v>-1.8</v>
      </c>
    </row>
    <row r="11" spans="1:8" s="250" customFormat="1" ht="24" customHeight="1" x14ac:dyDescent="0.2">
      <c r="A11" s="251">
        <v>1</v>
      </c>
      <c r="B11" s="247" t="s">
        <v>67</v>
      </c>
      <c r="C11" s="248">
        <v>1410420</v>
      </c>
      <c r="D11" s="248">
        <v>3136957</v>
      </c>
      <c r="E11" s="249">
        <v>-7.1</v>
      </c>
      <c r="F11" s="248">
        <v>1126410</v>
      </c>
      <c r="G11" s="248">
        <v>1929116</v>
      </c>
      <c r="H11" s="249">
        <v>17.899999999999999</v>
      </c>
    </row>
    <row r="12" spans="1:8" ht="24" customHeight="1" x14ac:dyDescent="0.2">
      <c r="A12" s="252">
        <v>101</v>
      </c>
      <c r="B12" s="253" t="s">
        <v>752</v>
      </c>
      <c r="C12" s="254">
        <v>1000</v>
      </c>
      <c r="D12" s="254">
        <v>33900</v>
      </c>
      <c r="E12" s="255">
        <v>-35.1</v>
      </c>
      <c r="F12" s="254" t="s">
        <v>68</v>
      </c>
      <c r="G12" s="254" t="s">
        <v>68</v>
      </c>
      <c r="H12" s="255">
        <v>-100</v>
      </c>
    </row>
    <row r="13" spans="1:8" x14ac:dyDescent="0.2">
      <c r="A13" s="252">
        <v>102</v>
      </c>
      <c r="B13" s="253" t="s">
        <v>753</v>
      </c>
      <c r="C13" s="254" t="s">
        <v>68</v>
      </c>
      <c r="D13" s="254" t="s">
        <v>68</v>
      </c>
      <c r="E13" s="255">
        <v>-100</v>
      </c>
      <c r="F13" s="254" t="s">
        <v>68</v>
      </c>
      <c r="G13" s="254" t="s">
        <v>68</v>
      </c>
      <c r="H13" s="255" t="s">
        <v>1089</v>
      </c>
    </row>
    <row r="14" spans="1:8" x14ac:dyDescent="0.2">
      <c r="A14" s="252">
        <v>103</v>
      </c>
      <c r="B14" s="253" t="s">
        <v>754</v>
      </c>
      <c r="C14" s="254">
        <v>1226721</v>
      </c>
      <c r="D14" s="254">
        <v>3066897</v>
      </c>
      <c r="E14" s="255">
        <v>6.4</v>
      </c>
      <c r="F14" s="254">
        <v>1122777</v>
      </c>
      <c r="G14" s="254">
        <v>1855948</v>
      </c>
      <c r="H14" s="255">
        <v>21</v>
      </c>
    </row>
    <row r="15" spans="1:8" x14ac:dyDescent="0.2">
      <c r="A15" s="252">
        <v>105</v>
      </c>
      <c r="B15" s="253" t="s">
        <v>755</v>
      </c>
      <c r="C15" s="254">
        <v>1440</v>
      </c>
      <c r="D15" s="254">
        <v>8200</v>
      </c>
      <c r="E15" s="255" t="s">
        <v>69</v>
      </c>
      <c r="F15" s="254" t="s">
        <v>68</v>
      </c>
      <c r="G15" s="254" t="s">
        <v>68</v>
      </c>
      <c r="H15" s="255" t="s">
        <v>1089</v>
      </c>
    </row>
    <row r="16" spans="1:8" x14ac:dyDescent="0.2">
      <c r="A16" s="252">
        <v>107</v>
      </c>
      <c r="B16" s="253" t="s">
        <v>756</v>
      </c>
      <c r="C16" s="254">
        <v>181060</v>
      </c>
      <c r="D16" s="254">
        <v>15210</v>
      </c>
      <c r="E16" s="255">
        <v>-77.599999999999994</v>
      </c>
      <c r="F16" s="254">
        <v>3598</v>
      </c>
      <c r="G16" s="254">
        <v>69361</v>
      </c>
      <c r="H16" s="255">
        <v>-27.4</v>
      </c>
    </row>
    <row r="17" spans="1:8" x14ac:dyDescent="0.2">
      <c r="A17" s="252">
        <v>109</v>
      </c>
      <c r="B17" s="253" t="s">
        <v>757</v>
      </c>
      <c r="C17" s="254">
        <v>199</v>
      </c>
      <c r="D17" s="254">
        <v>12750</v>
      </c>
      <c r="E17" s="255">
        <v>254.2</v>
      </c>
      <c r="F17" s="254">
        <v>35</v>
      </c>
      <c r="G17" s="254">
        <v>3807</v>
      </c>
      <c r="H17" s="255">
        <v>67.5</v>
      </c>
    </row>
    <row r="18" spans="1:8" s="250" customFormat="1" ht="24" customHeight="1" x14ac:dyDescent="0.2">
      <c r="A18" s="251">
        <v>2</v>
      </c>
      <c r="B18" s="247" t="s">
        <v>70</v>
      </c>
      <c r="C18" s="248">
        <v>31033508</v>
      </c>
      <c r="D18" s="248">
        <v>64984711</v>
      </c>
      <c r="E18" s="249">
        <v>16.8</v>
      </c>
      <c r="F18" s="248">
        <v>24963917</v>
      </c>
      <c r="G18" s="248">
        <v>67127251</v>
      </c>
      <c r="H18" s="249">
        <v>16.399999999999999</v>
      </c>
    </row>
    <row r="19" spans="1:8" ht="24" customHeight="1" x14ac:dyDescent="0.2">
      <c r="A19" s="252">
        <v>201</v>
      </c>
      <c r="B19" s="253" t="s">
        <v>758</v>
      </c>
      <c r="C19" s="254">
        <v>10094648</v>
      </c>
      <c r="D19" s="254">
        <v>9535276</v>
      </c>
      <c r="E19" s="255">
        <v>17.8</v>
      </c>
      <c r="F19" s="254">
        <v>4065505</v>
      </c>
      <c r="G19" s="254">
        <v>6962411</v>
      </c>
      <c r="H19" s="255">
        <v>14.8</v>
      </c>
    </row>
    <row r="20" spans="1:8" x14ac:dyDescent="0.2">
      <c r="A20" s="252">
        <v>202</v>
      </c>
      <c r="B20" s="253" t="s">
        <v>759</v>
      </c>
      <c r="C20" s="254">
        <v>4370569</v>
      </c>
      <c r="D20" s="254">
        <v>17004247</v>
      </c>
      <c r="E20" s="255">
        <v>52.9</v>
      </c>
      <c r="F20" s="254">
        <v>747420</v>
      </c>
      <c r="G20" s="254">
        <v>3132701</v>
      </c>
      <c r="H20" s="255">
        <v>-29.5</v>
      </c>
    </row>
    <row r="21" spans="1:8" x14ac:dyDescent="0.2">
      <c r="A21" s="252">
        <v>203</v>
      </c>
      <c r="B21" s="253" t="s">
        <v>760</v>
      </c>
      <c r="C21" s="254">
        <v>2049000</v>
      </c>
      <c r="D21" s="254">
        <v>5834437</v>
      </c>
      <c r="E21" s="255">
        <v>31.9</v>
      </c>
      <c r="F21" s="254">
        <v>3829212</v>
      </c>
      <c r="G21" s="254">
        <v>15982431</v>
      </c>
      <c r="H21" s="255">
        <v>16.399999999999999</v>
      </c>
    </row>
    <row r="22" spans="1:8" x14ac:dyDescent="0.2">
      <c r="A22" s="252">
        <v>204</v>
      </c>
      <c r="B22" s="253" t="s">
        <v>761</v>
      </c>
      <c r="C22" s="254">
        <v>12588918</v>
      </c>
      <c r="D22" s="254">
        <v>31548835</v>
      </c>
      <c r="E22" s="255">
        <v>5.7</v>
      </c>
      <c r="F22" s="254">
        <v>11258649</v>
      </c>
      <c r="G22" s="254">
        <v>32794246</v>
      </c>
      <c r="H22" s="255">
        <v>14.9</v>
      </c>
    </row>
    <row r="23" spans="1:8" x14ac:dyDescent="0.2">
      <c r="A23" s="252">
        <v>206</v>
      </c>
      <c r="B23" s="253" t="s">
        <v>762</v>
      </c>
      <c r="C23" s="254">
        <v>105</v>
      </c>
      <c r="D23" s="254">
        <v>3805</v>
      </c>
      <c r="E23" s="255">
        <v>-71.8</v>
      </c>
      <c r="F23" s="254">
        <v>695255</v>
      </c>
      <c r="G23" s="254">
        <v>3568775</v>
      </c>
      <c r="H23" s="255" t="s">
        <v>69</v>
      </c>
    </row>
    <row r="24" spans="1:8" x14ac:dyDescent="0.2">
      <c r="A24" s="252">
        <v>208</v>
      </c>
      <c r="B24" s="253" t="s">
        <v>763</v>
      </c>
      <c r="C24" s="254">
        <v>658029</v>
      </c>
      <c r="D24" s="254">
        <v>334154</v>
      </c>
      <c r="E24" s="255">
        <v>103.3</v>
      </c>
      <c r="F24" s="254">
        <v>710</v>
      </c>
      <c r="G24" s="254">
        <v>5866</v>
      </c>
      <c r="H24" s="255">
        <v>-72.900000000000006</v>
      </c>
    </row>
    <row r="25" spans="1:8" x14ac:dyDescent="0.2">
      <c r="A25" s="252">
        <v>209</v>
      </c>
      <c r="B25" s="253" t="s">
        <v>764</v>
      </c>
      <c r="C25" s="254">
        <v>586582</v>
      </c>
      <c r="D25" s="254">
        <v>668686</v>
      </c>
      <c r="E25" s="255">
        <v>-42.6</v>
      </c>
      <c r="F25" s="254">
        <v>1722750</v>
      </c>
      <c r="G25" s="254">
        <v>2154861</v>
      </c>
      <c r="H25" s="255">
        <v>-18.5</v>
      </c>
    </row>
    <row r="26" spans="1:8" x14ac:dyDescent="0.2">
      <c r="A26" s="252">
        <v>211</v>
      </c>
      <c r="B26" s="253" t="s">
        <v>765</v>
      </c>
      <c r="C26" s="254" t="s">
        <v>68</v>
      </c>
      <c r="D26" s="254" t="s">
        <v>68</v>
      </c>
      <c r="E26" s="255">
        <v>-100</v>
      </c>
      <c r="F26" s="254">
        <v>1877963</v>
      </c>
      <c r="G26" s="254">
        <v>1286992</v>
      </c>
      <c r="H26" s="255">
        <v>106.9</v>
      </c>
    </row>
    <row r="27" spans="1:8" x14ac:dyDescent="0.2">
      <c r="A27" s="252">
        <v>219</v>
      </c>
      <c r="B27" s="253" t="s">
        <v>766</v>
      </c>
      <c r="C27" s="254">
        <v>685657</v>
      </c>
      <c r="D27" s="254">
        <v>55271</v>
      </c>
      <c r="E27" s="255">
        <v>-93.1</v>
      </c>
      <c r="F27" s="254">
        <v>766453</v>
      </c>
      <c r="G27" s="254">
        <v>1238968</v>
      </c>
      <c r="H27" s="255">
        <v>-6</v>
      </c>
    </row>
    <row r="28" spans="1:8" s="250" customFormat="1" ht="24" customHeight="1" x14ac:dyDescent="0.2">
      <c r="A28" s="251">
        <v>3</v>
      </c>
      <c r="B28" s="247" t="s">
        <v>71</v>
      </c>
      <c r="C28" s="248">
        <v>86371025</v>
      </c>
      <c r="D28" s="248">
        <v>130419627</v>
      </c>
      <c r="E28" s="249">
        <v>-21.5</v>
      </c>
      <c r="F28" s="248">
        <v>111819433</v>
      </c>
      <c r="G28" s="248">
        <v>164265025</v>
      </c>
      <c r="H28" s="249">
        <v>-7</v>
      </c>
    </row>
    <row r="29" spans="1:8" ht="24" customHeight="1" x14ac:dyDescent="0.2">
      <c r="A29" s="252">
        <v>301</v>
      </c>
      <c r="B29" s="253" t="s">
        <v>767</v>
      </c>
      <c r="C29" s="254">
        <v>25852937</v>
      </c>
      <c r="D29" s="254">
        <v>5256490</v>
      </c>
      <c r="E29" s="255">
        <v>47.4</v>
      </c>
      <c r="F29" s="254">
        <v>17270496</v>
      </c>
      <c r="G29" s="254">
        <v>3702642</v>
      </c>
      <c r="H29" s="255">
        <v>56.4</v>
      </c>
    </row>
    <row r="30" spans="1:8" x14ac:dyDescent="0.2">
      <c r="A30" s="252">
        <v>302</v>
      </c>
      <c r="B30" s="253" t="s">
        <v>768</v>
      </c>
      <c r="C30" s="254">
        <v>310980</v>
      </c>
      <c r="D30" s="254">
        <v>43336</v>
      </c>
      <c r="E30" s="255">
        <v>-13</v>
      </c>
      <c r="F30" s="254" t="s">
        <v>68</v>
      </c>
      <c r="G30" s="254" t="s">
        <v>68</v>
      </c>
      <c r="H30" s="255" t="s">
        <v>1089</v>
      </c>
    </row>
    <row r="31" spans="1:8" x14ac:dyDescent="0.2">
      <c r="A31" s="252">
        <v>303</v>
      </c>
      <c r="B31" s="253" t="s">
        <v>769</v>
      </c>
      <c r="C31" s="254">
        <v>7827850</v>
      </c>
      <c r="D31" s="254">
        <v>1193694</v>
      </c>
      <c r="E31" s="255">
        <v>-28.3</v>
      </c>
      <c r="F31" s="254">
        <v>1762936</v>
      </c>
      <c r="G31" s="254">
        <v>310590</v>
      </c>
      <c r="H31" s="255">
        <v>-63.6</v>
      </c>
    </row>
    <row r="32" spans="1:8" x14ac:dyDescent="0.2">
      <c r="A32" s="252">
        <v>304</v>
      </c>
      <c r="B32" s="253" t="s">
        <v>770</v>
      </c>
      <c r="C32" s="254" t="s">
        <v>68</v>
      </c>
      <c r="D32" s="254" t="s">
        <v>68</v>
      </c>
      <c r="E32" s="255">
        <v>-100</v>
      </c>
      <c r="F32" s="254">
        <v>125</v>
      </c>
      <c r="G32" s="254">
        <v>44</v>
      </c>
      <c r="H32" s="255">
        <v>-99.8</v>
      </c>
    </row>
    <row r="33" spans="1:8" x14ac:dyDescent="0.2">
      <c r="A33" s="252">
        <v>305</v>
      </c>
      <c r="B33" s="253" t="s">
        <v>771</v>
      </c>
      <c r="C33" s="254">
        <v>884950</v>
      </c>
      <c r="D33" s="254">
        <v>163296</v>
      </c>
      <c r="E33" s="255" t="s">
        <v>69</v>
      </c>
      <c r="F33" s="254">
        <v>2584645</v>
      </c>
      <c r="G33" s="254">
        <v>719782</v>
      </c>
      <c r="H33" s="255">
        <v>-40</v>
      </c>
    </row>
    <row r="34" spans="1:8" x14ac:dyDescent="0.2">
      <c r="A34" s="252">
        <v>308</v>
      </c>
      <c r="B34" s="253" t="s">
        <v>772</v>
      </c>
      <c r="C34" s="254">
        <v>1817508</v>
      </c>
      <c r="D34" s="254">
        <v>276147</v>
      </c>
      <c r="E34" s="255">
        <v>125.9</v>
      </c>
      <c r="F34" s="254">
        <v>2077</v>
      </c>
      <c r="G34" s="254">
        <v>3212</v>
      </c>
      <c r="H34" s="255">
        <v>-70.5</v>
      </c>
    </row>
    <row r="35" spans="1:8" x14ac:dyDescent="0.2">
      <c r="A35" s="252">
        <v>309</v>
      </c>
      <c r="B35" s="253" t="s">
        <v>773</v>
      </c>
      <c r="C35" s="254" t="s">
        <v>68</v>
      </c>
      <c r="D35" s="254" t="s">
        <v>68</v>
      </c>
      <c r="E35" s="255">
        <v>-100</v>
      </c>
      <c r="F35" s="254">
        <v>1163357</v>
      </c>
      <c r="G35" s="254">
        <v>716262</v>
      </c>
      <c r="H35" s="255">
        <v>28.1</v>
      </c>
    </row>
    <row r="36" spans="1:8" x14ac:dyDescent="0.2">
      <c r="A36" s="252">
        <v>310</v>
      </c>
      <c r="B36" s="253" t="s">
        <v>774</v>
      </c>
      <c r="C36" s="254">
        <v>2902021</v>
      </c>
      <c r="D36" s="254">
        <v>989884</v>
      </c>
      <c r="E36" s="255">
        <v>-10.9</v>
      </c>
      <c r="F36" s="254">
        <v>911800</v>
      </c>
      <c r="G36" s="254">
        <v>342809</v>
      </c>
      <c r="H36" s="255">
        <v>32.5</v>
      </c>
    </row>
    <row r="37" spans="1:8" x14ac:dyDescent="0.2">
      <c r="A37" s="252">
        <v>315</v>
      </c>
      <c r="B37" s="253" t="s">
        <v>775</v>
      </c>
      <c r="C37" s="254">
        <v>22365533</v>
      </c>
      <c r="D37" s="254">
        <v>56161586</v>
      </c>
      <c r="E37" s="255">
        <v>-1.7</v>
      </c>
      <c r="F37" s="254">
        <v>4005208</v>
      </c>
      <c r="G37" s="254">
        <v>9035393</v>
      </c>
      <c r="H37" s="255">
        <v>0.1</v>
      </c>
    </row>
    <row r="38" spans="1:8" x14ac:dyDescent="0.2">
      <c r="A38" s="252">
        <v>316</v>
      </c>
      <c r="B38" s="253" t="s">
        <v>776</v>
      </c>
      <c r="C38" s="254">
        <v>262000</v>
      </c>
      <c r="D38" s="254">
        <v>128964</v>
      </c>
      <c r="E38" s="255">
        <v>-41.4</v>
      </c>
      <c r="F38" s="254" t="s">
        <v>68</v>
      </c>
      <c r="G38" s="254" t="s">
        <v>68</v>
      </c>
      <c r="H38" s="255">
        <v>-100</v>
      </c>
    </row>
    <row r="39" spans="1:8" x14ac:dyDescent="0.2">
      <c r="A39" s="252">
        <v>320</v>
      </c>
      <c r="B39" s="253" t="s">
        <v>777</v>
      </c>
      <c r="C39" s="254">
        <v>79769</v>
      </c>
      <c r="D39" s="254">
        <v>794755</v>
      </c>
      <c r="E39" s="255">
        <v>-22.5</v>
      </c>
      <c r="F39" s="254">
        <v>220348</v>
      </c>
      <c r="G39" s="254">
        <v>719611</v>
      </c>
      <c r="H39" s="255">
        <v>12.7</v>
      </c>
    </row>
    <row r="40" spans="1:8" x14ac:dyDescent="0.2">
      <c r="A40" s="252">
        <v>325</v>
      </c>
      <c r="B40" s="253" t="s">
        <v>778</v>
      </c>
      <c r="C40" s="254">
        <v>784519</v>
      </c>
      <c r="D40" s="254">
        <v>196666</v>
      </c>
      <c r="E40" s="255">
        <v>-54.7</v>
      </c>
      <c r="F40" s="254">
        <v>604277</v>
      </c>
      <c r="G40" s="254">
        <v>699431</v>
      </c>
      <c r="H40" s="255">
        <v>22.2</v>
      </c>
    </row>
    <row r="41" spans="1:8" x14ac:dyDescent="0.2">
      <c r="A41" s="252">
        <v>335</v>
      </c>
      <c r="B41" s="253" t="s">
        <v>779</v>
      </c>
      <c r="C41" s="254">
        <v>541165</v>
      </c>
      <c r="D41" s="254">
        <v>122131</v>
      </c>
      <c r="E41" s="255">
        <v>-54.5</v>
      </c>
      <c r="F41" s="254">
        <v>106961</v>
      </c>
      <c r="G41" s="254">
        <v>27565</v>
      </c>
      <c r="H41" s="255">
        <v>-49.1</v>
      </c>
    </row>
    <row r="42" spans="1:8" x14ac:dyDescent="0.2">
      <c r="A42" s="252">
        <v>340</v>
      </c>
      <c r="B42" s="253" t="s">
        <v>780</v>
      </c>
      <c r="C42" s="254">
        <v>731532</v>
      </c>
      <c r="D42" s="254">
        <v>214769</v>
      </c>
      <c r="E42" s="255">
        <v>15</v>
      </c>
      <c r="F42" s="254">
        <v>3940405</v>
      </c>
      <c r="G42" s="254">
        <v>4471640</v>
      </c>
      <c r="H42" s="255">
        <v>28.2</v>
      </c>
    </row>
    <row r="43" spans="1:8" x14ac:dyDescent="0.2">
      <c r="A43" s="252">
        <v>345</v>
      </c>
      <c r="B43" s="253" t="s">
        <v>781</v>
      </c>
      <c r="C43" s="254">
        <v>20</v>
      </c>
      <c r="D43" s="254">
        <v>116</v>
      </c>
      <c r="E43" s="255">
        <v>-24.2</v>
      </c>
      <c r="F43" s="254">
        <v>15061040</v>
      </c>
      <c r="G43" s="254">
        <v>26858933</v>
      </c>
      <c r="H43" s="255">
        <v>-26.1</v>
      </c>
    </row>
    <row r="44" spans="1:8" x14ac:dyDescent="0.2">
      <c r="A44" s="252">
        <v>350</v>
      </c>
      <c r="B44" s="253" t="s">
        <v>782</v>
      </c>
      <c r="C44" s="254" t="s">
        <v>68</v>
      </c>
      <c r="D44" s="254" t="s">
        <v>68</v>
      </c>
      <c r="E44" s="255" t="s">
        <v>1089</v>
      </c>
      <c r="F44" s="254">
        <v>1675314</v>
      </c>
      <c r="G44" s="254">
        <v>3516744</v>
      </c>
      <c r="H44" s="255">
        <v>51.6</v>
      </c>
    </row>
    <row r="45" spans="1:8" x14ac:dyDescent="0.2">
      <c r="A45" s="252">
        <v>355</v>
      </c>
      <c r="B45" s="253" t="s">
        <v>783</v>
      </c>
      <c r="C45" s="254" t="s">
        <v>68</v>
      </c>
      <c r="D45" s="254" t="s">
        <v>68</v>
      </c>
      <c r="E45" s="255" t="s">
        <v>1089</v>
      </c>
      <c r="F45" s="254">
        <v>6968375</v>
      </c>
      <c r="G45" s="254">
        <v>7236919</v>
      </c>
      <c r="H45" s="255">
        <v>-2.8</v>
      </c>
    </row>
    <row r="46" spans="1:8" x14ac:dyDescent="0.2">
      <c r="A46" s="252">
        <v>360</v>
      </c>
      <c r="B46" s="253" t="s">
        <v>784</v>
      </c>
      <c r="C46" s="254">
        <v>5320</v>
      </c>
      <c r="D46" s="254">
        <v>18390</v>
      </c>
      <c r="E46" s="255">
        <v>164.5</v>
      </c>
      <c r="F46" s="254">
        <v>960681</v>
      </c>
      <c r="G46" s="254">
        <v>5866664</v>
      </c>
      <c r="H46" s="255">
        <v>-18.5</v>
      </c>
    </row>
    <row r="47" spans="1:8" x14ac:dyDescent="0.2">
      <c r="A47" s="252">
        <v>370</v>
      </c>
      <c r="B47" s="253" t="s">
        <v>785</v>
      </c>
      <c r="C47" s="254">
        <v>755599</v>
      </c>
      <c r="D47" s="254">
        <v>3249755</v>
      </c>
      <c r="E47" s="255">
        <v>207.5</v>
      </c>
      <c r="F47" s="254">
        <v>10940289</v>
      </c>
      <c r="G47" s="254">
        <v>14430460</v>
      </c>
      <c r="H47" s="255">
        <v>15.7</v>
      </c>
    </row>
    <row r="48" spans="1:8" x14ac:dyDescent="0.2">
      <c r="A48" s="252">
        <v>372</v>
      </c>
      <c r="B48" s="253" t="s">
        <v>786</v>
      </c>
      <c r="C48" s="254">
        <v>36434</v>
      </c>
      <c r="D48" s="254">
        <v>139899</v>
      </c>
      <c r="E48" s="255">
        <v>-59.7</v>
      </c>
      <c r="F48" s="254">
        <v>3695712</v>
      </c>
      <c r="G48" s="254">
        <v>5694603</v>
      </c>
      <c r="H48" s="255">
        <v>-0.8</v>
      </c>
    </row>
    <row r="49" spans="1:8" x14ac:dyDescent="0.2">
      <c r="A49" s="252">
        <v>375</v>
      </c>
      <c r="B49" s="253" t="s">
        <v>787</v>
      </c>
      <c r="C49" s="254">
        <v>356</v>
      </c>
      <c r="D49" s="254">
        <v>196</v>
      </c>
      <c r="E49" s="255">
        <v>-98</v>
      </c>
      <c r="F49" s="254">
        <v>4276176</v>
      </c>
      <c r="G49" s="254">
        <v>6887995</v>
      </c>
      <c r="H49" s="255">
        <v>59.4</v>
      </c>
    </row>
    <row r="50" spans="1:8" x14ac:dyDescent="0.2">
      <c r="A50" s="252">
        <v>377</v>
      </c>
      <c r="B50" s="253" t="s">
        <v>788</v>
      </c>
      <c r="C50" s="254">
        <v>4462961</v>
      </c>
      <c r="D50" s="254">
        <v>30914323</v>
      </c>
      <c r="E50" s="255">
        <v>-27.5</v>
      </c>
      <c r="F50" s="254">
        <v>3622111</v>
      </c>
      <c r="G50" s="254">
        <v>17379432</v>
      </c>
      <c r="H50" s="255">
        <v>-30.8</v>
      </c>
    </row>
    <row r="51" spans="1:8" x14ac:dyDescent="0.2">
      <c r="A51" s="252">
        <v>379</v>
      </c>
      <c r="B51" s="253" t="s">
        <v>789</v>
      </c>
      <c r="C51" s="254">
        <v>542733</v>
      </c>
      <c r="D51" s="254">
        <v>5414374</v>
      </c>
      <c r="E51" s="255" t="s">
        <v>69</v>
      </c>
      <c r="F51" s="254">
        <v>532837</v>
      </c>
      <c r="G51" s="254">
        <v>2110127</v>
      </c>
      <c r="H51" s="255">
        <v>27.3</v>
      </c>
    </row>
    <row r="52" spans="1:8" x14ac:dyDescent="0.2">
      <c r="A52" s="252">
        <v>381</v>
      </c>
      <c r="B52" s="253" t="s">
        <v>790</v>
      </c>
      <c r="C52" s="254">
        <v>2383763</v>
      </c>
      <c r="D52" s="254">
        <v>7832857</v>
      </c>
      <c r="E52" s="255">
        <v>-8.3000000000000007</v>
      </c>
      <c r="F52" s="254">
        <v>4783264</v>
      </c>
      <c r="G52" s="254">
        <v>3167208</v>
      </c>
      <c r="H52" s="255">
        <v>-8.4</v>
      </c>
    </row>
    <row r="53" spans="1:8" x14ac:dyDescent="0.2">
      <c r="A53" s="252">
        <v>383</v>
      </c>
      <c r="B53" s="253" t="s">
        <v>791</v>
      </c>
      <c r="C53" s="254">
        <v>40257</v>
      </c>
      <c r="D53" s="254">
        <v>174596</v>
      </c>
      <c r="E53" s="255">
        <v>413</v>
      </c>
      <c r="F53" s="254">
        <v>837440</v>
      </c>
      <c r="G53" s="254">
        <v>483844</v>
      </c>
      <c r="H53" s="255">
        <v>-62.5</v>
      </c>
    </row>
    <row r="54" spans="1:8" x14ac:dyDescent="0.2">
      <c r="A54" s="252">
        <v>385</v>
      </c>
      <c r="B54" s="253" t="s">
        <v>792</v>
      </c>
      <c r="C54" s="254">
        <v>438287</v>
      </c>
      <c r="D54" s="254">
        <v>362282</v>
      </c>
      <c r="E54" s="255">
        <v>-91.6</v>
      </c>
      <c r="F54" s="254">
        <v>2307763</v>
      </c>
      <c r="G54" s="254">
        <v>3651275</v>
      </c>
      <c r="H54" s="255">
        <v>-20.399999999999999</v>
      </c>
    </row>
    <row r="55" spans="1:8" x14ac:dyDescent="0.2">
      <c r="A55" s="252">
        <v>389</v>
      </c>
      <c r="B55" s="253" t="s">
        <v>793</v>
      </c>
      <c r="C55" s="254">
        <v>2901</v>
      </c>
      <c r="D55" s="254">
        <v>840</v>
      </c>
      <c r="E55" s="255">
        <v>-99.2</v>
      </c>
      <c r="F55" s="254">
        <v>578084</v>
      </c>
      <c r="G55" s="254">
        <v>158105</v>
      </c>
      <c r="H55" s="255">
        <v>-22.3</v>
      </c>
    </row>
    <row r="56" spans="1:8" x14ac:dyDescent="0.2">
      <c r="A56" s="252">
        <v>393</v>
      </c>
      <c r="B56" s="253" t="s">
        <v>794</v>
      </c>
      <c r="C56" s="254">
        <v>4047253</v>
      </c>
      <c r="D56" s="254">
        <v>2361314</v>
      </c>
      <c r="E56" s="255">
        <v>-92.8</v>
      </c>
      <c r="F56" s="254">
        <v>10151901</v>
      </c>
      <c r="G56" s="254">
        <v>15519247</v>
      </c>
      <c r="H56" s="255">
        <v>20.5</v>
      </c>
    </row>
    <row r="57" spans="1:8" x14ac:dyDescent="0.2">
      <c r="A57" s="252">
        <v>395</v>
      </c>
      <c r="B57" s="253" t="s">
        <v>795</v>
      </c>
      <c r="C57" s="254">
        <v>9285314</v>
      </c>
      <c r="D57" s="254">
        <v>14369523</v>
      </c>
      <c r="E57" s="255">
        <v>42.6</v>
      </c>
      <c r="F57" s="254">
        <v>8042529</v>
      </c>
      <c r="G57" s="254">
        <v>9497263</v>
      </c>
      <c r="H57" s="255">
        <v>5.6</v>
      </c>
    </row>
    <row r="58" spans="1:8" x14ac:dyDescent="0.2">
      <c r="A58" s="252">
        <v>396</v>
      </c>
      <c r="B58" s="253" t="s">
        <v>796</v>
      </c>
      <c r="C58" s="254">
        <v>9063</v>
      </c>
      <c r="D58" s="254">
        <v>39444</v>
      </c>
      <c r="E58" s="255">
        <v>-50.9</v>
      </c>
      <c r="F58" s="254">
        <v>4813282</v>
      </c>
      <c r="G58" s="254">
        <v>21057225</v>
      </c>
      <c r="H58" s="255">
        <v>-10.199999999999999</v>
      </c>
    </row>
    <row r="59" spans="1:8" s="250" customFormat="1" ht="24" customHeight="1" x14ac:dyDescent="0.2">
      <c r="A59" s="251">
        <v>4</v>
      </c>
      <c r="B59" s="247" t="s">
        <v>72</v>
      </c>
      <c r="C59" s="248">
        <v>12021594</v>
      </c>
      <c r="D59" s="248">
        <v>17242152</v>
      </c>
      <c r="E59" s="249">
        <v>1.9</v>
      </c>
      <c r="F59" s="248">
        <v>12412693</v>
      </c>
      <c r="G59" s="248">
        <v>12423707</v>
      </c>
      <c r="H59" s="249">
        <v>-13.4</v>
      </c>
    </row>
    <row r="60" spans="1:8" ht="24" customHeight="1" x14ac:dyDescent="0.2">
      <c r="A60" s="252">
        <v>401</v>
      </c>
      <c r="B60" s="253" t="s">
        <v>797</v>
      </c>
      <c r="C60" s="254">
        <v>30</v>
      </c>
      <c r="D60" s="254">
        <v>452</v>
      </c>
      <c r="E60" s="255" t="s">
        <v>69</v>
      </c>
      <c r="F60" s="254">
        <v>3</v>
      </c>
      <c r="G60" s="254">
        <v>271</v>
      </c>
      <c r="H60" s="255" t="s">
        <v>69</v>
      </c>
    </row>
    <row r="61" spans="1:8" x14ac:dyDescent="0.2">
      <c r="A61" s="252">
        <v>402</v>
      </c>
      <c r="B61" s="253" t="s">
        <v>798</v>
      </c>
      <c r="C61" s="254">
        <v>40216</v>
      </c>
      <c r="D61" s="254">
        <v>170935</v>
      </c>
      <c r="E61" s="255">
        <v>-1.4</v>
      </c>
      <c r="F61" s="254">
        <v>105997</v>
      </c>
      <c r="G61" s="254">
        <v>806654</v>
      </c>
      <c r="H61" s="255">
        <v>16</v>
      </c>
    </row>
    <row r="62" spans="1:8" x14ac:dyDescent="0.2">
      <c r="A62" s="252">
        <v>403</v>
      </c>
      <c r="B62" s="253" t="s">
        <v>799</v>
      </c>
      <c r="C62" s="254">
        <v>50</v>
      </c>
      <c r="D62" s="254">
        <v>2700</v>
      </c>
      <c r="E62" s="255">
        <v>-82.9</v>
      </c>
      <c r="F62" s="254">
        <v>331</v>
      </c>
      <c r="G62" s="254">
        <v>1456</v>
      </c>
      <c r="H62" s="255">
        <v>-99.6</v>
      </c>
    </row>
    <row r="63" spans="1:8" x14ac:dyDescent="0.2">
      <c r="A63" s="252">
        <v>411</v>
      </c>
      <c r="B63" s="253" t="s">
        <v>800</v>
      </c>
      <c r="C63" s="254">
        <v>897763</v>
      </c>
      <c r="D63" s="254">
        <v>10524819</v>
      </c>
      <c r="E63" s="255">
        <v>10.8</v>
      </c>
      <c r="F63" s="254">
        <v>423081</v>
      </c>
      <c r="G63" s="254">
        <v>3207807</v>
      </c>
      <c r="H63" s="255">
        <v>-19</v>
      </c>
    </row>
    <row r="64" spans="1:8" x14ac:dyDescent="0.2">
      <c r="A64" s="252">
        <v>421</v>
      </c>
      <c r="B64" s="253" t="s">
        <v>801</v>
      </c>
      <c r="C64" s="254">
        <v>10812078</v>
      </c>
      <c r="D64" s="254">
        <v>6279622</v>
      </c>
      <c r="E64" s="255">
        <v>-10.1</v>
      </c>
      <c r="F64" s="254">
        <v>8595274</v>
      </c>
      <c r="G64" s="254">
        <v>5350172</v>
      </c>
      <c r="H64" s="255">
        <v>3.5</v>
      </c>
    </row>
    <row r="65" spans="1:8" x14ac:dyDescent="0.2">
      <c r="A65" s="252">
        <v>423</v>
      </c>
      <c r="B65" s="253" t="s">
        <v>802</v>
      </c>
      <c r="C65" s="254">
        <v>183194</v>
      </c>
      <c r="D65" s="254">
        <v>224650</v>
      </c>
      <c r="E65" s="255">
        <v>48.9</v>
      </c>
      <c r="F65" s="254">
        <v>1062239</v>
      </c>
      <c r="G65" s="254">
        <v>2112482</v>
      </c>
      <c r="H65" s="255">
        <v>-32.700000000000003</v>
      </c>
    </row>
    <row r="66" spans="1:8" x14ac:dyDescent="0.2">
      <c r="A66" s="252">
        <v>425</v>
      </c>
      <c r="B66" s="253" t="s">
        <v>803</v>
      </c>
      <c r="C66" s="254">
        <v>88263</v>
      </c>
      <c r="D66" s="254">
        <v>38974</v>
      </c>
      <c r="E66" s="255">
        <v>-60.1</v>
      </c>
      <c r="F66" s="254">
        <v>2225768</v>
      </c>
      <c r="G66" s="254">
        <v>944865</v>
      </c>
      <c r="H66" s="255">
        <v>-5.5</v>
      </c>
    </row>
    <row r="67" spans="1:8" ht="25.5" customHeight="1" x14ac:dyDescent="0.2">
      <c r="A67" s="524" t="s">
        <v>1154</v>
      </c>
      <c r="B67" s="524"/>
      <c r="C67" s="524"/>
      <c r="D67" s="524"/>
      <c r="E67" s="524"/>
      <c r="F67" s="524"/>
      <c r="G67" s="524"/>
      <c r="H67" s="524"/>
    </row>
    <row r="68" spans="1:8" x14ac:dyDescent="0.2">
      <c r="C68" s="238"/>
      <c r="D68" s="238"/>
      <c r="E68" s="239"/>
      <c r="F68" s="256"/>
      <c r="G68" s="256"/>
      <c r="H68" s="256"/>
    </row>
    <row r="69" spans="1:8" ht="18" customHeight="1" x14ac:dyDescent="0.2">
      <c r="A69" s="525" t="s">
        <v>4</v>
      </c>
      <c r="B69" s="541" t="s">
        <v>1003</v>
      </c>
      <c r="C69" s="540" t="s">
        <v>33</v>
      </c>
      <c r="D69" s="523"/>
      <c r="E69" s="523"/>
      <c r="F69" s="522" t="s">
        <v>34</v>
      </c>
      <c r="G69" s="523"/>
      <c r="H69" s="523"/>
    </row>
    <row r="70" spans="1:8" ht="16.5" customHeight="1" x14ac:dyDescent="0.2">
      <c r="A70" s="526"/>
      <c r="B70" s="542"/>
      <c r="C70" s="257" t="s">
        <v>55</v>
      </c>
      <c r="D70" s="535" t="s">
        <v>56</v>
      </c>
      <c r="E70" s="536"/>
      <c r="F70" s="242" t="s">
        <v>55</v>
      </c>
      <c r="G70" s="535" t="s">
        <v>56</v>
      </c>
      <c r="H70" s="536"/>
    </row>
    <row r="71" spans="1:8" ht="15" customHeight="1" x14ac:dyDescent="0.2">
      <c r="A71" s="526"/>
      <c r="B71" s="542"/>
      <c r="C71" s="537" t="s">
        <v>65</v>
      </c>
      <c r="D71" s="519" t="s">
        <v>32</v>
      </c>
      <c r="E71" s="528" t="s">
        <v>1153</v>
      </c>
      <c r="F71" s="519" t="s">
        <v>65</v>
      </c>
      <c r="G71" s="519" t="s">
        <v>32</v>
      </c>
      <c r="H71" s="528" t="s">
        <v>1153</v>
      </c>
    </row>
    <row r="72" spans="1:8" x14ac:dyDescent="0.2">
      <c r="A72" s="526"/>
      <c r="B72" s="542"/>
      <c r="C72" s="538"/>
      <c r="D72" s="520"/>
      <c r="E72" s="529"/>
      <c r="F72" s="520"/>
      <c r="G72" s="520"/>
      <c r="H72" s="529"/>
    </row>
    <row r="73" spans="1:8" ht="18.75" customHeight="1" x14ac:dyDescent="0.2">
      <c r="A73" s="526"/>
      <c r="B73" s="542"/>
      <c r="C73" s="538"/>
      <c r="D73" s="520"/>
      <c r="E73" s="529"/>
      <c r="F73" s="520"/>
      <c r="G73" s="520"/>
      <c r="H73" s="529"/>
    </row>
    <row r="74" spans="1:8" ht="20.25" customHeight="1" x14ac:dyDescent="0.2">
      <c r="A74" s="527"/>
      <c r="B74" s="543"/>
      <c r="C74" s="539"/>
      <c r="D74" s="521"/>
      <c r="E74" s="530"/>
      <c r="F74" s="521"/>
      <c r="G74" s="521"/>
      <c r="H74" s="530"/>
    </row>
    <row r="75" spans="1:8" x14ac:dyDescent="0.2">
      <c r="A75" s="258"/>
      <c r="B75" s="259"/>
      <c r="C75" s="260"/>
      <c r="D75" s="260"/>
      <c r="E75" s="79"/>
      <c r="F75" s="260"/>
      <c r="G75" s="260"/>
      <c r="H75" s="261"/>
    </row>
    <row r="76" spans="1:8" s="250" customFormat="1" ht="24.75" customHeight="1" x14ac:dyDescent="0.2">
      <c r="A76" s="246" t="s">
        <v>18</v>
      </c>
      <c r="B76" s="262" t="s">
        <v>733</v>
      </c>
      <c r="C76" s="248">
        <v>1021127637</v>
      </c>
      <c r="D76" s="248">
        <v>3378156675</v>
      </c>
      <c r="E76" s="249">
        <v>8.6999999999999993</v>
      </c>
      <c r="F76" s="248">
        <v>784710795</v>
      </c>
      <c r="G76" s="248">
        <v>2046461411</v>
      </c>
      <c r="H76" s="249">
        <v>3.2</v>
      </c>
    </row>
    <row r="77" spans="1:8" s="250" customFormat="1" ht="24.75" customHeight="1" x14ac:dyDescent="0.2">
      <c r="A77" s="251">
        <v>5</v>
      </c>
      <c r="B77" s="262" t="s">
        <v>73</v>
      </c>
      <c r="C77" s="248">
        <v>59848842</v>
      </c>
      <c r="D77" s="248">
        <v>22098257</v>
      </c>
      <c r="E77" s="249">
        <v>-6.9</v>
      </c>
      <c r="F77" s="248">
        <v>72948838</v>
      </c>
      <c r="G77" s="248">
        <v>18184761</v>
      </c>
      <c r="H77" s="249">
        <v>2</v>
      </c>
    </row>
    <row r="78" spans="1:8" ht="24.75" customHeight="1" x14ac:dyDescent="0.2">
      <c r="A78" s="252">
        <v>502</v>
      </c>
      <c r="B78" s="253" t="s">
        <v>804</v>
      </c>
      <c r="C78" s="254">
        <v>22284</v>
      </c>
      <c r="D78" s="254">
        <v>56996</v>
      </c>
      <c r="E78" s="255">
        <v>-46.3</v>
      </c>
      <c r="F78" s="254">
        <v>775226</v>
      </c>
      <c r="G78" s="254">
        <v>1695307</v>
      </c>
      <c r="H78" s="255">
        <v>1.3</v>
      </c>
    </row>
    <row r="79" spans="1:8" x14ac:dyDescent="0.2">
      <c r="A79" s="252">
        <v>503</v>
      </c>
      <c r="B79" s="253" t="s">
        <v>805</v>
      </c>
      <c r="C79" s="254">
        <v>18891</v>
      </c>
      <c r="D79" s="254">
        <v>20576</v>
      </c>
      <c r="E79" s="255">
        <v>-52.4</v>
      </c>
      <c r="F79" s="254" t="s">
        <v>68</v>
      </c>
      <c r="G79" s="254" t="s">
        <v>68</v>
      </c>
      <c r="H79" s="255">
        <v>-100</v>
      </c>
    </row>
    <row r="80" spans="1:8" x14ac:dyDescent="0.2">
      <c r="A80" s="252">
        <v>504</v>
      </c>
      <c r="B80" s="253" t="s">
        <v>806</v>
      </c>
      <c r="C80" s="254">
        <v>14280</v>
      </c>
      <c r="D80" s="254">
        <v>7854</v>
      </c>
      <c r="E80" s="255">
        <v>95.2</v>
      </c>
      <c r="F80" s="254">
        <v>27944</v>
      </c>
      <c r="G80" s="254">
        <v>149383</v>
      </c>
      <c r="H80" s="255">
        <v>-23.1</v>
      </c>
    </row>
    <row r="81" spans="1:8" x14ac:dyDescent="0.2">
      <c r="A81" s="252">
        <v>505</v>
      </c>
      <c r="B81" s="253" t="s">
        <v>807</v>
      </c>
      <c r="C81" s="254">
        <v>17280</v>
      </c>
      <c r="D81" s="254">
        <v>4550</v>
      </c>
      <c r="E81" s="255">
        <v>-94.9</v>
      </c>
      <c r="F81" s="254">
        <v>31537</v>
      </c>
      <c r="G81" s="254">
        <v>35556</v>
      </c>
      <c r="H81" s="255">
        <v>395.3</v>
      </c>
    </row>
    <row r="82" spans="1:8" x14ac:dyDescent="0.2">
      <c r="A82" s="252">
        <v>506</v>
      </c>
      <c r="B82" s="253" t="s">
        <v>808</v>
      </c>
      <c r="C82" s="254">
        <v>10839733</v>
      </c>
      <c r="D82" s="254">
        <v>7302938</v>
      </c>
      <c r="E82" s="255">
        <v>-7.4</v>
      </c>
      <c r="F82" s="254">
        <v>1170472</v>
      </c>
      <c r="G82" s="254">
        <v>530304</v>
      </c>
      <c r="H82" s="255">
        <v>69.400000000000006</v>
      </c>
    </row>
    <row r="83" spans="1:8" x14ac:dyDescent="0.2">
      <c r="A83" s="252">
        <v>507</v>
      </c>
      <c r="B83" s="253" t="s">
        <v>809</v>
      </c>
      <c r="C83" s="254" t="s">
        <v>68</v>
      </c>
      <c r="D83" s="254" t="s">
        <v>68</v>
      </c>
      <c r="E83" s="255" t="s">
        <v>1089</v>
      </c>
      <c r="F83" s="254" t="s">
        <v>68</v>
      </c>
      <c r="G83" s="254" t="s">
        <v>68</v>
      </c>
      <c r="H83" s="255" t="s">
        <v>1089</v>
      </c>
    </row>
    <row r="84" spans="1:8" x14ac:dyDescent="0.2">
      <c r="A84" s="252">
        <v>508</v>
      </c>
      <c r="B84" s="253" t="s">
        <v>810</v>
      </c>
      <c r="C84" s="254" t="s">
        <v>68</v>
      </c>
      <c r="D84" s="254" t="s">
        <v>68</v>
      </c>
      <c r="E84" s="255">
        <v>-100</v>
      </c>
      <c r="F84" s="254">
        <v>472173</v>
      </c>
      <c r="G84" s="254">
        <v>998247</v>
      </c>
      <c r="H84" s="255" t="s">
        <v>69</v>
      </c>
    </row>
    <row r="85" spans="1:8" x14ac:dyDescent="0.2">
      <c r="A85" s="252">
        <v>511</v>
      </c>
      <c r="B85" s="253" t="s">
        <v>811</v>
      </c>
      <c r="C85" s="254">
        <v>20607320</v>
      </c>
      <c r="D85" s="254">
        <v>1456047</v>
      </c>
      <c r="E85" s="255">
        <v>-29.4</v>
      </c>
      <c r="F85" s="254">
        <v>35136299</v>
      </c>
      <c r="G85" s="254">
        <v>3131635</v>
      </c>
      <c r="H85" s="255">
        <v>-4.3</v>
      </c>
    </row>
    <row r="86" spans="1:8" x14ac:dyDescent="0.2">
      <c r="A86" s="252">
        <v>513</v>
      </c>
      <c r="B86" s="253" t="s">
        <v>812</v>
      </c>
      <c r="C86" s="254">
        <v>2771885</v>
      </c>
      <c r="D86" s="254">
        <v>8250971</v>
      </c>
      <c r="E86" s="255">
        <v>-13.5</v>
      </c>
      <c r="F86" s="254">
        <v>3073745</v>
      </c>
      <c r="G86" s="254">
        <v>5706979</v>
      </c>
      <c r="H86" s="255">
        <v>-16.5</v>
      </c>
    </row>
    <row r="87" spans="1:8" x14ac:dyDescent="0.2">
      <c r="A87" s="252">
        <v>516</v>
      </c>
      <c r="B87" s="253" t="s">
        <v>813</v>
      </c>
      <c r="C87" s="254" t="s">
        <v>68</v>
      </c>
      <c r="D87" s="254" t="s">
        <v>68</v>
      </c>
      <c r="E87" s="255" t="s">
        <v>1089</v>
      </c>
      <c r="F87" s="254" t="s">
        <v>68</v>
      </c>
      <c r="G87" s="254" t="s">
        <v>68</v>
      </c>
      <c r="H87" s="255" t="s">
        <v>1089</v>
      </c>
    </row>
    <row r="88" spans="1:8" x14ac:dyDescent="0.2">
      <c r="A88" s="252">
        <v>517</v>
      </c>
      <c r="B88" s="253" t="s">
        <v>814</v>
      </c>
      <c r="C88" s="254" t="s">
        <v>68</v>
      </c>
      <c r="D88" s="254" t="s">
        <v>68</v>
      </c>
      <c r="E88" s="255" t="s">
        <v>1089</v>
      </c>
      <c r="F88" s="254">
        <v>73760</v>
      </c>
      <c r="G88" s="254">
        <v>5916</v>
      </c>
      <c r="H88" s="255" t="s">
        <v>69</v>
      </c>
    </row>
    <row r="89" spans="1:8" x14ac:dyDescent="0.2">
      <c r="A89" s="252">
        <v>518</v>
      </c>
      <c r="B89" s="253" t="s">
        <v>815</v>
      </c>
      <c r="C89" s="254" t="s">
        <v>68</v>
      </c>
      <c r="D89" s="254" t="s">
        <v>68</v>
      </c>
      <c r="E89" s="255" t="s">
        <v>1089</v>
      </c>
      <c r="F89" s="254" t="s">
        <v>68</v>
      </c>
      <c r="G89" s="254" t="s">
        <v>68</v>
      </c>
      <c r="H89" s="255" t="s">
        <v>1089</v>
      </c>
    </row>
    <row r="90" spans="1:8" x14ac:dyDescent="0.2">
      <c r="A90" s="252">
        <v>519</v>
      </c>
      <c r="B90" s="253" t="s">
        <v>816</v>
      </c>
      <c r="C90" s="254" t="s">
        <v>68</v>
      </c>
      <c r="D90" s="254" t="s">
        <v>68</v>
      </c>
      <c r="E90" s="255">
        <v>-100</v>
      </c>
      <c r="F90" s="254" t="s">
        <v>68</v>
      </c>
      <c r="G90" s="254" t="s">
        <v>68</v>
      </c>
      <c r="H90" s="255" t="s">
        <v>1089</v>
      </c>
    </row>
    <row r="91" spans="1:8" x14ac:dyDescent="0.2">
      <c r="A91" s="252">
        <v>520</v>
      </c>
      <c r="B91" s="253" t="s">
        <v>817</v>
      </c>
      <c r="C91" s="254" t="s">
        <v>68</v>
      </c>
      <c r="D91" s="254" t="s">
        <v>68</v>
      </c>
      <c r="E91" s="255" t="s">
        <v>1089</v>
      </c>
      <c r="F91" s="254" t="s">
        <v>68</v>
      </c>
      <c r="G91" s="254" t="s">
        <v>68</v>
      </c>
      <c r="H91" s="255" t="s">
        <v>1089</v>
      </c>
    </row>
    <row r="92" spans="1:8" x14ac:dyDescent="0.2">
      <c r="A92" s="252">
        <v>522</v>
      </c>
      <c r="B92" s="253" t="s">
        <v>818</v>
      </c>
      <c r="C92" s="254" t="s">
        <v>68</v>
      </c>
      <c r="D92" s="254" t="s">
        <v>68</v>
      </c>
      <c r="E92" s="255" t="s">
        <v>1089</v>
      </c>
      <c r="F92" s="254" t="s">
        <v>68</v>
      </c>
      <c r="G92" s="254" t="s">
        <v>68</v>
      </c>
      <c r="H92" s="255" t="s">
        <v>1089</v>
      </c>
    </row>
    <row r="93" spans="1:8" x14ac:dyDescent="0.2">
      <c r="A93" s="252">
        <v>523</v>
      </c>
      <c r="B93" s="253" t="s">
        <v>819</v>
      </c>
      <c r="C93" s="254" t="s">
        <v>68</v>
      </c>
      <c r="D93" s="254" t="s">
        <v>68</v>
      </c>
      <c r="E93" s="255" t="s">
        <v>1089</v>
      </c>
      <c r="F93" s="254" t="s">
        <v>68</v>
      </c>
      <c r="G93" s="254" t="s">
        <v>68</v>
      </c>
      <c r="H93" s="255" t="s">
        <v>1089</v>
      </c>
    </row>
    <row r="94" spans="1:8" x14ac:dyDescent="0.2">
      <c r="A94" s="252">
        <v>524</v>
      </c>
      <c r="B94" s="253" t="s">
        <v>820</v>
      </c>
      <c r="C94" s="254" t="s">
        <v>68</v>
      </c>
      <c r="D94" s="254" t="s">
        <v>68</v>
      </c>
      <c r="E94" s="255" t="s">
        <v>1089</v>
      </c>
      <c r="F94" s="254" t="s">
        <v>68</v>
      </c>
      <c r="G94" s="254" t="s">
        <v>68</v>
      </c>
      <c r="H94" s="255" t="s">
        <v>1089</v>
      </c>
    </row>
    <row r="95" spans="1:8" x14ac:dyDescent="0.2">
      <c r="A95" s="252">
        <v>526</v>
      </c>
      <c r="B95" s="253" t="s">
        <v>821</v>
      </c>
      <c r="C95" s="254" t="s">
        <v>68</v>
      </c>
      <c r="D95" s="254" t="s">
        <v>68</v>
      </c>
      <c r="E95" s="255" t="s">
        <v>1089</v>
      </c>
      <c r="F95" s="254" t="s">
        <v>68</v>
      </c>
      <c r="G95" s="254" t="s">
        <v>68</v>
      </c>
      <c r="H95" s="255" t="s">
        <v>1089</v>
      </c>
    </row>
    <row r="96" spans="1:8" x14ac:dyDescent="0.2">
      <c r="A96" s="252">
        <v>528</v>
      </c>
      <c r="B96" s="253" t="s">
        <v>822</v>
      </c>
      <c r="C96" s="254">
        <v>378855</v>
      </c>
      <c r="D96" s="254">
        <v>415033</v>
      </c>
      <c r="E96" s="255">
        <v>27.8</v>
      </c>
      <c r="F96" s="254">
        <v>378998</v>
      </c>
      <c r="G96" s="254">
        <v>134655</v>
      </c>
      <c r="H96" s="255">
        <v>16.899999999999999</v>
      </c>
    </row>
    <row r="97" spans="1:8" x14ac:dyDescent="0.2">
      <c r="A97" s="252">
        <v>529</v>
      </c>
      <c r="B97" s="253" t="s">
        <v>823</v>
      </c>
      <c r="C97" s="254">
        <v>3000</v>
      </c>
      <c r="D97" s="254">
        <v>66850</v>
      </c>
      <c r="E97" s="255" t="s">
        <v>69</v>
      </c>
      <c r="F97" s="254">
        <v>107820</v>
      </c>
      <c r="G97" s="254">
        <v>32442</v>
      </c>
      <c r="H97" s="255">
        <v>-62.5</v>
      </c>
    </row>
    <row r="98" spans="1:8" x14ac:dyDescent="0.2">
      <c r="A98" s="252">
        <v>530</v>
      </c>
      <c r="B98" s="253" t="s">
        <v>824</v>
      </c>
      <c r="C98" s="254">
        <v>169439</v>
      </c>
      <c r="D98" s="254">
        <v>411515</v>
      </c>
      <c r="E98" s="255" t="s">
        <v>69</v>
      </c>
      <c r="F98" s="254">
        <v>689219</v>
      </c>
      <c r="G98" s="254">
        <v>140122</v>
      </c>
      <c r="H98" s="255">
        <v>-62.8</v>
      </c>
    </row>
    <row r="99" spans="1:8" x14ac:dyDescent="0.2">
      <c r="A99" s="252">
        <v>532</v>
      </c>
      <c r="B99" s="253" t="s">
        <v>825</v>
      </c>
      <c r="C99" s="254">
        <v>18913596</v>
      </c>
      <c r="D99" s="254">
        <v>2037869</v>
      </c>
      <c r="E99" s="255">
        <v>72.8</v>
      </c>
      <c r="F99" s="254">
        <v>12133496</v>
      </c>
      <c r="G99" s="254">
        <v>2825891</v>
      </c>
      <c r="H99" s="255">
        <v>59.3</v>
      </c>
    </row>
    <row r="100" spans="1:8" x14ac:dyDescent="0.2">
      <c r="A100" s="252">
        <v>534</v>
      </c>
      <c r="B100" s="253" t="s">
        <v>826</v>
      </c>
      <c r="C100" s="254">
        <v>2236765</v>
      </c>
      <c r="D100" s="254">
        <v>1177412</v>
      </c>
      <c r="E100" s="255">
        <v>117.5</v>
      </c>
      <c r="F100" s="254">
        <v>519103</v>
      </c>
      <c r="G100" s="254">
        <v>671089</v>
      </c>
      <c r="H100" s="255">
        <v>-9.6</v>
      </c>
    </row>
    <row r="101" spans="1:8" x14ac:dyDescent="0.2">
      <c r="A101" s="252">
        <v>537</v>
      </c>
      <c r="B101" s="253" t="s">
        <v>827</v>
      </c>
      <c r="C101" s="254" t="s">
        <v>1089</v>
      </c>
      <c r="D101" s="254">
        <v>17175</v>
      </c>
      <c r="E101" s="255" t="s">
        <v>69</v>
      </c>
      <c r="F101" s="254">
        <v>1428</v>
      </c>
      <c r="G101" s="254">
        <v>140180</v>
      </c>
      <c r="H101" s="255">
        <v>4.8</v>
      </c>
    </row>
    <row r="102" spans="1:8" x14ac:dyDescent="0.2">
      <c r="A102" s="252">
        <v>590</v>
      </c>
      <c r="B102" s="253" t="s">
        <v>828</v>
      </c>
      <c r="C102" s="254">
        <v>3855514</v>
      </c>
      <c r="D102" s="254">
        <v>872471</v>
      </c>
      <c r="E102" s="255">
        <v>-54.1</v>
      </c>
      <c r="F102" s="254">
        <v>18357618</v>
      </c>
      <c r="G102" s="254">
        <v>1987055</v>
      </c>
      <c r="H102" s="255">
        <v>-10</v>
      </c>
    </row>
    <row r="103" spans="1:8" s="250" customFormat="1" ht="24.75" customHeight="1" x14ac:dyDescent="0.2">
      <c r="A103" s="251">
        <v>6</v>
      </c>
      <c r="B103" s="262" t="s">
        <v>74</v>
      </c>
      <c r="C103" s="248">
        <v>264019545</v>
      </c>
      <c r="D103" s="248">
        <v>137042338</v>
      </c>
      <c r="E103" s="249">
        <v>3.1</v>
      </c>
      <c r="F103" s="248">
        <v>151914174</v>
      </c>
      <c r="G103" s="248">
        <v>106595879</v>
      </c>
      <c r="H103" s="249">
        <v>8.3000000000000007</v>
      </c>
    </row>
    <row r="104" spans="1:8" ht="24.75" customHeight="1" x14ac:dyDescent="0.2">
      <c r="A104" s="252">
        <v>602</v>
      </c>
      <c r="B104" s="253" t="s">
        <v>829</v>
      </c>
      <c r="C104" s="254">
        <v>1135426</v>
      </c>
      <c r="D104" s="254">
        <v>2653259</v>
      </c>
      <c r="E104" s="255">
        <v>26.8</v>
      </c>
      <c r="F104" s="254">
        <v>508909</v>
      </c>
      <c r="G104" s="254">
        <v>2026571</v>
      </c>
      <c r="H104" s="255">
        <v>-30.7</v>
      </c>
    </row>
    <row r="105" spans="1:8" x14ac:dyDescent="0.2">
      <c r="A105" s="252">
        <v>603</v>
      </c>
      <c r="B105" s="253" t="s">
        <v>830</v>
      </c>
      <c r="C105" s="254">
        <v>133234</v>
      </c>
      <c r="D105" s="254">
        <v>1008177</v>
      </c>
      <c r="E105" s="255">
        <v>-31.6</v>
      </c>
      <c r="F105" s="254">
        <v>27089</v>
      </c>
      <c r="G105" s="254">
        <v>74496</v>
      </c>
      <c r="H105" s="255">
        <v>-44.6</v>
      </c>
    </row>
    <row r="106" spans="1:8" x14ac:dyDescent="0.2">
      <c r="A106" s="252">
        <v>604</v>
      </c>
      <c r="B106" s="253" t="s">
        <v>831</v>
      </c>
      <c r="C106" s="254">
        <v>79010</v>
      </c>
      <c r="D106" s="254">
        <v>1300296</v>
      </c>
      <c r="E106" s="255">
        <v>152.69999999999999</v>
      </c>
      <c r="F106" s="254">
        <v>612</v>
      </c>
      <c r="G106" s="254">
        <v>10314</v>
      </c>
      <c r="H106" s="255">
        <v>66.099999999999994</v>
      </c>
    </row>
    <row r="107" spans="1:8" x14ac:dyDescent="0.2">
      <c r="A107" s="252">
        <v>605</v>
      </c>
      <c r="B107" s="253" t="s">
        <v>832</v>
      </c>
      <c r="C107" s="254">
        <v>4112</v>
      </c>
      <c r="D107" s="254">
        <v>41751</v>
      </c>
      <c r="E107" s="255">
        <v>-37.799999999999997</v>
      </c>
      <c r="F107" s="254">
        <v>485498</v>
      </c>
      <c r="G107" s="254">
        <v>3264863</v>
      </c>
      <c r="H107" s="255">
        <v>6.6</v>
      </c>
    </row>
    <row r="108" spans="1:8" x14ac:dyDescent="0.2">
      <c r="A108" s="252">
        <v>606</v>
      </c>
      <c r="B108" s="253" t="s">
        <v>833</v>
      </c>
      <c r="C108" s="254" t="s">
        <v>68</v>
      </c>
      <c r="D108" s="254" t="s">
        <v>68</v>
      </c>
      <c r="E108" s="255" t="s">
        <v>1089</v>
      </c>
      <c r="F108" s="254">
        <v>36</v>
      </c>
      <c r="G108" s="254">
        <v>313</v>
      </c>
      <c r="H108" s="255">
        <v>-99.1</v>
      </c>
    </row>
    <row r="109" spans="1:8" x14ac:dyDescent="0.2">
      <c r="A109" s="252">
        <v>607</v>
      </c>
      <c r="B109" s="253" t="s">
        <v>834</v>
      </c>
      <c r="C109" s="254">
        <v>58761050</v>
      </c>
      <c r="D109" s="254">
        <v>29090924</v>
      </c>
      <c r="E109" s="255">
        <v>-20.2</v>
      </c>
      <c r="F109" s="254">
        <v>11222342</v>
      </c>
      <c r="G109" s="254">
        <v>5011048</v>
      </c>
      <c r="H109" s="255">
        <v>-27.6</v>
      </c>
    </row>
    <row r="110" spans="1:8" x14ac:dyDescent="0.2">
      <c r="A110" s="252">
        <v>608</v>
      </c>
      <c r="B110" s="253" t="s">
        <v>75</v>
      </c>
      <c r="C110" s="254">
        <v>41978754</v>
      </c>
      <c r="D110" s="254">
        <v>22395205</v>
      </c>
      <c r="E110" s="255">
        <v>-1.7</v>
      </c>
      <c r="F110" s="254">
        <v>8478686</v>
      </c>
      <c r="G110" s="254">
        <v>4781146</v>
      </c>
      <c r="H110" s="255">
        <v>-45.7</v>
      </c>
    </row>
    <row r="111" spans="1:8" x14ac:dyDescent="0.2">
      <c r="A111" s="252">
        <v>609</v>
      </c>
      <c r="B111" s="253" t="s">
        <v>835</v>
      </c>
      <c r="C111" s="254">
        <v>6102255</v>
      </c>
      <c r="D111" s="254">
        <v>23286773</v>
      </c>
      <c r="E111" s="255">
        <v>7.5</v>
      </c>
      <c r="F111" s="254">
        <v>679000</v>
      </c>
      <c r="G111" s="254">
        <v>2851884</v>
      </c>
      <c r="H111" s="255">
        <v>5.5</v>
      </c>
    </row>
    <row r="112" spans="1:8" x14ac:dyDescent="0.2">
      <c r="A112" s="252">
        <v>611</v>
      </c>
      <c r="B112" s="253" t="s">
        <v>836</v>
      </c>
      <c r="C112" s="254">
        <v>57291980</v>
      </c>
      <c r="D112" s="254">
        <v>5000272</v>
      </c>
      <c r="E112" s="255">
        <v>26</v>
      </c>
      <c r="F112" s="254">
        <v>93955</v>
      </c>
      <c r="G112" s="254">
        <v>20596</v>
      </c>
      <c r="H112" s="255">
        <v>-41.5</v>
      </c>
    </row>
    <row r="113" spans="1:8" x14ac:dyDescent="0.2">
      <c r="A113" s="252">
        <v>612</v>
      </c>
      <c r="B113" s="253" t="s">
        <v>837</v>
      </c>
      <c r="C113" s="254">
        <v>25408040</v>
      </c>
      <c r="D113" s="254">
        <v>7996472</v>
      </c>
      <c r="E113" s="255">
        <v>0.7</v>
      </c>
      <c r="F113" s="254">
        <v>7725879</v>
      </c>
      <c r="G113" s="254">
        <v>2851076</v>
      </c>
      <c r="H113" s="255">
        <v>-42.4</v>
      </c>
    </row>
    <row r="114" spans="1:8" x14ac:dyDescent="0.2">
      <c r="A114" s="252">
        <v>641</v>
      </c>
      <c r="B114" s="253" t="s">
        <v>838</v>
      </c>
      <c r="C114" s="254" t="s">
        <v>68</v>
      </c>
      <c r="D114" s="254" t="s">
        <v>68</v>
      </c>
      <c r="E114" s="255" t="s">
        <v>1089</v>
      </c>
      <c r="F114" s="254" t="s">
        <v>68</v>
      </c>
      <c r="G114" s="254" t="s">
        <v>68</v>
      </c>
      <c r="H114" s="255" t="s">
        <v>1089</v>
      </c>
    </row>
    <row r="115" spans="1:8" x14ac:dyDescent="0.2">
      <c r="A115" s="252">
        <v>642</v>
      </c>
      <c r="B115" s="253" t="s">
        <v>839</v>
      </c>
      <c r="C115" s="254">
        <v>5314524</v>
      </c>
      <c r="D115" s="254">
        <v>3638770</v>
      </c>
      <c r="E115" s="255">
        <v>64.599999999999994</v>
      </c>
      <c r="F115" s="254">
        <v>54167334</v>
      </c>
      <c r="G115" s="254">
        <v>11919946</v>
      </c>
      <c r="H115" s="255">
        <v>100.9</v>
      </c>
    </row>
    <row r="116" spans="1:8" x14ac:dyDescent="0.2">
      <c r="A116" s="252">
        <v>643</v>
      </c>
      <c r="B116" s="253" t="s">
        <v>840</v>
      </c>
      <c r="C116" s="254" t="s">
        <v>68</v>
      </c>
      <c r="D116" s="254" t="s">
        <v>68</v>
      </c>
      <c r="E116" s="255">
        <v>-100</v>
      </c>
      <c r="F116" s="254">
        <v>2096872</v>
      </c>
      <c r="G116" s="254">
        <v>3146076</v>
      </c>
      <c r="H116" s="255">
        <v>64.3</v>
      </c>
    </row>
    <row r="117" spans="1:8" x14ac:dyDescent="0.2">
      <c r="A117" s="252">
        <v>644</v>
      </c>
      <c r="B117" s="253" t="s">
        <v>841</v>
      </c>
      <c r="C117" s="254">
        <v>4002</v>
      </c>
      <c r="D117" s="254">
        <v>13285</v>
      </c>
      <c r="E117" s="255">
        <v>-79.5</v>
      </c>
      <c r="F117" s="254">
        <v>161746</v>
      </c>
      <c r="G117" s="254">
        <v>404059</v>
      </c>
      <c r="H117" s="255">
        <v>-54.4</v>
      </c>
    </row>
    <row r="118" spans="1:8" x14ac:dyDescent="0.2">
      <c r="A118" s="252">
        <v>645</v>
      </c>
      <c r="B118" s="253" t="s">
        <v>842</v>
      </c>
      <c r="C118" s="254">
        <v>3404808</v>
      </c>
      <c r="D118" s="254">
        <v>4584729</v>
      </c>
      <c r="E118" s="255">
        <v>34.9</v>
      </c>
      <c r="F118" s="254">
        <v>19913733</v>
      </c>
      <c r="G118" s="254">
        <v>38401255</v>
      </c>
      <c r="H118" s="255">
        <v>7.4</v>
      </c>
    </row>
    <row r="119" spans="1:8" x14ac:dyDescent="0.2">
      <c r="A119" s="252">
        <v>646</v>
      </c>
      <c r="B119" s="253" t="s">
        <v>843</v>
      </c>
      <c r="C119" s="254">
        <v>1046220</v>
      </c>
      <c r="D119" s="254">
        <v>2839894</v>
      </c>
      <c r="E119" s="255">
        <v>99.8</v>
      </c>
      <c r="F119" s="254">
        <v>1121888</v>
      </c>
      <c r="G119" s="254">
        <v>5824964</v>
      </c>
      <c r="H119" s="255">
        <v>38.299999999999997</v>
      </c>
    </row>
    <row r="120" spans="1:8" x14ac:dyDescent="0.2">
      <c r="A120" s="252">
        <v>647</v>
      </c>
      <c r="B120" s="253" t="s">
        <v>844</v>
      </c>
      <c r="C120" s="254" t="s">
        <v>68</v>
      </c>
      <c r="D120" s="254" t="s">
        <v>68</v>
      </c>
      <c r="E120" s="255" t="s">
        <v>1089</v>
      </c>
      <c r="F120" s="254">
        <v>25624</v>
      </c>
      <c r="G120" s="254">
        <v>288902</v>
      </c>
      <c r="H120" s="255">
        <v>409</v>
      </c>
    </row>
    <row r="121" spans="1:8" x14ac:dyDescent="0.2">
      <c r="A121" s="252">
        <v>648</v>
      </c>
      <c r="B121" s="253" t="s">
        <v>845</v>
      </c>
      <c r="C121" s="254" t="s">
        <v>68</v>
      </c>
      <c r="D121" s="254" t="s">
        <v>68</v>
      </c>
      <c r="E121" s="255">
        <v>-100</v>
      </c>
      <c r="F121" s="254">
        <v>942334</v>
      </c>
      <c r="G121" s="254">
        <v>2123390</v>
      </c>
      <c r="H121" s="255">
        <v>93.4</v>
      </c>
    </row>
    <row r="122" spans="1:8" x14ac:dyDescent="0.2">
      <c r="A122" s="252">
        <v>649</v>
      </c>
      <c r="B122" s="253" t="s">
        <v>846</v>
      </c>
      <c r="C122" s="254" t="s">
        <v>68</v>
      </c>
      <c r="D122" s="254" t="s">
        <v>68</v>
      </c>
      <c r="E122" s="255">
        <v>-100</v>
      </c>
      <c r="F122" s="254">
        <v>305</v>
      </c>
      <c r="G122" s="254">
        <v>6762</v>
      </c>
      <c r="H122" s="255">
        <v>2.4</v>
      </c>
    </row>
    <row r="123" spans="1:8" x14ac:dyDescent="0.2">
      <c r="A123" s="252">
        <v>650</v>
      </c>
      <c r="B123" s="253" t="s">
        <v>847</v>
      </c>
      <c r="C123" s="254">
        <v>106000</v>
      </c>
      <c r="D123" s="254">
        <v>220914</v>
      </c>
      <c r="E123" s="255">
        <v>548.9</v>
      </c>
      <c r="F123" s="254">
        <v>422296</v>
      </c>
      <c r="G123" s="254">
        <v>1100388</v>
      </c>
      <c r="H123" s="255">
        <v>27.5</v>
      </c>
    </row>
    <row r="124" spans="1:8" x14ac:dyDescent="0.2">
      <c r="A124" s="252">
        <v>656</v>
      </c>
      <c r="B124" s="253" t="s">
        <v>848</v>
      </c>
      <c r="C124" s="254" t="s">
        <v>68</v>
      </c>
      <c r="D124" s="254" t="s">
        <v>68</v>
      </c>
      <c r="E124" s="255" t="s">
        <v>1089</v>
      </c>
      <c r="F124" s="254">
        <v>0</v>
      </c>
      <c r="G124" s="254">
        <v>420</v>
      </c>
      <c r="H124" s="255">
        <v>-89.9</v>
      </c>
    </row>
    <row r="125" spans="1:8" x14ac:dyDescent="0.2">
      <c r="A125" s="252">
        <v>659</v>
      </c>
      <c r="B125" s="253" t="s">
        <v>849</v>
      </c>
      <c r="C125" s="254">
        <v>864342</v>
      </c>
      <c r="D125" s="254">
        <v>7452332</v>
      </c>
      <c r="E125" s="255">
        <v>32.200000000000003</v>
      </c>
      <c r="F125" s="254">
        <v>73943</v>
      </c>
      <c r="G125" s="254">
        <v>4642194</v>
      </c>
      <c r="H125" s="255">
        <v>20</v>
      </c>
    </row>
    <row r="126" spans="1:8" x14ac:dyDescent="0.2">
      <c r="A126" s="252">
        <v>661</v>
      </c>
      <c r="B126" s="253" t="s">
        <v>850</v>
      </c>
      <c r="C126" s="254">
        <v>99514</v>
      </c>
      <c r="D126" s="254">
        <v>332515</v>
      </c>
      <c r="E126" s="255" t="s">
        <v>69</v>
      </c>
      <c r="F126" s="254">
        <v>1116008</v>
      </c>
      <c r="G126" s="254">
        <v>1163450</v>
      </c>
      <c r="H126" s="255">
        <v>18</v>
      </c>
    </row>
    <row r="127" spans="1:8" x14ac:dyDescent="0.2">
      <c r="A127" s="252">
        <v>665</v>
      </c>
      <c r="B127" s="253" t="s">
        <v>851</v>
      </c>
      <c r="C127" s="254" t="s">
        <v>68</v>
      </c>
      <c r="D127" s="254" t="s">
        <v>68</v>
      </c>
      <c r="E127" s="255" t="s">
        <v>1089</v>
      </c>
      <c r="F127" s="254">
        <v>326520</v>
      </c>
      <c r="G127" s="254">
        <v>121299</v>
      </c>
      <c r="H127" s="255">
        <v>139.69999999999999</v>
      </c>
    </row>
    <row r="128" spans="1:8" x14ac:dyDescent="0.2">
      <c r="A128" s="252">
        <v>667</v>
      </c>
      <c r="B128" s="253" t="s">
        <v>852</v>
      </c>
      <c r="C128" s="254">
        <v>38880</v>
      </c>
      <c r="D128" s="254">
        <v>20781</v>
      </c>
      <c r="E128" s="255">
        <v>30.7</v>
      </c>
      <c r="F128" s="254">
        <v>256777</v>
      </c>
      <c r="G128" s="254">
        <v>72481</v>
      </c>
      <c r="H128" s="255">
        <v>-60.2</v>
      </c>
    </row>
    <row r="129" spans="1:8" x14ac:dyDescent="0.2">
      <c r="A129" s="252">
        <v>669</v>
      </c>
      <c r="B129" s="253" t="s">
        <v>853</v>
      </c>
      <c r="C129" s="254">
        <v>864944</v>
      </c>
      <c r="D129" s="254">
        <v>1090194</v>
      </c>
      <c r="E129" s="255">
        <v>-13.6</v>
      </c>
      <c r="F129" s="254">
        <v>9707324</v>
      </c>
      <c r="G129" s="254">
        <v>4805387</v>
      </c>
      <c r="H129" s="255">
        <v>114.3</v>
      </c>
    </row>
    <row r="130" spans="1:8" x14ac:dyDescent="0.2">
      <c r="A130" s="252">
        <v>671</v>
      </c>
      <c r="B130" s="253" t="s">
        <v>854</v>
      </c>
      <c r="C130" s="254">
        <v>526</v>
      </c>
      <c r="D130" s="254">
        <v>1108</v>
      </c>
      <c r="E130" s="263">
        <v>-39.5</v>
      </c>
      <c r="F130" s="254" t="s">
        <v>68</v>
      </c>
      <c r="G130" s="254" t="s">
        <v>68</v>
      </c>
      <c r="H130" s="263" t="s">
        <v>1089</v>
      </c>
    </row>
    <row r="131" spans="1:8" x14ac:dyDescent="0.2">
      <c r="A131" s="252">
        <v>673</v>
      </c>
      <c r="B131" s="253" t="s">
        <v>855</v>
      </c>
      <c r="C131" s="254">
        <v>35036066</v>
      </c>
      <c r="D131" s="254">
        <v>8554500</v>
      </c>
      <c r="E131" s="255">
        <v>7.2</v>
      </c>
      <c r="F131" s="254">
        <v>14492620</v>
      </c>
      <c r="G131" s="254">
        <v>2832937</v>
      </c>
      <c r="H131" s="255">
        <v>-12.1</v>
      </c>
    </row>
    <row r="132" spans="1:8" x14ac:dyDescent="0.2">
      <c r="A132" s="252">
        <v>679</v>
      </c>
      <c r="B132" s="253" t="s">
        <v>856</v>
      </c>
      <c r="C132" s="254">
        <v>24276028</v>
      </c>
      <c r="D132" s="254">
        <v>14195061</v>
      </c>
      <c r="E132" s="255">
        <v>16.5</v>
      </c>
      <c r="F132" s="254">
        <v>15886229</v>
      </c>
      <c r="G132" s="254">
        <v>5663743</v>
      </c>
      <c r="H132" s="255">
        <v>-7.1</v>
      </c>
    </row>
    <row r="133" spans="1:8" x14ac:dyDescent="0.2">
      <c r="A133" s="252">
        <v>683</v>
      </c>
      <c r="B133" s="253" t="s">
        <v>857</v>
      </c>
      <c r="C133" s="254" t="s">
        <v>68</v>
      </c>
      <c r="D133" s="254" t="s">
        <v>68</v>
      </c>
      <c r="E133" s="255" t="s">
        <v>1089</v>
      </c>
      <c r="F133" s="254">
        <v>0</v>
      </c>
      <c r="G133" s="254">
        <v>78</v>
      </c>
      <c r="H133" s="255" t="s">
        <v>69</v>
      </c>
    </row>
    <row r="134" spans="1:8" x14ac:dyDescent="0.2">
      <c r="A134" s="252">
        <v>690</v>
      </c>
      <c r="B134" s="253" t="s">
        <v>858</v>
      </c>
      <c r="C134" s="254">
        <v>2069830</v>
      </c>
      <c r="D134" s="254">
        <v>1325126</v>
      </c>
      <c r="E134" s="255">
        <v>41.4</v>
      </c>
      <c r="F134" s="254">
        <v>1980615</v>
      </c>
      <c r="G134" s="254">
        <v>3185841</v>
      </c>
      <c r="H134" s="255">
        <v>115.1</v>
      </c>
    </row>
    <row r="135" spans="1:8" x14ac:dyDescent="0.2">
      <c r="A135" s="264"/>
      <c r="B135" s="264"/>
      <c r="C135" s="254"/>
      <c r="D135" s="254"/>
      <c r="E135" s="79"/>
      <c r="F135" s="260"/>
      <c r="G135" s="260"/>
      <c r="H135" s="261"/>
    </row>
    <row r="136" spans="1:8" ht="9.75" customHeight="1" x14ac:dyDescent="0.2">
      <c r="A136" s="264"/>
      <c r="B136" s="264"/>
      <c r="C136" s="254"/>
      <c r="D136" s="254"/>
      <c r="E136" s="79"/>
      <c r="F136" s="260"/>
      <c r="G136" s="260"/>
      <c r="H136" s="261"/>
    </row>
    <row r="137" spans="1:8" ht="25.5" customHeight="1" x14ac:dyDescent="0.2">
      <c r="A137" s="524" t="s">
        <v>1154</v>
      </c>
      <c r="B137" s="524"/>
      <c r="C137" s="524"/>
      <c r="D137" s="524"/>
      <c r="E137" s="524"/>
      <c r="F137" s="524"/>
      <c r="G137" s="524"/>
      <c r="H137" s="524"/>
    </row>
    <row r="138" spans="1:8" x14ac:dyDescent="0.2">
      <c r="C138" s="238"/>
      <c r="D138" s="238"/>
      <c r="E138" s="239"/>
      <c r="F138" s="256"/>
      <c r="G138" s="256"/>
      <c r="H138" s="256"/>
    </row>
    <row r="139" spans="1:8" ht="18" customHeight="1" x14ac:dyDescent="0.2">
      <c r="A139" s="525" t="s">
        <v>4</v>
      </c>
      <c r="B139" s="531" t="s">
        <v>1003</v>
      </c>
      <c r="C139" s="523" t="s">
        <v>33</v>
      </c>
      <c r="D139" s="523"/>
      <c r="E139" s="523"/>
      <c r="F139" s="522" t="s">
        <v>34</v>
      </c>
      <c r="G139" s="523"/>
      <c r="H139" s="523"/>
    </row>
    <row r="140" spans="1:8" ht="16.5" customHeight="1" x14ac:dyDescent="0.2">
      <c r="A140" s="526"/>
      <c r="B140" s="532"/>
      <c r="C140" s="241" t="s">
        <v>55</v>
      </c>
      <c r="D140" s="535" t="s">
        <v>56</v>
      </c>
      <c r="E140" s="536"/>
      <c r="F140" s="242" t="s">
        <v>55</v>
      </c>
      <c r="G140" s="535" t="s">
        <v>56</v>
      </c>
      <c r="H140" s="536"/>
    </row>
    <row r="141" spans="1:8" ht="15" customHeight="1" x14ac:dyDescent="0.2">
      <c r="A141" s="526"/>
      <c r="B141" s="532"/>
      <c r="C141" s="534" t="s">
        <v>65</v>
      </c>
      <c r="D141" s="519" t="s">
        <v>32</v>
      </c>
      <c r="E141" s="528" t="s">
        <v>1153</v>
      </c>
      <c r="F141" s="519" t="s">
        <v>65</v>
      </c>
      <c r="G141" s="519" t="s">
        <v>32</v>
      </c>
      <c r="H141" s="528" t="s">
        <v>1153</v>
      </c>
    </row>
    <row r="142" spans="1:8" x14ac:dyDescent="0.2">
      <c r="A142" s="526"/>
      <c r="B142" s="532"/>
      <c r="C142" s="526"/>
      <c r="D142" s="520"/>
      <c r="E142" s="529"/>
      <c r="F142" s="520"/>
      <c r="G142" s="520"/>
      <c r="H142" s="529"/>
    </row>
    <row r="143" spans="1:8" ht="18.75" customHeight="1" x14ac:dyDescent="0.2">
      <c r="A143" s="526"/>
      <c r="B143" s="532"/>
      <c r="C143" s="526"/>
      <c r="D143" s="520"/>
      <c r="E143" s="529"/>
      <c r="F143" s="520"/>
      <c r="G143" s="520"/>
      <c r="H143" s="529"/>
    </row>
    <row r="144" spans="1:8" ht="20.25" customHeight="1" x14ac:dyDescent="0.2">
      <c r="A144" s="527"/>
      <c r="B144" s="533"/>
      <c r="C144" s="527"/>
      <c r="D144" s="521"/>
      <c r="E144" s="530"/>
      <c r="F144" s="521"/>
      <c r="G144" s="521"/>
      <c r="H144" s="530"/>
    </row>
    <row r="145" spans="1:8" x14ac:dyDescent="0.2">
      <c r="A145" s="258"/>
      <c r="B145" s="259"/>
      <c r="C145" s="260"/>
      <c r="D145" s="260"/>
      <c r="E145" s="79"/>
      <c r="F145" s="243"/>
      <c r="G145" s="243"/>
      <c r="H145" s="243"/>
    </row>
    <row r="146" spans="1:8" s="250" customFormat="1" ht="24.75" customHeight="1" x14ac:dyDescent="0.2">
      <c r="A146" s="246" t="s">
        <v>19</v>
      </c>
      <c r="B146" s="262" t="s">
        <v>76</v>
      </c>
      <c r="C146" s="248">
        <v>697259250</v>
      </c>
      <c r="D146" s="248">
        <v>3219016080</v>
      </c>
      <c r="E146" s="249">
        <v>9.1</v>
      </c>
      <c r="F146" s="248">
        <v>559847783</v>
      </c>
      <c r="G146" s="248">
        <v>1921680771</v>
      </c>
      <c r="H146" s="249">
        <v>3</v>
      </c>
    </row>
    <row r="147" spans="1:8" s="250" customFormat="1" ht="24.75" customHeight="1" x14ac:dyDescent="0.2">
      <c r="A147" s="251">
        <v>7</v>
      </c>
      <c r="B147" s="262" t="s">
        <v>77</v>
      </c>
      <c r="C147" s="248">
        <v>333426342</v>
      </c>
      <c r="D147" s="248">
        <v>326560642</v>
      </c>
      <c r="E147" s="249">
        <v>9.1</v>
      </c>
      <c r="F147" s="248">
        <v>311570677</v>
      </c>
      <c r="G147" s="248">
        <v>427778228</v>
      </c>
      <c r="H147" s="249">
        <v>22.4</v>
      </c>
    </row>
    <row r="148" spans="1:8" ht="24.75" customHeight="1" x14ac:dyDescent="0.2">
      <c r="A148" s="252">
        <v>701</v>
      </c>
      <c r="B148" s="253" t="s">
        <v>859</v>
      </c>
      <c r="C148" s="254">
        <v>6851</v>
      </c>
      <c r="D148" s="254">
        <v>141882</v>
      </c>
      <c r="E148" s="255">
        <v>-36</v>
      </c>
      <c r="F148" s="254">
        <v>59158</v>
      </c>
      <c r="G148" s="254">
        <v>446538</v>
      </c>
      <c r="H148" s="255">
        <v>-28</v>
      </c>
    </row>
    <row r="149" spans="1:8" x14ac:dyDescent="0.2">
      <c r="A149" s="252">
        <v>702</v>
      </c>
      <c r="B149" s="253" t="s">
        <v>860</v>
      </c>
      <c r="C149" s="254">
        <v>130094</v>
      </c>
      <c r="D149" s="254">
        <v>909162</v>
      </c>
      <c r="E149" s="255">
        <v>-49.4</v>
      </c>
      <c r="F149" s="254">
        <v>224482</v>
      </c>
      <c r="G149" s="254">
        <v>1908348</v>
      </c>
      <c r="H149" s="255">
        <v>-13.8</v>
      </c>
    </row>
    <row r="150" spans="1:8" x14ac:dyDescent="0.2">
      <c r="A150" s="252">
        <v>703</v>
      </c>
      <c r="B150" s="253" t="s">
        <v>861</v>
      </c>
      <c r="C150" s="254" t="s">
        <v>68</v>
      </c>
      <c r="D150" s="254" t="s">
        <v>68</v>
      </c>
      <c r="E150" s="255" t="s">
        <v>1089</v>
      </c>
      <c r="F150" s="254">
        <v>566</v>
      </c>
      <c r="G150" s="254">
        <v>30657</v>
      </c>
      <c r="H150" s="255">
        <v>639.1</v>
      </c>
    </row>
    <row r="151" spans="1:8" x14ac:dyDescent="0.2">
      <c r="A151" s="252">
        <v>704</v>
      </c>
      <c r="B151" s="253" t="s">
        <v>862</v>
      </c>
      <c r="C151" s="254">
        <v>395516</v>
      </c>
      <c r="D151" s="254">
        <v>6068806</v>
      </c>
      <c r="E151" s="255">
        <v>50.2</v>
      </c>
      <c r="F151" s="254">
        <v>98520</v>
      </c>
      <c r="G151" s="254">
        <v>562045</v>
      </c>
      <c r="H151" s="255">
        <v>13.8</v>
      </c>
    </row>
    <row r="152" spans="1:8" x14ac:dyDescent="0.2">
      <c r="A152" s="252">
        <v>705</v>
      </c>
      <c r="B152" s="253" t="s">
        <v>863</v>
      </c>
      <c r="C152" s="254">
        <v>2433</v>
      </c>
      <c r="D152" s="254">
        <v>31936</v>
      </c>
      <c r="E152" s="255">
        <v>-9.1999999999999993</v>
      </c>
      <c r="F152" s="254">
        <v>40805</v>
      </c>
      <c r="G152" s="254">
        <v>208947</v>
      </c>
      <c r="H152" s="255">
        <v>-52.5</v>
      </c>
    </row>
    <row r="153" spans="1:8" x14ac:dyDescent="0.2">
      <c r="A153" s="252">
        <v>706</v>
      </c>
      <c r="B153" s="253" t="s">
        <v>864</v>
      </c>
      <c r="C153" s="254">
        <v>37180</v>
      </c>
      <c r="D153" s="254">
        <v>1127734</v>
      </c>
      <c r="E153" s="255">
        <v>598.6</v>
      </c>
      <c r="F153" s="254">
        <v>48004</v>
      </c>
      <c r="G153" s="254">
        <v>1507622</v>
      </c>
      <c r="H153" s="255">
        <v>-4.5</v>
      </c>
    </row>
    <row r="154" spans="1:8" x14ac:dyDescent="0.2">
      <c r="A154" s="252">
        <v>707</v>
      </c>
      <c r="B154" s="253" t="s">
        <v>865</v>
      </c>
      <c r="C154" s="254" t="s">
        <v>68</v>
      </c>
      <c r="D154" s="254" t="s">
        <v>68</v>
      </c>
      <c r="E154" s="255" t="s">
        <v>1089</v>
      </c>
      <c r="F154" s="254">
        <v>4912</v>
      </c>
      <c r="G154" s="254">
        <v>257153</v>
      </c>
      <c r="H154" s="255">
        <v>-67.3</v>
      </c>
    </row>
    <row r="155" spans="1:8" x14ac:dyDescent="0.2">
      <c r="A155" s="252">
        <v>708</v>
      </c>
      <c r="B155" s="253" t="s">
        <v>866</v>
      </c>
      <c r="C155" s="254">
        <v>57483882</v>
      </c>
      <c r="D155" s="254">
        <v>34788476</v>
      </c>
      <c r="E155" s="255">
        <v>-9.6999999999999993</v>
      </c>
      <c r="F155" s="254">
        <v>62159867</v>
      </c>
      <c r="G155" s="254">
        <v>55265879</v>
      </c>
      <c r="H155" s="255">
        <v>2.9</v>
      </c>
    </row>
    <row r="156" spans="1:8" x14ac:dyDescent="0.2">
      <c r="A156" s="252">
        <v>709</v>
      </c>
      <c r="B156" s="253" t="s">
        <v>867</v>
      </c>
      <c r="C156" s="254">
        <v>21139476</v>
      </c>
      <c r="D156" s="254">
        <v>13463294</v>
      </c>
      <c r="E156" s="255">
        <v>9.1</v>
      </c>
      <c r="F156" s="254">
        <v>18530704</v>
      </c>
      <c r="G156" s="254">
        <v>7348587</v>
      </c>
      <c r="H156" s="255">
        <v>-4</v>
      </c>
    </row>
    <row r="157" spans="1:8" x14ac:dyDescent="0.2">
      <c r="A157" s="252">
        <v>711</v>
      </c>
      <c r="B157" s="253" t="s">
        <v>868</v>
      </c>
      <c r="C157" s="254">
        <v>6892953</v>
      </c>
      <c r="D157" s="254">
        <v>26880620</v>
      </c>
      <c r="E157" s="255">
        <v>37.200000000000003</v>
      </c>
      <c r="F157" s="254">
        <v>10698118</v>
      </c>
      <c r="G157" s="254">
        <v>6460462</v>
      </c>
      <c r="H157" s="255">
        <v>16.8</v>
      </c>
    </row>
    <row r="158" spans="1:8" x14ac:dyDescent="0.2">
      <c r="A158" s="252">
        <v>732</v>
      </c>
      <c r="B158" s="253" t="s">
        <v>869</v>
      </c>
      <c r="C158" s="254">
        <v>18815350</v>
      </c>
      <c r="D158" s="254">
        <v>32637828</v>
      </c>
      <c r="E158" s="255">
        <v>-14.5</v>
      </c>
      <c r="F158" s="254">
        <v>56266034</v>
      </c>
      <c r="G158" s="254">
        <v>71037799</v>
      </c>
      <c r="H158" s="255">
        <v>-19.3</v>
      </c>
    </row>
    <row r="159" spans="1:8" x14ac:dyDescent="0.2">
      <c r="A159" s="252">
        <v>734</v>
      </c>
      <c r="B159" s="253" t="s">
        <v>870</v>
      </c>
      <c r="C159" s="254">
        <v>14934273</v>
      </c>
      <c r="D159" s="254">
        <v>16451939</v>
      </c>
      <c r="E159" s="255">
        <v>34</v>
      </c>
      <c r="F159" s="254">
        <v>1547576</v>
      </c>
      <c r="G159" s="254">
        <v>10722051</v>
      </c>
      <c r="H159" s="255">
        <v>19</v>
      </c>
    </row>
    <row r="160" spans="1:8" x14ac:dyDescent="0.2">
      <c r="A160" s="252">
        <v>736</v>
      </c>
      <c r="B160" s="253" t="s">
        <v>871</v>
      </c>
      <c r="C160" s="254">
        <v>5168500</v>
      </c>
      <c r="D160" s="254">
        <v>8012981</v>
      </c>
      <c r="E160" s="255">
        <v>662.3</v>
      </c>
      <c r="F160" s="254">
        <v>484511</v>
      </c>
      <c r="G160" s="254">
        <v>1368154</v>
      </c>
      <c r="H160" s="255">
        <v>-62.2</v>
      </c>
    </row>
    <row r="161" spans="1:8" x14ac:dyDescent="0.2">
      <c r="A161" s="252">
        <v>738</v>
      </c>
      <c r="B161" s="253" t="s">
        <v>872</v>
      </c>
      <c r="C161" s="254">
        <v>2490284</v>
      </c>
      <c r="D161" s="254">
        <v>2902924</v>
      </c>
      <c r="E161" s="255">
        <v>-31.2</v>
      </c>
      <c r="F161" s="254">
        <v>1605119</v>
      </c>
      <c r="G161" s="254">
        <v>3213065</v>
      </c>
      <c r="H161" s="255">
        <v>-7.2</v>
      </c>
    </row>
    <row r="162" spans="1:8" x14ac:dyDescent="0.2">
      <c r="A162" s="252">
        <v>740</v>
      </c>
      <c r="B162" s="253" t="s">
        <v>873</v>
      </c>
      <c r="C162" s="254">
        <v>6914</v>
      </c>
      <c r="D162" s="254">
        <v>1123075</v>
      </c>
      <c r="E162" s="255">
        <v>-11.8</v>
      </c>
      <c r="F162" s="254">
        <v>229493</v>
      </c>
      <c r="G162" s="254">
        <v>42142855</v>
      </c>
      <c r="H162" s="255" t="s">
        <v>69</v>
      </c>
    </row>
    <row r="163" spans="1:8" x14ac:dyDescent="0.2">
      <c r="A163" s="252">
        <v>749</v>
      </c>
      <c r="B163" s="253" t="s">
        <v>874</v>
      </c>
      <c r="C163" s="254">
        <v>14852813</v>
      </c>
      <c r="D163" s="254">
        <v>31232230</v>
      </c>
      <c r="E163" s="255">
        <v>17.399999999999999</v>
      </c>
      <c r="F163" s="254">
        <v>17797160</v>
      </c>
      <c r="G163" s="254">
        <v>69853332</v>
      </c>
      <c r="H163" s="255">
        <v>90.9</v>
      </c>
    </row>
    <row r="164" spans="1:8" x14ac:dyDescent="0.2">
      <c r="A164" s="252">
        <v>751</v>
      </c>
      <c r="B164" s="253" t="s">
        <v>875</v>
      </c>
      <c r="C164" s="254">
        <v>7872479</v>
      </c>
      <c r="D164" s="254">
        <v>16015560</v>
      </c>
      <c r="E164" s="255">
        <v>-1.7</v>
      </c>
      <c r="F164" s="254">
        <v>17094920</v>
      </c>
      <c r="G164" s="254">
        <v>22947021</v>
      </c>
      <c r="H164" s="255">
        <v>37.4</v>
      </c>
    </row>
    <row r="165" spans="1:8" x14ac:dyDescent="0.2">
      <c r="A165" s="252">
        <v>753</v>
      </c>
      <c r="B165" s="253" t="s">
        <v>876</v>
      </c>
      <c r="C165" s="254">
        <v>152919060</v>
      </c>
      <c r="D165" s="254">
        <v>78116851</v>
      </c>
      <c r="E165" s="255">
        <v>7.4</v>
      </c>
      <c r="F165" s="254">
        <v>8860444</v>
      </c>
      <c r="G165" s="254">
        <v>8507005</v>
      </c>
      <c r="H165" s="255">
        <v>38.5</v>
      </c>
    </row>
    <row r="166" spans="1:8" x14ac:dyDescent="0.2">
      <c r="A166" s="252">
        <v>755</v>
      </c>
      <c r="B166" s="253" t="s">
        <v>877</v>
      </c>
      <c r="C166" s="254">
        <v>24147699</v>
      </c>
      <c r="D166" s="254">
        <v>35136414</v>
      </c>
      <c r="E166" s="255">
        <v>17.399999999999999</v>
      </c>
      <c r="F166" s="254">
        <v>97256788</v>
      </c>
      <c r="G166" s="254">
        <v>73011569</v>
      </c>
      <c r="H166" s="255">
        <v>11.1</v>
      </c>
    </row>
    <row r="167" spans="1:8" x14ac:dyDescent="0.2">
      <c r="A167" s="252">
        <v>757</v>
      </c>
      <c r="B167" s="253" t="s">
        <v>878</v>
      </c>
      <c r="C167" s="254">
        <v>2974683</v>
      </c>
      <c r="D167" s="254">
        <v>5895646</v>
      </c>
      <c r="E167" s="255">
        <v>20.399999999999999</v>
      </c>
      <c r="F167" s="254">
        <v>5113492</v>
      </c>
      <c r="G167" s="254">
        <v>4258236</v>
      </c>
      <c r="H167" s="255">
        <v>-8.3000000000000007</v>
      </c>
    </row>
    <row r="168" spans="1:8" x14ac:dyDescent="0.2">
      <c r="A168" s="252">
        <v>759</v>
      </c>
      <c r="B168" s="253" t="s">
        <v>879</v>
      </c>
      <c r="C168" s="254">
        <v>2003589</v>
      </c>
      <c r="D168" s="254">
        <v>3056633</v>
      </c>
      <c r="E168" s="255">
        <v>-5.5</v>
      </c>
      <c r="F168" s="254">
        <v>452273</v>
      </c>
      <c r="G168" s="254">
        <v>515891</v>
      </c>
      <c r="H168" s="255">
        <v>54</v>
      </c>
    </row>
    <row r="169" spans="1:8" x14ac:dyDescent="0.2">
      <c r="A169" s="252">
        <v>771</v>
      </c>
      <c r="B169" s="253" t="s">
        <v>880</v>
      </c>
      <c r="C169" s="254">
        <v>187986</v>
      </c>
      <c r="D169" s="254">
        <v>3747862</v>
      </c>
      <c r="E169" s="255">
        <v>18.100000000000001</v>
      </c>
      <c r="F169" s="254">
        <v>1609616</v>
      </c>
      <c r="G169" s="254">
        <v>9478402</v>
      </c>
      <c r="H169" s="255">
        <v>16.7</v>
      </c>
    </row>
    <row r="170" spans="1:8" x14ac:dyDescent="0.2">
      <c r="A170" s="252">
        <v>772</v>
      </c>
      <c r="B170" s="253" t="s">
        <v>881</v>
      </c>
      <c r="C170" s="254">
        <v>914653</v>
      </c>
      <c r="D170" s="254">
        <v>4144550</v>
      </c>
      <c r="E170" s="255">
        <v>-14.3</v>
      </c>
      <c r="F170" s="254">
        <v>11305627</v>
      </c>
      <c r="G170" s="254">
        <v>33457451</v>
      </c>
      <c r="H170" s="255">
        <v>20.6</v>
      </c>
    </row>
    <row r="171" spans="1:8" x14ac:dyDescent="0.2">
      <c r="A171" s="252">
        <v>779</v>
      </c>
      <c r="B171" s="253" t="s">
        <v>882</v>
      </c>
      <c r="C171" s="254">
        <v>32893</v>
      </c>
      <c r="D171" s="254">
        <v>1255234</v>
      </c>
      <c r="E171" s="255">
        <v>2.8</v>
      </c>
      <c r="F171" s="254">
        <v>79813</v>
      </c>
      <c r="G171" s="254">
        <v>2821073</v>
      </c>
      <c r="H171" s="255">
        <v>-19.100000000000001</v>
      </c>
    </row>
    <row r="172" spans="1:8" x14ac:dyDescent="0.2">
      <c r="A172" s="252">
        <v>781</v>
      </c>
      <c r="B172" s="253" t="s">
        <v>883</v>
      </c>
      <c r="C172" s="254">
        <v>15305</v>
      </c>
      <c r="D172" s="254">
        <v>3349401</v>
      </c>
      <c r="E172" s="255">
        <v>23</v>
      </c>
      <c r="F172" s="254">
        <v>95</v>
      </c>
      <c r="G172" s="254">
        <v>412284</v>
      </c>
      <c r="H172" s="255">
        <v>34</v>
      </c>
    </row>
    <row r="173" spans="1:8" x14ac:dyDescent="0.2">
      <c r="A173" s="252">
        <v>790</v>
      </c>
      <c r="B173" s="253" t="s">
        <v>884</v>
      </c>
      <c r="C173" s="254">
        <v>1476</v>
      </c>
      <c r="D173" s="254">
        <v>69604</v>
      </c>
      <c r="E173" s="255">
        <v>20.7</v>
      </c>
      <c r="F173" s="254">
        <v>2580</v>
      </c>
      <c r="G173" s="254">
        <v>35802</v>
      </c>
      <c r="H173" s="255">
        <v>-75.2</v>
      </c>
    </row>
    <row r="174" spans="1:8" s="250" customFormat="1" ht="24.75" customHeight="1" x14ac:dyDescent="0.2">
      <c r="A174" s="251">
        <v>8</v>
      </c>
      <c r="B174" s="262" t="s">
        <v>78</v>
      </c>
      <c r="C174" s="248">
        <v>363832908</v>
      </c>
      <c r="D174" s="248">
        <v>2892455438</v>
      </c>
      <c r="E174" s="249">
        <v>9.1</v>
      </c>
      <c r="F174" s="248">
        <v>248277106</v>
      </c>
      <c r="G174" s="248">
        <v>1493902543</v>
      </c>
      <c r="H174" s="249">
        <v>-1.5</v>
      </c>
    </row>
    <row r="175" spans="1:8" ht="24.75" customHeight="1" x14ac:dyDescent="0.2">
      <c r="A175" s="252">
        <v>801</v>
      </c>
      <c r="B175" s="253" t="s">
        <v>885</v>
      </c>
      <c r="C175" s="254">
        <v>12645</v>
      </c>
      <c r="D175" s="254">
        <v>803448</v>
      </c>
      <c r="E175" s="255">
        <v>-68.3</v>
      </c>
      <c r="F175" s="254">
        <v>193124</v>
      </c>
      <c r="G175" s="254">
        <v>6296079</v>
      </c>
      <c r="H175" s="255">
        <v>-21.5</v>
      </c>
    </row>
    <row r="176" spans="1:8" x14ac:dyDescent="0.2">
      <c r="A176" s="252">
        <v>802</v>
      </c>
      <c r="B176" s="253" t="s">
        <v>886</v>
      </c>
      <c r="C176" s="254">
        <v>124</v>
      </c>
      <c r="D176" s="254">
        <v>20835</v>
      </c>
      <c r="E176" s="255">
        <v>89.9</v>
      </c>
      <c r="F176" s="254">
        <v>3683</v>
      </c>
      <c r="G176" s="254">
        <v>122774</v>
      </c>
      <c r="H176" s="255">
        <v>-0.5</v>
      </c>
    </row>
    <row r="177" spans="1:8" x14ac:dyDescent="0.2">
      <c r="A177" s="252">
        <v>803</v>
      </c>
      <c r="B177" s="253" t="s">
        <v>887</v>
      </c>
      <c r="C177" s="254">
        <v>26195</v>
      </c>
      <c r="D177" s="254">
        <v>2321971</v>
      </c>
      <c r="E177" s="255">
        <v>351.5</v>
      </c>
      <c r="F177" s="254">
        <v>354504</v>
      </c>
      <c r="G177" s="254">
        <v>7853048</v>
      </c>
      <c r="H177" s="255">
        <v>-26.1</v>
      </c>
    </row>
    <row r="178" spans="1:8" x14ac:dyDescent="0.2">
      <c r="A178" s="252">
        <v>804</v>
      </c>
      <c r="B178" s="253" t="s">
        <v>897</v>
      </c>
      <c r="C178" s="254">
        <v>27139</v>
      </c>
      <c r="D178" s="254">
        <v>1092347</v>
      </c>
      <c r="E178" s="255">
        <v>-7.6</v>
      </c>
      <c r="F178" s="254">
        <v>247776</v>
      </c>
      <c r="G178" s="254">
        <v>8520108</v>
      </c>
      <c r="H178" s="255">
        <v>-11.5</v>
      </c>
    </row>
    <row r="179" spans="1:8" x14ac:dyDescent="0.2">
      <c r="A179" s="252">
        <v>805</v>
      </c>
      <c r="B179" s="253" t="s">
        <v>898</v>
      </c>
      <c r="C179" s="254">
        <v>22</v>
      </c>
      <c r="D179" s="254">
        <v>2401</v>
      </c>
      <c r="E179" s="255">
        <v>-65.099999999999994</v>
      </c>
      <c r="F179" s="254">
        <v>930</v>
      </c>
      <c r="G179" s="254">
        <v>44127</v>
      </c>
      <c r="H179" s="255">
        <v>140</v>
      </c>
    </row>
    <row r="180" spans="1:8" x14ac:dyDescent="0.2">
      <c r="A180" s="252">
        <v>806</v>
      </c>
      <c r="B180" s="253" t="s">
        <v>899</v>
      </c>
      <c r="C180" s="254">
        <v>1074</v>
      </c>
      <c r="D180" s="254">
        <v>57296</v>
      </c>
      <c r="E180" s="255">
        <v>-49</v>
      </c>
      <c r="F180" s="254">
        <v>222022</v>
      </c>
      <c r="G180" s="254">
        <v>6342064</v>
      </c>
      <c r="H180" s="255">
        <v>-0.4</v>
      </c>
    </row>
    <row r="181" spans="1:8" x14ac:dyDescent="0.2">
      <c r="A181" s="252">
        <v>807</v>
      </c>
      <c r="B181" s="253" t="s">
        <v>900</v>
      </c>
      <c r="C181" s="254">
        <v>181</v>
      </c>
      <c r="D181" s="254">
        <v>8423</v>
      </c>
      <c r="E181" s="255">
        <v>-11.4</v>
      </c>
      <c r="F181" s="254">
        <v>14682</v>
      </c>
      <c r="G181" s="254">
        <v>622392</v>
      </c>
      <c r="H181" s="255">
        <v>19.600000000000001</v>
      </c>
    </row>
    <row r="182" spans="1:8" x14ac:dyDescent="0.2">
      <c r="A182" s="252">
        <v>808</v>
      </c>
      <c r="B182" s="253" t="s">
        <v>901</v>
      </c>
      <c r="C182" s="254">
        <v>1706</v>
      </c>
      <c r="D182" s="254">
        <v>51656</v>
      </c>
      <c r="E182" s="255">
        <v>-9.3000000000000007</v>
      </c>
      <c r="F182" s="254">
        <v>7647</v>
      </c>
      <c r="G182" s="254">
        <v>291991</v>
      </c>
      <c r="H182" s="255">
        <v>-13.4</v>
      </c>
    </row>
    <row r="183" spans="1:8" x14ac:dyDescent="0.2">
      <c r="A183" s="252">
        <v>809</v>
      </c>
      <c r="B183" s="253" t="s">
        <v>902</v>
      </c>
      <c r="C183" s="254">
        <v>1967318</v>
      </c>
      <c r="D183" s="254">
        <v>13717935</v>
      </c>
      <c r="E183" s="255">
        <v>-18.7</v>
      </c>
      <c r="F183" s="254">
        <v>7303634</v>
      </c>
      <c r="G183" s="254">
        <v>38446199</v>
      </c>
      <c r="H183" s="255">
        <v>4.3</v>
      </c>
    </row>
    <row r="184" spans="1:8" x14ac:dyDescent="0.2">
      <c r="A184" s="252">
        <v>810</v>
      </c>
      <c r="B184" s="253" t="s">
        <v>903</v>
      </c>
      <c r="C184" s="254">
        <v>2847</v>
      </c>
      <c r="D184" s="254">
        <v>190733</v>
      </c>
      <c r="E184" s="255">
        <v>-12.4</v>
      </c>
      <c r="F184" s="254">
        <v>684</v>
      </c>
      <c r="G184" s="254">
        <v>43603</v>
      </c>
      <c r="H184" s="255">
        <v>-63.3</v>
      </c>
    </row>
    <row r="185" spans="1:8" x14ac:dyDescent="0.2">
      <c r="A185" s="252">
        <v>811</v>
      </c>
      <c r="B185" s="253" t="s">
        <v>904</v>
      </c>
      <c r="C185" s="254">
        <v>22788</v>
      </c>
      <c r="D185" s="254">
        <v>1568169</v>
      </c>
      <c r="E185" s="255">
        <v>4.0999999999999996</v>
      </c>
      <c r="F185" s="254">
        <v>334487</v>
      </c>
      <c r="G185" s="254">
        <v>10005240</v>
      </c>
      <c r="H185" s="255">
        <v>-19.2</v>
      </c>
    </row>
    <row r="186" spans="1:8" x14ac:dyDescent="0.2">
      <c r="A186" s="252">
        <v>812</v>
      </c>
      <c r="B186" s="253" t="s">
        <v>905</v>
      </c>
      <c r="C186" s="254">
        <v>206605</v>
      </c>
      <c r="D186" s="254">
        <v>1504250</v>
      </c>
      <c r="E186" s="255">
        <v>-9.6999999999999993</v>
      </c>
      <c r="F186" s="254">
        <v>107145</v>
      </c>
      <c r="G186" s="254">
        <v>1447427</v>
      </c>
      <c r="H186" s="255">
        <v>-38.5</v>
      </c>
    </row>
    <row r="187" spans="1:8" x14ac:dyDescent="0.2">
      <c r="A187" s="252">
        <v>813</v>
      </c>
      <c r="B187" s="253" t="s">
        <v>906</v>
      </c>
      <c r="C187" s="254">
        <v>24218901</v>
      </c>
      <c r="D187" s="254">
        <v>43320658</v>
      </c>
      <c r="E187" s="255">
        <v>3.8</v>
      </c>
      <c r="F187" s="254">
        <v>13164516</v>
      </c>
      <c r="G187" s="254">
        <v>19748827</v>
      </c>
      <c r="H187" s="255">
        <v>6.4</v>
      </c>
    </row>
    <row r="188" spans="1:8" x14ac:dyDescent="0.2">
      <c r="A188" s="252">
        <v>814</v>
      </c>
      <c r="B188" s="253" t="s">
        <v>907</v>
      </c>
      <c r="C188" s="254">
        <v>4917772</v>
      </c>
      <c r="D188" s="254">
        <v>22225302</v>
      </c>
      <c r="E188" s="255">
        <v>-10.4</v>
      </c>
      <c r="F188" s="254">
        <v>1429832</v>
      </c>
      <c r="G188" s="254">
        <v>4661046</v>
      </c>
      <c r="H188" s="255">
        <v>28.9</v>
      </c>
    </row>
    <row r="189" spans="1:8" x14ac:dyDescent="0.2">
      <c r="A189" s="252">
        <v>815</v>
      </c>
      <c r="B189" s="253" t="s">
        <v>908</v>
      </c>
      <c r="C189" s="254">
        <v>9445909</v>
      </c>
      <c r="D189" s="254">
        <v>9749874</v>
      </c>
      <c r="E189" s="255">
        <v>-12.9</v>
      </c>
      <c r="F189" s="254">
        <v>13473416</v>
      </c>
      <c r="G189" s="254">
        <v>19257733</v>
      </c>
      <c r="H189" s="255">
        <v>20.2</v>
      </c>
    </row>
    <row r="190" spans="1:8" x14ac:dyDescent="0.2">
      <c r="A190" s="252">
        <v>816</v>
      </c>
      <c r="B190" s="253" t="s">
        <v>909</v>
      </c>
      <c r="C190" s="254">
        <v>5134267</v>
      </c>
      <c r="D190" s="254">
        <v>44596406</v>
      </c>
      <c r="E190" s="255">
        <v>26.5</v>
      </c>
      <c r="F190" s="254">
        <v>4773453</v>
      </c>
      <c r="G190" s="254">
        <v>29865943</v>
      </c>
      <c r="H190" s="255">
        <v>13.5</v>
      </c>
    </row>
    <row r="191" spans="1:8" x14ac:dyDescent="0.2">
      <c r="A191" s="252">
        <v>817</v>
      </c>
      <c r="B191" s="253" t="s">
        <v>910</v>
      </c>
      <c r="C191" s="254">
        <v>649783</v>
      </c>
      <c r="D191" s="254">
        <v>604761</v>
      </c>
      <c r="E191" s="255">
        <v>98.6</v>
      </c>
      <c r="F191" s="254">
        <v>1023479</v>
      </c>
      <c r="G191" s="254">
        <v>1270624</v>
      </c>
      <c r="H191" s="255">
        <v>-10.4</v>
      </c>
    </row>
    <row r="192" spans="1:8" x14ac:dyDescent="0.2">
      <c r="A192" s="252">
        <v>818</v>
      </c>
      <c r="B192" s="253" t="s">
        <v>79</v>
      </c>
      <c r="C192" s="254">
        <v>2189735</v>
      </c>
      <c r="D192" s="254">
        <v>12556754</v>
      </c>
      <c r="E192" s="255">
        <v>-12.1</v>
      </c>
      <c r="F192" s="254">
        <v>4185444</v>
      </c>
      <c r="G192" s="254">
        <v>5125904</v>
      </c>
      <c r="H192" s="255">
        <v>-12.6</v>
      </c>
    </row>
    <row r="193" spans="1:8" x14ac:dyDescent="0.2">
      <c r="A193" s="252">
        <v>819</v>
      </c>
      <c r="B193" s="253" t="s">
        <v>911</v>
      </c>
      <c r="C193" s="254">
        <v>67164012</v>
      </c>
      <c r="D193" s="254">
        <v>74309768</v>
      </c>
      <c r="E193" s="255">
        <v>6.1</v>
      </c>
      <c r="F193" s="254">
        <v>12293429</v>
      </c>
      <c r="G193" s="254">
        <v>26876623</v>
      </c>
      <c r="H193" s="255">
        <v>5.2</v>
      </c>
    </row>
    <row r="194" spans="1:8" x14ac:dyDescent="0.2">
      <c r="A194" s="252">
        <v>820</v>
      </c>
      <c r="B194" s="253" t="s">
        <v>912</v>
      </c>
      <c r="C194" s="254">
        <v>1328537</v>
      </c>
      <c r="D194" s="254">
        <v>47570931</v>
      </c>
      <c r="E194" s="255">
        <v>35.9</v>
      </c>
      <c r="F194" s="254">
        <v>998216</v>
      </c>
      <c r="G194" s="254">
        <v>13395336</v>
      </c>
      <c r="H194" s="255">
        <v>-14.2</v>
      </c>
    </row>
    <row r="195" spans="1:8" x14ac:dyDescent="0.2">
      <c r="A195" s="252">
        <v>823</v>
      </c>
      <c r="B195" s="253" t="s">
        <v>913</v>
      </c>
      <c r="C195" s="254">
        <v>94388</v>
      </c>
      <c r="D195" s="254">
        <v>2343778</v>
      </c>
      <c r="E195" s="255">
        <v>61.4</v>
      </c>
      <c r="F195" s="254">
        <v>110306</v>
      </c>
      <c r="G195" s="254">
        <v>1197967</v>
      </c>
      <c r="H195" s="255">
        <v>-6.4</v>
      </c>
    </row>
    <row r="196" spans="1:8" x14ac:dyDescent="0.2">
      <c r="A196" s="252">
        <v>829</v>
      </c>
      <c r="B196" s="253" t="s">
        <v>914</v>
      </c>
      <c r="C196" s="254">
        <v>29001339</v>
      </c>
      <c r="D196" s="254">
        <v>125247048</v>
      </c>
      <c r="E196" s="255">
        <v>4</v>
      </c>
      <c r="F196" s="254">
        <v>18227973</v>
      </c>
      <c r="G196" s="254">
        <v>79263669</v>
      </c>
      <c r="H196" s="255">
        <v>12.8</v>
      </c>
    </row>
    <row r="197" spans="1:8" x14ac:dyDescent="0.2">
      <c r="A197" s="252">
        <v>831</v>
      </c>
      <c r="B197" s="253" t="s">
        <v>915</v>
      </c>
      <c r="C197" s="254">
        <v>423027</v>
      </c>
      <c r="D197" s="254">
        <v>492532</v>
      </c>
      <c r="E197" s="255">
        <v>3.1</v>
      </c>
      <c r="F197" s="254">
        <v>1121997</v>
      </c>
      <c r="G197" s="254">
        <v>2250655</v>
      </c>
      <c r="H197" s="255">
        <v>52.5</v>
      </c>
    </row>
    <row r="198" spans="1:8" x14ac:dyDescent="0.2">
      <c r="A198" s="252">
        <v>832</v>
      </c>
      <c r="B198" s="253" t="s">
        <v>916</v>
      </c>
      <c r="C198" s="254">
        <v>64175103</v>
      </c>
      <c r="D198" s="254">
        <v>237429283</v>
      </c>
      <c r="E198" s="255">
        <v>1.7</v>
      </c>
      <c r="F198" s="254">
        <v>33281715</v>
      </c>
      <c r="G198" s="254">
        <v>97548663</v>
      </c>
      <c r="H198" s="255">
        <v>-1.4</v>
      </c>
    </row>
    <row r="199" spans="1:8" x14ac:dyDescent="0.2">
      <c r="A199" s="252">
        <v>833</v>
      </c>
      <c r="B199" s="253" t="s">
        <v>917</v>
      </c>
      <c r="C199" s="254">
        <v>1183</v>
      </c>
      <c r="D199" s="254">
        <v>24549</v>
      </c>
      <c r="E199" s="255">
        <v>-42.9</v>
      </c>
      <c r="F199" s="254">
        <v>192988</v>
      </c>
      <c r="G199" s="254">
        <v>1741886</v>
      </c>
      <c r="H199" s="255">
        <v>14.9</v>
      </c>
    </row>
    <row r="200" spans="1:8" x14ac:dyDescent="0.2">
      <c r="A200" s="252">
        <v>834</v>
      </c>
      <c r="B200" s="253" t="s">
        <v>918</v>
      </c>
      <c r="C200" s="254">
        <v>1051723</v>
      </c>
      <c r="D200" s="254">
        <v>159770000</v>
      </c>
      <c r="E200" s="255">
        <v>10.8</v>
      </c>
      <c r="F200" s="254">
        <v>95211</v>
      </c>
      <c r="G200" s="254">
        <v>13997872</v>
      </c>
      <c r="H200" s="255">
        <v>42.5</v>
      </c>
    </row>
    <row r="201" spans="1:8" x14ac:dyDescent="0.2">
      <c r="A201" s="252">
        <v>835</v>
      </c>
      <c r="B201" s="253" t="s">
        <v>919</v>
      </c>
      <c r="C201" s="254">
        <v>336422</v>
      </c>
      <c r="D201" s="254">
        <v>3182754</v>
      </c>
      <c r="E201" s="255">
        <v>23.7</v>
      </c>
      <c r="F201" s="254">
        <v>89828</v>
      </c>
      <c r="G201" s="254">
        <v>828806</v>
      </c>
      <c r="H201" s="255">
        <v>-57.6</v>
      </c>
    </row>
    <row r="202" spans="1:8" x14ac:dyDescent="0.2">
      <c r="A202" s="252">
        <v>839</v>
      </c>
      <c r="B202" s="253" t="s">
        <v>920</v>
      </c>
      <c r="C202" s="254">
        <v>4742309</v>
      </c>
      <c r="D202" s="254">
        <v>18118043</v>
      </c>
      <c r="E202" s="255">
        <v>0.6</v>
      </c>
      <c r="F202" s="254">
        <v>6689239</v>
      </c>
      <c r="G202" s="254">
        <v>12183496</v>
      </c>
      <c r="H202" s="255">
        <v>-21.5</v>
      </c>
    </row>
    <row r="203" spans="1:8" x14ac:dyDescent="0.2">
      <c r="A203" s="252">
        <v>841</v>
      </c>
      <c r="B203" s="253" t="s">
        <v>921</v>
      </c>
      <c r="C203" s="254">
        <v>69612</v>
      </c>
      <c r="D203" s="254">
        <v>962222</v>
      </c>
      <c r="E203" s="255">
        <v>-75.900000000000006</v>
      </c>
      <c r="F203" s="254">
        <v>399392</v>
      </c>
      <c r="G203" s="254">
        <v>5113953</v>
      </c>
      <c r="H203" s="255">
        <v>-27</v>
      </c>
    </row>
    <row r="204" spans="1:8" x14ac:dyDescent="0.2">
      <c r="A204" s="252">
        <v>842</v>
      </c>
      <c r="B204" s="253" t="s">
        <v>922</v>
      </c>
      <c r="C204" s="254">
        <v>2851380</v>
      </c>
      <c r="D204" s="254">
        <v>65435245</v>
      </c>
      <c r="E204" s="255">
        <v>43.2</v>
      </c>
      <c r="F204" s="254">
        <v>2912440</v>
      </c>
      <c r="G204" s="254">
        <v>33224738</v>
      </c>
      <c r="H204" s="255">
        <v>26</v>
      </c>
    </row>
    <row r="205" spans="1:8" x14ac:dyDescent="0.2">
      <c r="A205" s="252">
        <v>843</v>
      </c>
      <c r="B205" s="253" t="s">
        <v>923</v>
      </c>
      <c r="C205" s="254">
        <v>543114</v>
      </c>
      <c r="D205" s="254">
        <v>13352450</v>
      </c>
      <c r="E205" s="255">
        <v>19.600000000000001</v>
      </c>
      <c r="F205" s="254">
        <v>942727</v>
      </c>
      <c r="G205" s="254">
        <v>11488926</v>
      </c>
      <c r="H205" s="255">
        <v>109.6</v>
      </c>
    </row>
    <row r="206" spans="1:8" s="269" customFormat="1" x14ac:dyDescent="0.2">
      <c r="A206" s="265"/>
      <c r="B206" s="266"/>
      <c r="C206" s="267"/>
      <c r="D206" s="267"/>
      <c r="E206" s="268"/>
      <c r="F206" s="267"/>
      <c r="G206" s="267"/>
      <c r="H206" s="268"/>
    </row>
    <row r="207" spans="1:8" ht="25.5" customHeight="1" x14ac:dyDescent="0.2">
      <c r="A207" s="524" t="s">
        <v>1154</v>
      </c>
      <c r="B207" s="524"/>
      <c r="C207" s="524"/>
      <c r="D207" s="524"/>
      <c r="E207" s="524"/>
      <c r="F207" s="524"/>
      <c r="G207" s="524"/>
      <c r="H207" s="524"/>
    </row>
    <row r="208" spans="1:8" x14ac:dyDescent="0.2">
      <c r="C208" s="238"/>
      <c r="D208" s="238"/>
      <c r="E208" s="239"/>
      <c r="F208" s="256"/>
      <c r="G208" s="256"/>
      <c r="H208" s="256"/>
    </row>
    <row r="209" spans="1:8" ht="18" customHeight="1" x14ac:dyDescent="0.2">
      <c r="A209" s="525" t="s">
        <v>4</v>
      </c>
      <c r="B209" s="531" t="s">
        <v>1003</v>
      </c>
      <c r="C209" s="523" t="s">
        <v>33</v>
      </c>
      <c r="D209" s="523"/>
      <c r="E209" s="523"/>
      <c r="F209" s="522" t="s">
        <v>34</v>
      </c>
      <c r="G209" s="523"/>
      <c r="H209" s="523"/>
    </row>
    <row r="210" spans="1:8" ht="16.5" customHeight="1" x14ac:dyDescent="0.2">
      <c r="A210" s="526"/>
      <c r="B210" s="532"/>
      <c r="C210" s="241" t="s">
        <v>55</v>
      </c>
      <c r="D210" s="535" t="s">
        <v>56</v>
      </c>
      <c r="E210" s="536"/>
      <c r="F210" s="242" t="s">
        <v>55</v>
      </c>
      <c r="G210" s="535" t="s">
        <v>56</v>
      </c>
      <c r="H210" s="536"/>
    </row>
    <row r="211" spans="1:8" ht="15" customHeight="1" x14ac:dyDescent="0.2">
      <c r="A211" s="526"/>
      <c r="B211" s="532"/>
      <c r="C211" s="534" t="s">
        <v>65</v>
      </c>
      <c r="D211" s="519" t="s">
        <v>32</v>
      </c>
      <c r="E211" s="528" t="s">
        <v>1153</v>
      </c>
      <c r="F211" s="519" t="s">
        <v>65</v>
      </c>
      <c r="G211" s="519" t="s">
        <v>32</v>
      </c>
      <c r="H211" s="528" t="s">
        <v>1153</v>
      </c>
    </row>
    <row r="212" spans="1:8" x14ac:dyDescent="0.2">
      <c r="A212" s="526"/>
      <c r="B212" s="532"/>
      <c r="C212" s="526"/>
      <c r="D212" s="520"/>
      <c r="E212" s="529"/>
      <c r="F212" s="520"/>
      <c r="G212" s="520"/>
      <c r="H212" s="529"/>
    </row>
    <row r="213" spans="1:8" ht="18.75" customHeight="1" x14ac:dyDescent="0.2">
      <c r="A213" s="526"/>
      <c r="B213" s="532"/>
      <c r="C213" s="526"/>
      <c r="D213" s="520"/>
      <c r="E213" s="529"/>
      <c r="F213" s="520"/>
      <c r="G213" s="520"/>
      <c r="H213" s="529"/>
    </row>
    <row r="214" spans="1:8" ht="20.25" customHeight="1" x14ac:dyDescent="0.2">
      <c r="A214" s="527"/>
      <c r="B214" s="533"/>
      <c r="C214" s="527"/>
      <c r="D214" s="521"/>
      <c r="E214" s="530"/>
      <c r="F214" s="521"/>
      <c r="G214" s="521"/>
      <c r="H214" s="530"/>
    </row>
    <row r="215" spans="1:8" x14ac:dyDescent="0.2">
      <c r="A215" s="258"/>
      <c r="B215" s="259"/>
      <c r="C215" s="260"/>
      <c r="D215" s="260"/>
      <c r="E215" s="79"/>
      <c r="F215" s="243"/>
      <c r="G215" s="243"/>
      <c r="H215" s="243"/>
    </row>
    <row r="216" spans="1:8" x14ac:dyDescent="0.2">
      <c r="A216" s="270"/>
      <c r="B216" s="271" t="s">
        <v>1100</v>
      </c>
      <c r="C216" s="260"/>
      <c r="D216" s="260"/>
      <c r="E216" s="79"/>
      <c r="F216" s="243"/>
      <c r="G216" s="243"/>
      <c r="H216" s="243"/>
    </row>
    <row r="217" spans="1:8" x14ac:dyDescent="0.2">
      <c r="A217" s="270"/>
      <c r="B217" s="272"/>
      <c r="C217" s="260"/>
      <c r="D217" s="260"/>
      <c r="E217" s="79"/>
      <c r="F217" s="243"/>
      <c r="G217" s="243"/>
      <c r="H217" s="243"/>
    </row>
    <row r="218" spans="1:8" x14ac:dyDescent="0.2">
      <c r="A218" s="252">
        <v>844</v>
      </c>
      <c r="B218" s="253" t="s">
        <v>924</v>
      </c>
      <c r="C218" s="254">
        <v>6287646</v>
      </c>
      <c r="D218" s="254">
        <v>57991093</v>
      </c>
      <c r="E218" s="255">
        <v>5.7</v>
      </c>
      <c r="F218" s="254">
        <v>6196735</v>
      </c>
      <c r="G218" s="254">
        <v>25299315</v>
      </c>
      <c r="H218" s="255">
        <v>3.9</v>
      </c>
    </row>
    <row r="219" spans="1:8" x14ac:dyDescent="0.2">
      <c r="A219" s="252">
        <v>845</v>
      </c>
      <c r="B219" s="253" t="s">
        <v>925</v>
      </c>
      <c r="C219" s="254">
        <v>1302583</v>
      </c>
      <c r="D219" s="254">
        <v>9539490</v>
      </c>
      <c r="E219" s="255">
        <v>12.9</v>
      </c>
      <c r="F219" s="254">
        <v>969005</v>
      </c>
      <c r="G219" s="254">
        <v>5147577</v>
      </c>
      <c r="H219" s="255">
        <v>35</v>
      </c>
    </row>
    <row r="220" spans="1:8" x14ac:dyDescent="0.2">
      <c r="A220" s="252">
        <v>846</v>
      </c>
      <c r="B220" s="253" t="s">
        <v>80</v>
      </c>
      <c r="C220" s="254">
        <v>4543801</v>
      </c>
      <c r="D220" s="254">
        <v>30342066</v>
      </c>
      <c r="E220" s="255">
        <v>2.8</v>
      </c>
      <c r="F220" s="254">
        <v>818829</v>
      </c>
      <c r="G220" s="254">
        <v>4674895</v>
      </c>
      <c r="H220" s="255">
        <v>-23.6</v>
      </c>
    </row>
    <row r="221" spans="1:8" x14ac:dyDescent="0.2">
      <c r="A221" s="252">
        <v>847</v>
      </c>
      <c r="B221" s="253" t="s">
        <v>926</v>
      </c>
      <c r="C221" s="254">
        <v>161290</v>
      </c>
      <c r="D221" s="254">
        <v>1104145</v>
      </c>
      <c r="E221" s="255">
        <v>4.0999999999999996</v>
      </c>
      <c r="F221" s="254">
        <v>100785</v>
      </c>
      <c r="G221" s="254">
        <v>1875762</v>
      </c>
      <c r="H221" s="255">
        <v>-79.5</v>
      </c>
    </row>
    <row r="222" spans="1:8" x14ac:dyDescent="0.2">
      <c r="A222" s="252">
        <v>848</v>
      </c>
      <c r="B222" s="253" t="s">
        <v>927</v>
      </c>
      <c r="C222" s="254">
        <v>594029</v>
      </c>
      <c r="D222" s="254">
        <v>9218013</v>
      </c>
      <c r="E222" s="255">
        <v>-31.6</v>
      </c>
      <c r="F222" s="254">
        <v>90879</v>
      </c>
      <c r="G222" s="254">
        <v>1810203</v>
      </c>
      <c r="H222" s="255">
        <v>6.3</v>
      </c>
    </row>
    <row r="223" spans="1:8" x14ac:dyDescent="0.2">
      <c r="A223" s="252">
        <v>849</v>
      </c>
      <c r="B223" s="253" t="s">
        <v>928</v>
      </c>
      <c r="C223" s="254">
        <v>3762830</v>
      </c>
      <c r="D223" s="254">
        <v>11474728</v>
      </c>
      <c r="E223" s="255">
        <v>-27.5</v>
      </c>
      <c r="F223" s="254">
        <v>1534970</v>
      </c>
      <c r="G223" s="254">
        <v>8851329</v>
      </c>
      <c r="H223" s="255">
        <v>-1.2</v>
      </c>
    </row>
    <row r="224" spans="1:8" x14ac:dyDescent="0.2">
      <c r="A224" s="252">
        <v>850</v>
      </c>
      <c r="B224" s="253" t="s">
        <v>929</v>
      </c>
      <c r="C224" s="254">
        <v>1347</v>
      </c>
      <c r="D224" s="254">
        <v>16652</v>
      </c>
      <c r="E224" s="255">
        <v>-15.6</v>
      </c>
      <c r="F224" s="254">
        <v>272149</v>
      </c>
      <c r="G224" s="254">
        <v>2044741</v>
      </c>
      <c r="H224" s="255">
        <v>15.1</v>
      </c>
    </row>
    <row r="225" spans="1:8" x14ac:dyDescent="0.2">
      <c r="A225" s="252">
        <v>851</v>
      </c>
      <c r="B225" s="253" t="s">
        <v>930</v>
      </c>
      <c r="C225" s="254">
        <v>653338</v>
      </c>
      <c r="D225" s="254">
        <v>9978957</v>
      </c>
      <c r="E225" s="255">
        <v>-13.1</v>
      </c>
      <c r="F225" s="254">
        <v>416728</v>
      </c>
      <c r="G225" s="254">
        <v>4305076</v>
      </c>
      <c r="H225" s="255">
        <v>-6.8</v>
      </c>
    </row>
    <row r="226" spans="1:8" x14ac:dyDescent="0.2">
      <c r="A226" s="252">
        <v>852</v>
      </c>
      <c r="B226" s="253" t="s">
        <v>931</v>
      </c>
      <c r="C226" s="254">
        <v>3291571</v>
      </c>
      <c r="D226" s="254">
        <v>56706091</v>
      </c>
      <c r="E226" s="255">
        <v>-13.7</v>
      </c>
      <c r="F226" s="254">
        <v>1776136</v>
      </c>
      <c r="G226" s="254">
        <v>15048388</v>
      </c>
      <c r="H226" s="255">
        <v>3.9</v>
      </c>
    </row>
    <row r="227" spans="1:8" x14ac:dyDescent="0.2">
      <c r="A227" s="252">
        <v>853</v>
      </c>
      <c r="B227" s="253" t="s">
        <v>736</v>
      </c>
      <c r="C227" s="254">
        <v>184065</v>
      </c>
      <c r="D227" s="254">
        <v>22615052</v>
      </c>
      <c r="E227" s="255">
        <v>25.7</v>
      </c>
      <c r="F227" s="254">
        <v>471023</v>
      </c>
      <c r="G227" s="254">
        <v>36138800</v>
      </c>
      <c r="H227" s="255">
        <v>11.8</v>
      </c>
    </row>
    <row r="228" spans="1:8" x14ac:dyDescent="0.2">
      <c r="A228" s="252">
        <v>854</v>
      </c>
      <c r="B228" s="253" t="s">
        <v>932</v>
      </c>
      <c r="C228" s="254">
        <v>604980</v>
      </c>
      <c r="D228" s="254">
        <v>6169758</v>
      </c>
      <c r="E228" s="255">
        <v>28.5</v>
      </c>
      <c r="F228" s="254">
        <v>130313</v>
      </c>
      <c r="G228" s="254">
        <v>1466830</v>
      </c>
      <c r="H228" s="255">
        <v>9.8000000000000007</v>
      </c>
    </row>
    <row r="229" spans="1:8" x14ac:dyDescent="0.2">
      <c r="A229" s="252">
        <v>859</v>
      </c>
      <c r="B229" s="253" t="s">
        <v>933</v>
      </c>
      <c r="C229" s="254">
        <v>3536784</v>
      </c>
      <c r="D229" s="254">
        <v>92802153</v>
      </c>
      <c r="E229" s="255">
        <v>-1.2</v>
      </c>
      <c r="F229" s="254">
        <v>2294395</v>
      </c>
      <c r="G229" s="254">
        <v>32108439</v>
      </c>
      <c r="H229" s="255">
        <v>-5.3</v>
      </c>
    </row>
    <row r="230" spans="1:8" x14ac:dyDescent="0.2">
      <c r="A230" s="252">
        <v>860</v>
      </c>
      <c r="B230" s="253" t="s">
        <v>934</v>
      </c>
      <c r="C230" s="254">
        <v>1002725</v>
      </c>
      <c r="D230" s="254">
        <v>2731104</v>
      </c>
      <c r="E230" s="255">
        <v>-23</v>
      </c>
      <c r="F230" s="254">
        <v>110755</v>
      </c>
      <c r="G230" s="254">
        <v>725991</v>
      </c>
      <c r="H230" s="255">
        <v>-55.9</v>
      </c>
    </row>
    <row r="231" spans="1:8" x14ac:dyDescent="0.2">
      <c r="A231" s="252">
        <v>861</v>
      </c>
      <c r="B231" s="253" t="s">
        <v>935</v>
      </c>
      <c r="C231" s="254">
        <v>10264036</v>
      </c>
      <c r="D231" s="254">
        <v>173163338</v>
      </c>
      <c r="E231" s="255">
        <v>20.7</v>
      </c>
      <c r="F231" s="254">
        <v>4472256</v>
      </c>
      <c r="G231" s="254">
        <v>91964174</v>
      </c>
      <c r="H231" s="255">
        <v>5</v>
      </c>
    </row>
    <row r="232" spans="1:8" x14ac:dyDescent="0.2">
      <c r="A232" s="252">
        <v>862</v>
      </c>
      <c r="B232" s="253" t="s">
        <v>936</v>
      </c>
      <c r="C232" s="254">
        <v>261828</v>
      </c>
      <c r="D232" s="254">
        <v>6442056</v>
      </c>
      <c r="E232" s="255">
        <v>-22.4</v>
      </c>
      <c r="F232" s="254">
        <v>2235429</v>
      </c>
      <c r="G232" s="254">
        <v>13790228</v>
      </c>
      <c r="H232" s="255">
        <v>-8.4</v>
      </c>
    </row>
    <row r="233" spans="1:8" x14ac:dyDescent="0.2">
      <c r="A233" s="252">
        <v>863</v>
      </c>
      <c r="B233" s="253" t="s">
        <v>937</v>
      </c>
      <c r="C233" s="254">
        <v>29068</v>
      </c>
      <c r="D233" s="254">
        <v>22323063</v>
      </c>
      <c r="E233" s="255">
        <v>0.4</v>
      </c>
      <c r="F233" s="254">
        <v>421136</v>
      </c>
      <c r="G233" s="254">
        <v>64735961</v>
      </c>
      <c r="H233" s="255">
        <v>5.2</v>
      </c>
    </row>
    <row r="234" spans="1:8" x14ac:dyDescent="0.2">
      <c r="A234" s="252">
        <v>864</v>
      </c>
      <c r="B234" s="253" t="s">
        <v>938</v>
      </c>
      <c r="C234" s="254">
        <v>98583</v>
      </c>
      <c r="D234" s="254">
        <v>14093679</v>
      </c>
      <c r="E234" s="255">
        <v>1.6</v>
      </c>
      <c r="F234" s="254">
        <v>1359619</v>
      </c>
      <c r="G234" s="254">
        <v>43840431</v>
      </c>
      <c r="H234" s="255">
        <v>-25.8</v>
      </c>
    </row>
    <row r="235" spans="1:8" x14ac:dyDescent="0.2">
      <c r="A235" s="252">
        <v>865</v>
      </c>
      <c r="B235" s="253" t="s">
        <v>939</v>
      </c>
      <c r="C235" s="254">
        <v>1617869</v>
      </c>
      <c r="D235" s="254">
        <v>118964918</v>
      </c>
      <c r="E235" s="255">
        <v>-8.5</v>
      </c>
      <c r="F235" s="254">
        <v>1126740</v>
      </c>
      <c r="G235" s="254">
        <v>57110041</v>
      </c>
      <c r="H235" s="255">
        <v>-25.1</v>
      </c>
    </row>
    <row r="236" spans="1:8" x14ac:dyDescent="0.2">
      <c r="A236" s="252">
        <v>869</v>
      </c>
      <c r="B236" s="253" t="s">
        <v>940</v>
      </c>
      <c r="C236" s="254">
        <v>2326866</v>
      </c>
      <c r="D236" s="254">
        <v>90545403</v>
      </c>
      <c r="E236" s="255">
        <v>-2.6</v>
      </c>
      <c r="F236" s="254">
        <v>4515184</v>
      </c>
      <c r="G236" s="254">
        <v>65992104</v>
      </c>
      <c r="H236" s="255">
        <v>-8.8000000000000007</v>
      </c>
    </row>
    <row r="237" spans="1:8" x14ac:dyDescent="0.2">
      <c r="A237" s="252">
        <v>871</v>
      </c>
      <c r="B237" s="253" t="s">
        <v>941</v>
      </c>
      <c r="C237" s="254">
        <v>978178</v>
      </c>
      <c r="D237" s="254">
        <v>94686733</v>
      </c>
      <c r="E237" s="255">
        <v>7</v>
      </c>
      <c r="F237" s="254">
        <v>706048</v>
      </c>
      <c r="G237" s="254">
        <v>32122600</v>
      </c>
      <c r="H237" s="255">
        <v>-16.899999999999999</v>
      </c>
    </row>
    <row r="238" spans="1:8" x14ac:dyDescent="0.2">
      <c r="A238" s="252">
        <v>872</v>
      </c>
      <c r="B238" s="253" t="s">
        <v>942</v>
      </c>
      <c r="C238" s="254">
        <v>1444942</v>
      </c>
      <c r="D238" s="254">
        <v>171869031</v>
      </c>
      <c r="E238" s="255">
        <v>21.5</v>
      </c>
      <c r="F238" s="254">
        <v>582253</v>
      </c>
      <c r="G238" s="254">
        <v>25285471</v>
      </c>
      <c r="H238" s="255">
        <v>-0.5</v>
      </c>
    </row>
    <row r="239" spans="1:8" x14ac:dyDescent="0.2">
      <c r="A239" s="252">
        <v>873</v>
      </c>
      <c r="B239" s="253" t="s">
        <v>943</v>
      </c>
      <c r="C239" s="254">
        <v>599014</v>
      </c>
      <c r="D239" s="254">
        <v>84369543</v>
      </c>
      <c r="E239" s="255">
        <v>5.7</v>
      </c>
      <c r="F239" s="254">
        <v>600349</v>
      </c>
      <c r="G239" s="254">
        <v>31438937</v>
      </c>
      <c r="H239" s="255">
        <v>9.6</v>
      </c>
    </row>
    <row r="240" spans="1:8" x14ac:dyDescent="0.2">
      <c r="A240" s="252">
        <v>874</v>
      </c>
      <c r="B240" s="253" t="s">
        <v>944</v>
      </c>
      <c r="C240" s="254">
        <v>829</v>
      </c>
      <c r="D240" s="254">
        <v>104118</v>
      </c>
      <c r="E240" s="255">
        <v>29.5</v>
      </c>
      <c r="F240" s="254">
        <v>66723</v>
      </c>
      <c r="G240" s="254">
        <v>1994691</v>
      </c>
      <c r="H240" s="255">
        <v>-1.5</v>
      </c>
    </row>
    <row r="241" spans="1:8" x14ac:dyDescent="0.2">
      <c r="A241" s="252">
        <v>875</v>
      </c>
      <c r="B241" s="253" t="s">
        <v>945</v>
      </c>
      <c r="C241" s="254">
        <v>7203799</v>
      </c>
      <c r="D241" s="254">
        <v>24275687</v>
      </c>
      <c r="E241" s="255">
        <v>2.8</v>
      </c>
      <c r="F241" s="254">
        <v>57108308</v>
      </c>
      <c r="G241" s="254">
        <v>110780483</v>
      </c>
      <c r="H241" s="255">
        <v>-5.5</v>
      </c>
    </row>
    <row r="242" spans="1:8" x14ac:dyDescent="0.2">
      <c r="A242" s="252">
        <v>876</v>
      </c>
      <c r="B242" s="253" t="s">
        <v>946</v>
      </c>
      <c r="C242" s="254">
        <v>24402</v>
      </c>
      <c r="D242" s="254">
        <v>2246017</v>
      </c>
      <c r="E242" s="255">
        <v>-3.7</v>
      </c>
      <c r="F242" s="254">
        <v>26259</v>
      </c>
      <c r="G242" s="254">
        <v>317538</v>
      </c>
      <c r="H242" s="255">
        <v>11.5</v>
      </c>
    </row>
    <row r="243" spans="1:8" x14ac:dyDescent="0.2">
      <c r="A243" s="252">
        <v>877</v>
      </c>
      <c r="B243" s="253" t="s">
        <v>947</v>
      </c>
      <c r="C243" s="254">
        <v>539966</v>
      </c>
      <c r="D243" s="254">
        <v>7057930</v>
      </c>
      <c r="E243" s="255">
        <v>13.3</v>
      </c>
      <c r="F243" s="254">
        <v>603001</v>
      </c>
      <c r="G243" s="254">
        <v>6886719</v>
      </c>
      <c r="H243" s="255">
        <v>-64.400000000000006</v>
      </c>
    </row>
    <row r="244" spans="1:8" s="250" customFormat="1" x14ac:dyDescent="0.2">
      <c r="A244" s="252">
        <v>878</v>
      </c>
      <c r="B244" s="253" t="s">
        <v>81</v>
      </c>
      <c r="C244" s="254">
        <v>35</v>
      </c>
      <c r="D244" s="254">
        <v>5567</v>
      </c>
      <c r="E244" s="255">
        <v>203.5</v>
      </c>
      <c r="F244" s="254">
        <v>2059</v>
      </c>
      <c r="G244" s="254">
        <v>260535</v>
      </c>
      <c r="H244" s="255">
        <v>-21.7</v>
      </c>
    </row>
    <row r="245" spans="1:8" x14ac:dyDescent="0.2">
      <c r="A245" s="252">
        <v>881</v>
      </c>
      <c r="B245" s="253" t="s">
        <v>948</v>
      </c>
      <c r="C245" s="254">
        <v>2887642</v>
      </c>
      <c r="D245" s="254">
        <v>5920154</v>
      </c>
      <c r="E245" s="255">
        <v>-31.7</v>
      </c>
      <c r="F245" s="254">
        <v>915950</v>
      </c>
      <c r="G245" s="254">
        <v>1634996</v>
      </c>
      <c r="H245" s="255">
        <v>48.2</v>
      </c>
    </row>
    <row r="246" spans="1:8" x14ac:dyDescent="0.2">
      <c r="A246" s="252">
        <v>882</v>
      </c>
      <c r="B246" s="253" t="s">
        <v>949</v>
      </c>
      <c r="C246" s="254">
        <v>190</v>
      </c>
      <c r="D246" s="254">
        <v>3800</v>
      </c>
      <c r="E246" s="255">
        <v>-94.5</v>
      </c>
      <c r="F246" s="254" t="s">
        <v>68</v>
      </c>
      <c r="G246" s="254" t="s">
        <v>68</v>
      </c>
      <c r="H246" s="255">
        <v>-100</v>
      </c>
    </row>
    <row r="247" spans="1:8" x14ac:dyDescent="0.2">
      <c r="A247" s="252">
        <v>883</v>
      </c>
      <c r="B247" s="253" t="s">
        <v>950</v>
      </c>
      <c r="C247" s="254">
        <v>40907</v>
      </c>
      <c r="D247" s="254">
        <v>44247461</v>
      </c>
      <c r="E247" s="255">
        <v>80.7</v>
      </c>
      <c r="F247" s="254">
        <v>15446</v>
      </c>
      <c r="G247" s="254">
        <v>130779483</v>
      </c>
      <c r="H247" s="255">
        <v>46.2</v>
      </c>
    </row>
    <row r="248" spans="1:8" x14ac:dyDescent="0.2">
      <c r="A248" s="252">
        <v>884</v>
      </c>
      <c r="B248" s="253" t="s">
        <v>951</v>
      </c>
      <c r="C248" s="254">
        <v>75443115</v>
      </c>
      <c r="D248" s="254">
        <v>714333638</v>
      </c>
      <c r="E248" s="255">
        <v>17.600000000000001</v>
      </c>
      <c r="F248" s="254">
        <v>24155568</v>
      </c>
      <c r="G248" s="254">
        <v>132355664</v>
      </c>
      <c r="H248" s="255">
        <v>-0.7</v>
      </c>
    </row>
    <row r="249" spans="1:8" x14ac:dyDescent="0.2">
      <c r="A249" s="252">
        <v>885</v>
      </c>
      <c r="B249" s="253" t="s">
        <v>952</v>
      </c>
      <c r="C249" s="254">
        <v>1009342</v>
      </c>
      <c r="D249" s="254">
        <v>12470015</v>
      </c>
      <c r="E249" s="255">
        <v>-15.9</v>
      </c>
      <c r="F249" s="254">
        <v>2385832</v>
      </c>
      <c r="G249" s="254">
        <v>25335434</v>
      </c>
      <c r="H249" s="255">
        <v>-38.4</v>
      </c>
    </row>
    <row r="250" spans="1:8" x14ac:dyDescent="0.2">
      <c r="A250" s="252">
        <v>886</v>
      </c>
      <c r="B250" s="253" t="s">
        <v>953</v>
      </c>
      <c r="C250" s="254">
        <v>170354</v>
      </c>
      <c r="D250" s="254">
        <v>195881</v>
      </c>
      <c r="E250" s="255">
        <v>-40.5</v>
      </c>
      <c r="F250" s="254">
        <v>15600</v>
      </c>
      <c r="G250" s="254">
        <v>333000</v>
      </c>
      <c r="H250" s="255">
        <v>106.1</v>
      </c>
    </row>
    <row r="251" spans="1:8" x14ac:dyDescent="0.2">
      <c r="A251" s="252">
        <v>887</v>
      </c>
      <c r="B251" s="253" t="s">
        <v>954</v>
      </c>
      <c r="C251" s="254">
        <v>3087219</v>
      </c>
      <c r="D251" s="254">
        <v>27824798</v>
      </c>
      <c r="E251" s="255">
        <v>12.5</v>
      </c>
      <c r="F251" s="254">
        <v>3328524</v>
      </c>
      <c r="G251" s="254">
        <v>28373457</v>
      </c>
      <c r="H251" s="255">
        <v>-8.9</v>
      </c>
    </row>
    <row r="252" spans="1:8" x14ac:dyDescent="0.2">
      <c r="A252" s="252">
        <v>888</v>
      </c>
      <c r="B252" s="253" t="s">
        <v>0</v>
      </c>
      <c r="C252" s="254">
        <v>13886</v>
      </c>
      <c r="D252" s="254">
        <v>738236</v>
      </c>
      <c r="E252" s="255">
        <v>-23.1</v>
      </c>
      <c r="F252" s="254">
        <v>93898</v>
      </c>
      <c r="G252" s="254">
        <v>1745447</v>
      </c>
      <c r="H252" s="255">
        <v>-62.2</v>
      </c>
    </row>
    <row r="253" spans="1:8" x14ac:dyDescent="0.2">
      <c r="A253" s="252">
        <v>889</v>
      </c>
      <c r="B253" s="253" t="s">
        <v>1</v>
      </c>
      <c r="C253" s="254">
        <v>8228076</v>
      </c>
      <c r="D253" s="254">
        <v>34350030</v>
      </c>
      <c r="E253" s="255">
        <v>4</v>
      </c>
      <c r="F253" s="254">
        <v>3243167</v>
      </c>
      <c r="G253" s="254">
        <v>14489389</v>
      </c>
      <c r="H253" s="255">
        <v>-7.1</v>
      </c>
    </row>
    <row r="254" spans="1:8" x14ac:dyDescent="0.2">
      <c r="A254" s="252">
        <v>891</v>
      </c>
      <c r="B254" s="253" t="s">
        <v>2</v>
      </c>
      <c r="C254" s="254">
        <v>134015</v>
      </c>
      <c r="D254" s="254">
        <v>5510236</v>
      </c>
      <c r="E254" s="255">
        <v>-7.3</v>
      </c>
      <c r="F254" s="254" t="s">
        <v>68</v>
      </c>
      <c r="G254" s="254" t="s">
        <v>68</v>
      </c>
      <c r="H254" s="255">
        <v>-100</v>
      </c>
    </row>
    <row r="255" spans="1:8" x14ac:dyDescent="0.2">
      <c r="A255" s="252">
        <v>896</v>
      </c>
      <c r="B255" s="253" t="s">
        <v>3</v>
      </c>
      <c r="C255" s="254">
        <v>894598</v>
      </c>
      <c r="D255" s="254">
        <v>23392982</v>
      </c>
      <c r="E255" s="255">
        <v>28</v>
      </c>
      <c r="F255" s="254">
        <v>919136</v>
      </c>
      <c r="G255" s="254">
        <v>13760695</v>
      </c>
      <c r="H255" s="255">
        <v>12.1</v>
      </c>
    </row>
    <row r="256" spans="1:8" ht="27" customHeight="1" x14ac:dyDescent="0.2">
      <c r="A256" s="273"/>
      <c r="B256" s="262" t="s">
        <v>82</v>
      </c>
      <c r="C256" s="248">
        <v>1187866663</v>
      </c>
      <c r="D256" s="248">
        <v>3812120433</v>
      </c>
      <c r="E256" s="249">
        <v>10.3</v>
      </c>
      <c r="F256" s="248">
        <v>1052222975</v>
      </c>
      <c r="G256" s="248">
        <v>2588445313</v>
      </c>
      <c r="H256" s="249">
        <v>7.4</v>
      </c>
    </row>
    <row r="257" spans="1:8" x14ac:dyDescent="0.2">
      <c r="A257" s="274"/>
      <c r="C257" s="254"/>
      <c r="D257" s="254"/>
      <c r="E257" s="79"/>
      <c r="F257" s="260"/>
      <c r="G257" s="260"/>
      <c r="H257" s="261"/>
    </row>
    <row r="258" spans="1:8" x14ac:dyDescent="0.2">
      <c r="A258" s="269"/>
      <c r="C258" s="254"/>
      <c r="D258" s="254"/>
      <c r="E258" s="79"/>
      <c r="F258" s="260"/>
      <c r="G258" s="260"/>
      <c r="H258" s="261"/>
    </row>
    <row r="259" spans="1:8" x14ac:dyDescent="0.2">
      <c r="A259" s="275"/>
      <c r="C259" s="254"/>
      <c r="D259" s="254"/>
      <c r="E259" s="254"/>
      <c r="F259" s="254"/>
      <c r="G259" s="254"/>
      <c r="H259" s="261"/>
    </row>
    <row r="260" spans="1:8" x14ac:dyDescent="0.2">
      <c r="C260" s="254"/>
      <c r="D260" s="254"/>
      <c r="E260" s="79"/>
      <c r="F260" s="260"/>
      <c r="G260" s="260"/>
      <c r="H260" s="261"/>
    </row>
    <row r="261" spans="1:8" x14ac:dyDescent="0.2">
      <c r="C261" s="254"/>
      <c r="D261" s="254"/>
      <c r="E261" s="79"/>
      <c r="F261" s="260"/>
      <c r="G261" s="260"/>
      <c r="H261" s="261"/>
    </row>
    <row r="262" spans="1:8" x14ac:dyDescent="0.2">
      <c r="C262" s="254"/>
      <c r="D262" s="254"/>
      <c r="E262" s="79"/>
      <c r="F262" s="260"/>
      <c r="G262" s="260"/>
      <c r="H262" s="261"/>
    </row>
    <row r="263" spans="1:8" x14ac:dyDescent="0.2">
      <c r="C263" s="254"/>
      <c r="D263" s="254"/>
      <c r="E263" s="79"/>
      <c r="F263" s="260"/>
      <c r="G263" s="260"/>
      <c r="H263" s="261"/>
    </row>
    <row r="264" spans="1:8" x14ac:dyDescent="0.2">
      <c r="C264" s="254"/>
      <c r="D264" s="254"/>
      <c r="E264" s="79"/>
      <c r="F264" s="260"/>
      <c r="G264" s="260"/>
      <c r="H264" s="261"/>
    </row>
    <row r="265" spans="1:8" x14ac:dyDescent="0.2">
      <c r="C265" s="254"/>
      <c r="D265" s="254"/>
      <c r="E265" s="79"/>
      <c r="F265" s="260"/>
      <c r="G265" s="260"/>
      <c r="H265" s="261"/>
    </row>
    <row r="266" spans="1:8" x14ac:dyDescent="0.2">
      <c r="C266" s="254"/>
      <c r="D266" s="254"/>
      <c r="E266" s="79"/>
      <c r="F266" s="260"/>
      <c r="G266" s="260"/>
      <c r="H266" s="261"/>
    </row>
    <row r="267" spans="1:8" x14ac:dyDescent="0.2">
      <c r="C267" s="254"/>
      <c r="D267" s="254"/>
      <c r="E267" s="79"/>
      <c r="F267" s="260"/>
      <c r="G267" s="260"/>
      <c r="H267" s="261"/>
    </row>
    <row r="268" spans="1:8" x14ac:dyDescent="0.2">
      <c r="C268" s="254"/>
      <c r="D268" s="254"/>
      <c r="E268" s="79"/>
      <c r="F268" s="260"/>
      <c r="G268" s="260"/>
      <c r="H268" s="261"/>
    </row>
    <row r="269" spans="1:8" x14ac:dyDescent="0.2">
      <c r="C269" s="254"/>
      <c r="D269" s="254"/>
      <c r="E269" s="79"/>
      <c r="F269" s="260"/>
      <c r="G269" s="260"/>
      <c r="H269" s="261"/>
    </row>
    <row r="270" spans="1:8" x14ac:dyDescent="0.2">
      <c r="C270" s="254"/>
      <c r="D270" s="254"/>
      <c r="E270" s="79"/>
      <c r="F270" s="260"/>
      <c r="G270" s="260"/>
      <c r="H270" s="261"/>
    </row>
    <row r="271" spans="1:8" x14ac:dyDescent="0.2">
      <c r="C271" s="254"/>
      <c r="D271" s="254"/>
      <c r="E271" s="79"/>
      <c r="F271" s="260"/>
      <c r="G271" s="276"/>
      <c r="H271" s="261"/>
    </row>
    <row r="272" spans="1:8" x14ac:dyDescent="0.2">
      <c r="C272" s="254"/>
      <c r="D272" s="254"/>
      <c r="E272" s="79"/>
      <c r="F272" s="277"/>
      <c r="G272" s="277"/>
      <c r="H272" s="278"/>
    </row>
    <row r="273" spans="1:8" x14ac:dyDescent="0.2">
      <c r="C273" s="279"/>
      <c r="D273" s="279"/>
      <c r="E273" s="79"/>
      <c r="H273" s="79"/>
    </row>
    <row r="274" spans="1:8" x14ac:dyDescent="0.2">
      <c r="C274" s="254"/>
      <c r="D274" s="254"/>
    </row>
    <row r="275" spans="1:8" x14ac:dyDescent="0.2">
      <c r="C275" s="279"/>
      <c r="D275" s="279"/>
    </row>
    <row r="276" spans="1:8" x14ac:dyDescent="0.2">
      <c r="C276" s="254"/>
      <c r="D276" s="254"/>
    </row>
    <row r="277" spans="1:8" x14ac:dyDescent="0.2">
      <c r="C277" s="254"/>
      <c r="D277" s="254"/>
    </row>
    <row r="278" spans="1:8" x14ac:dyDescent="0.2">
      <c r="A278" s="252"/>
      <c r="B278" s="265"/>
      <c r="C278" s="254"/>
      <c r="D278" s="254"/>
      <c r="E278" s="255"/>
      <c r="F278" s="254"/>
      <c r="G278" s="254"/>
      <c r="H278" s="255"/>
    </row>
    <row r="279" spans="1:8" x14ac:dyDescent="0.2">
      <c r="C279" s="254"/>
      <c r="D279" s="254"/>
    </row>
    <row r="280" spans="1:8" x14ac:dyDescent="0.2">
      <c r="C280" s="254"/>
      <c r="D280" s="254"/>
    </row>
    <row r="281" spans="1:8" x14ac:dyDescent="0.2">
      <c r="C281" s="254"/>
      <c r="D281" s="254"/>
    </row>
    <row r="282" spans="1:8" x14ac:dyDescent="0.2">
      <c r="C282" s="254"/>
      <c r="D282" s="254"/>
    </row>
  </sheetData>
  <mergeCells count="52">
    <mergeCell ref="H211:H214"/>
    <mergeCell ref="A207:H207"/>
    <mergeCell ref="A209:A214"/>
    <mergeCell ref="B209:B214"/>
    <mergeCell ref="C209:E209"/>
    <mergeCell ref="C211:C214"/>
    <mergeCell ref="D211:D214"/>
    <mergeCell ref="E211:E214"/>
    <mergeCell ref="F211:F214"/>
    <mergeCell ref="G211:G214"/>
    <mergeCell ref="F209:H209"/>
    <mergeCell ref="D210:E210"/>
    <mergeCell ref="G210:H210"/>
    <mergeCell ref="A1:H1"/>
    <mergeCell ref="C3:E3"/>
    <mergeCell ref="F3:H3"/>
    <mergeCell ref="D4:E4"/>
    <mergeCell ref="G4:H4"/>
    <mergeCell ref="A3:A8"/>
    <mergeCell ref="B3:B8"/>
    <mergeCell ref="E5:E8"/>
    <mergeCell ref="C5:C8"/>
    <mergeCell ref="D5:D8"/>
    <mergeCell ref="F5:F8"/>
    <mergeCell ref="G70:H70"/>
    <mergeCell ref="F71:F74"/>
    <mergeCell ref="G5:G8"/>
    <mergeCell ref="A67:H67"/>
    <mergeCell ref="E71:E74"/>
    <mergeCell ref="C69:E69"/>
    <mergeCell ref="F69:H69"/>
    <mergeCell ref="H5:H8"/>
    <mergeCell ref="B69:B74"/>
    <mergeCell ref="A69:A74"/>
    <mergeCell ref="D70:E70"/>
    <mergeCell ref="H71:H74"/>
    <mergeCell ref="D71:D74"/>
    <mergeCell ref="G71:G74"/>
    <mergeCell ref="D140:E140"/>
    <mergeCell ref="G140:H140"/>
    <mergeCell ref="C71:C74"/>
    <mergeCell ref="D141:D144"/>
    <mergeCell ref="F139:H139"/>
    <mergeCell ref="A137:H137"/>
    <mergeCell ref="A139:A144"/>
    <mergeCell ref="E141:E144"/>
    <mergeCell ref="B139:B144"/>
    <mergeCell ref="C141:C144"/>
    <mergeCell ref="C139:E139"/>
    <mergeCell ref="G141:G144"/>
    <mergeCell ref="H141:H144"/>
    <mergeCell ref="F141:F144"/>
  </mergeCells>
  <phoneticPr fontId="8" type="noConversion"/>
  <pageMargins left="0.70866141732283472" right="0.19685039370078741" top="0.98425196850393704" bottom="0" header="0.43307086614173229" footer="0.19685039370078741"/>
  <pageSetup paperSize="9" scale="74" firstPageNumber="18" orientation="portrait" useFirstPageNumber="1" r:id="rId1"/>
  <headerFooter alignWithMargins="0">
    <oddHeader>&amp;C&amp;12- &amp;P -</oddHeader>
    <oddFooter xml:space="preserve">&amp;L&amp;X________________&amp;X
*) Im Insgesamt sind Zuschätzungen für Antwortausfälle und Befreiungen (EGW-Position 904), Rückwaren (EGW-Position 901) und Ersatzlieferungen (EGW-Position 903) enthalten.
</oddFooter>
  </headerFooter>
  <rowBreaks count="3" manualBreakCount="3">
    <brk id="66" max="16383" man="1"/>
    <brk id="136" max="7" man="1"/>
    <brk id="206"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enableFormatConditionsCalculation="0"/>
  <dimension ref="A1:X344"/>
  <sheetViews>
    <sheetView zoomScaleNormal="100" workbookViewId="0">
      <selection activeCell="A2" sqref="A2"/>
    </sheetView>
  </sheetViews>
  <sheetFormatPr baseColWidth="10" defaultRowHeight="12.75" x14ac:dyDescent="0.2"/>
  <cols>
    <col min="1" max="1" width="4" style="283" customWidth="1"/>
    <col min="2" max="2" width="3.85546875" style="284" customWidth="1"/>
    <col min="3" max="3" width="37.85546875" style="283" customWidth="1"/>
    <col min="4" max="4" width="13.28515625" style="283" customWidth="1"/>
    <col min="5" max="5" width="13.85546875" style="283" customWidth="1"/>
    <col min="6" max="6" width="11.7109375" style="287" customWidth="1"/>
    <col min="7" max="7" width="13.28515625" style="283" customWidth="1"/>
    <col min="8" max="8" width="13.42578125" style="283" customWidth="1"/>
    <col min="9" max="9" width="11.42578125" style="287" customWidth="1"/>
    <col min="10" max="10" width="12.7109375" style="283" bestFit="1" customWidth="1"/>
    <col min="11" max="16384" width="11.42578125" style="283"/>
  </cols>
  <sheetData>
    <row r="1" spans="1:9" s="282" customFormat="1" ht="21" customHeight="1" x14ac:dyDescent="0.2">
      <c r="A1" s="554" t="s">
        <v>1155</v>
      </c>
      <c r="B1" s="554"/>
      <c r="C1" s="554"/>
      <c r="D1" s="554"/>
      <c r="E1" s="554"/>
      <c r="F1" s="554"/>
      <c r="G1" s="554"/>
      <c r="H1" s="554"/>
      <c r="I1" s="555"/>
    </row>
    <row r="2" spans="1:9" x14ac:dyDescent="0.2">
      <c r="D2" s="285"/>
      <c r="E2" s="286"/>
      <c r="G2" s="288"/>
      <c r="H2" s="289"/>
      <c r="I2" s="290"/>
    </row>
    <row r="3" spans="1:9" ht="17.25" customHeight="1" x14ac:dyDescent="0.2">
      <c r="A3" s="559" t="s">
        <v>83</v>
      </c>
      <c r="B3" s="560"/>
      <c r="C3" s="563" t="s">
        <v>725</v>
      </c>
      <c r="D3" s="571" t="s">
        <v>33</v>
      </c>
      <c r="E3" s="571"/>
      <c r="F3" s="571"/>
      <c r="G3" s="572" t="s">
        <v>34</v>
      </c>
      <c r="H3" s="573"/>
      <c r="I3" s="573"/>
    </row>
    <row r="4" spans="1:9" ht="16.5" customHeight="1" x14ac:dyDescent="0.2">
      <c r="A4" s="561"/>
      <c r="B4" s="557"/>
      <c r="C4" s="564"/>
      <c r="D4" s="291" t="s">
        <v>55</v>
      </c>
      <c r="E4" s="569" t="s">
        <v>56</v>
      </c>
      <c r="F4" s="570"/>
      <c r="G4" s="292" t="s">
        <v>55</v>
      </c>
      <c r="H4" s="569" t="s">
        <v>56</v>
      </c>
      <c r="I4" s="570"/>
    </row>
    <row r="5" spans="1:9" ht="12.75" customHeight="1" x14ac:dyDescent="0.2">
      <c r="A5" s="561"/>
      <c r="B5" s="557"/>
      <c r="C5" s="564"/>
      <c r="D5" s="556" t="s">
        <v>65</v>
      </c>
      <c r="E5" s="551" t="s">
        <v>32</v>
      </c>
      <c r="F5" s="566" t="s">
        <v>1153</v>
      </c>
      <c r="G5" s="551" t="s">
        <v>65</v>
      </c>
      <c r="H5" s="552" t="s">
        <v>32</v>
      </c>
      <c r="I5" s="566" t="s">
        <v>1153</v>
      </c>
    </row>
    <row r="6" spans="1:9" ht="12.75" customHeight="1" x14ac:dyDescent="0.2">
      <c r="A6" s="561"/>
      <c r="B6" s="557"/>
      <c r="C6" s="564"/>
      <c r="D6" s="557"/>
      <c r="E6" s="552"/>
      <c r="F6" s="567"/>
      <c r="G6" s="552"/>
      <c r="H6" s="552"/>
      <c r="I6" s="567"/>
    </row>
    <row r="7" spans="1:9" ht="12.75" customHeight="1" x14ac:dyDescent="0.2">
      <c r="A7" s="561"/>
      <c r="B7" s="557"/>
      <c r="C7" s="564"/>
      <c r="D7" s="557"/>
      <c r="E7" s="552"/>
      <c r="F7" s="567"/>
      <c r="G7" s="552"/>
      <c r="H7" s="552"/>
      <c r="I7" s="567"/>
    </row>
    <row r="8" spans="1:9" ht="27" customHeight="1" x14ac:dyDescent="0.2">
      <c r="A8" s="562"/>
      <c r="B8" s="558"/>
      <c r="C8" s="565"/>
      <c r="D8" s="558"/>
      <c r="E8" s="553"/>
      <c r="F8" s="568"/>
      <c r="G8" s="553"/>
      <c r="H8" s="553"/>
      <c r="I8" s="568"/>
    </row>
    <row r="9" spans="1:9" ht="9" customHeight="1" x14ac:dyDescent="0.2">
      <c r="A9" s="293"/>
      <c r="B9" s="294"/>
      <c r="C9" s="295"/>
      <c r="D9" s="285"/>
      <c r="E9" s="286"/>
      <c r="G9" s="285"/>
      <c r="H9" s="285"/>
    </row>
    <row r="10" spans="1:9" s="250" customFormat="1" x14ac:dyDescent="0.2">
      <c r="B10" s="251"/>
      <c r="C10" s="262" t="s">
        <v>87</v>
      </c>
      <c r="D10" s="248">
        <v>1033534227</v>
      </c>
      <c r="E10" s="248">
        <v>2740046656</v>
      </c>
      <c r="F10" s="249">
        <v>8.6999999999999993</v>
      </c>
      <c r="G10" s="248">
        <v>980580339</v>
      </c>
      <c r="H10" s="248">
        <v>1987656400</v>
      </c>
      <c r="I10" s="249">
        <v>9.8000000000000007</v>
      </c>
    </row>
    <row r="11" spans="1:9" ht="21" customHeight="1" x14ac:dyDescent="0.2">
      <c r="A11" s="293" t="s">
        <v>88</v>
      </c>
      <c r="B11" s="296">
        <v>1</v>
      </c>
      <c r="C11" s="297" t="s">
        <v>457</v>
      </c>
      <c r="D11" s="298">
        <v>128667779</v>
      </c>
      <c r="E11" s="298">
        <v>261506140</v>
      </c>
      <c r="F11" s="263">
        <v>4.9000000000000004</v>
      </c>
      <c r="G11" s="298">
        <v>77130239</v>
      </c>
      <c r="H11" s="298">
        <v>140834118</v>
      </c>
      <c r="I11" s="263">
        <v>8.1</v>
      </c>
    </row>
    <row r="12" spans="1:9" x14ac:dyDescent="0.2">
      <c r="A12" s="293" t="s">
        <v>89</v>
      </c>
      <c r="B12" s="296">
        <v>3</v>
      </c>
      <c r="C12" s="253" t="s">
        <v>460</v>
      </c>
      <c r="D12" s="298">
        <v>97033208</v>
      </c>
      <c r="E12" s="298">
        <v>181505789</v>
      </c>
      <c r="F12" s="263">
        <v>14.1</v>
      </c>
      <c r="G12" s="298">
        <v>84555778</v>
      </c>
      <c r="H12" s="298">
        <v>198381697</v>
      </c>
      <c r="I12" s="263">
        <v>-2.9</v>
      </c>
    </row>
    <row r="13" spans="1:9" x14ac:dyDescent="0.2">
      <c r="A13" s="293" t="s">
        <v>90</v>
      </c>
      <c r="B13" s="296">
        <v>5</v>
      </c>
      <c r="C13" s="253" t="s">
        <v>465</v>
      </c>
      <c r="D13" s="298">
        <v>88101078</v>
      </c>
      <c r="E13" s="298">
        <v>188419944</v>
      </c>
      <c r="F13" s="263">
        <v>2.9</v>
      </c>
      <c r="G13" s="298">
        <v>74334628</v>
      </c>
      <c r="H13" s="298">
        <v>182243390</v>
      </c>
      <c r="I13" s="263">
        <v>4.9000000000000004</v>
      </c>
    </row>
    <row r="14" spans="1:9" x14ac:dyDescent="0.2">
      <c r="A14" s="293" t="s">
        <v>91</v>
      </c>
      <c r="B14" s="296">
        <v>6</v>
      </c>
      <c r="C14" s="253" t="s">
        <v>353</v>
      </c>
      <c r="D14" s="298">
        <v>72876494</v>
      </c>
      <c r="E14" s="298">
        <v>257006816</v>
      </c>
      <c r="F14" s="263">
        <v>29.9</v>
      </c>
      <c r="G14" s="298">
        <v>27505845</v>
      </c>
      <c r="H14" s="298">
        <v>204678175</v>
      </c>
      <c r="I14" s="263">
        <v>25.2</v>
      </c>
    </row>
    <row r="15" spans="1:9" x14ac:dyDescent="0.2">
      <c r="A15" s="293" t="s">
        <v>92</v>
      </c>
      <c r="B15" s="296">
        <v>7</v>
      </c>
      <c r="C15" s="253" t="s">
        <v>471</v>
      </c>
      <c r="D15" s="298">
        <v>2403429</v>
      </c>
      <c r="E15" s="298">
        <v>10935725</v>
      </c>
      <c r="F15" s="263">
        <v>-8.6999999999999993</v>
      </c>
      <c r="G15" s="298">
        <v>1816165</v>
      </c>
      <c r="H15" s="298">
        <v>15564486</v>
      </c>
      <c r="I15" s="263">
        <v>-12.5</v>
      </c>
    </row>
    <row r="16" spans="1:9" x14ac:dyDescent="0.2">
      <c r="A16" s="293" t="s">
        <v>93</v>
      </c>
      <c r="B16" s="296">
        <v>8</v>
      </c>
      <c r="C16" s="253" t="s">
        <v>889</v>
      </c>
      <c r="D16" s="298">
        <v>65016571</v>
      </c>
      <c r="E16" s="298">
        <v>49715284</v>
      </c>
      <c r="F16" s="263">
        <v>-10.3</v>
      </c>
      <c r="G16" s="298">
        <v>6542340</v>
      </c>
      <c r="H16" s="298">
        <v>29047193</v>
      </c>
      <c r="I16" s="263">
        <v>0.9</v>
      </c>
    </row>
    <row r="17" spans="1:9" x14ac:dyDescent="0.2">
      <c r="A17" s="293" t="s">
        <v>94</v>
      </c>
      <c r="B17" s="296">
        <v>9</v>
      </c>
      <c r="C17" s="253" t="s">
        <v>477</v>
      </c>
      <c r="D17" s="298">
        <v>2882238</v>
      </c>
      <c r="E17" s="298">
        <v>8436232</v>
      </c>
      <c r="F17" s="263">
        <v>-10.4</v>
      </c>
      <c r="G17" s="298">
        <v>2191981</v>
      </c>
      <c r="H17" s="298">
        <v>4705289</v>
      </c>
      <c r="I17" s="263">
        <v>67.099999999999994</v>
      </c>
    </row>
    <row r="18" spans="1:9" x14ac:dyDescent="0.2">
      <c r="A18" s="293" t="s">
        <v>95</v>
      </c>
      <c r="B18" s="296">
        <v>10</v>
      </c>
      <c r="C18" s="253" t="s">
        <v>479</v>
      </c>
      <c r="D18" s="298">
        <v>3933401</v>
      </c>
      <c r="E18" s="298">
        <v>23924498</v>
      </c>
      <c r="F18" s="263" t="s">
        <v>1089</v>
      </c>
      <c r="G18" s="298">
        <v>8686666</v>
      </c>
      <c r="H18" s="298">
        <v>13254904</v>
      </c>
      <c r="I18" s="263">
        <v>19.3</v>
      </c>
    </row>
    <row r="19" spans="1:9" x14ac:dyDescent="0.2">
      <c r="A19" s="293" t="s">
        <v>96</v>
      </c>
      <c r="B19" s="296">
        <v>11</v>
      </c>
      <c r="C19" s="253" t="s">
        <v>482</v>
      </c>
      <c r="D19" s="298">
        <v>33822685</v>
      </c>
      <c r="E19" s="298">
        <v>237157082</v>
      </c>
      <c r="F19" s="263">
        <v>17.8</v>
      </c>
      <c r="G19" s="298">
        <v>31591761</v>
      </c>
      <c r="H19" s="298">
        <v>82253748</v>
      </c>
      <c r="I19" s="263">
        <v>-3.3</v>
      </c>
    </row>
    <row r="20" spans="1:9" x14ac:dyDescent="0.2">
      <c r="A20" s="293" t="s">
        <v>97</v>
      </c>
      <c r="B20" s="296">
        <v>13</v>
      </c>
      <c r="C20" s="253" t="s">
        <v>484</v>
      </c>
      <c r="D20" s="298">
        <v>32796282</v>
      </c>
      <c r="E20" s="298">
        <v>55993694</v>
      </c>
      <c r="F20" s="263">
        <v>14.8</v>
      </c>
      <c r="G20" s="298">
        <v>21322503</v>
      </c>
      <c r="H20" s="298">
        <v>32371268</v>
      </c>
      <c r="I20" s="263">
        <v>14.9</v>
      </c>
    </row>
    <row r="21" spans="1:9" x14ac:dyDescent="0.2">
      <c r="A21" s="293" t="s">
        <v>98</v>
      </c>
      <c r="B21" s="296">
        <v>14</v>
      </c>
      <c r="C21" s="253" t="s">
        <v>486</v>
      </c>
      <c r="D21" s="298">
        <v>8655782</v>
      </c>
      <c r="E21" s="298">
        <v>46841123</v>
      </c>
      <c r="F21" s="263">
        <v>-11.1</v>
      </c>
      <c r="G21" s="298">
        <v>17093414</v>
      </c>
      <c r="H21" s="298">
        <v>20025351</v>
      </c>
      <c r="I21" s="263">
        <v>53.7</v>
      </c>
    </row>
    <row r="22" spans="1:9" x14ac:dyDescent="0.2">
      <c r="A22" s="293" t="s">
        <v>99</v>
      </c>
      <c r="B22" s="296">
        <v>15</v>
      </c>
      <c r="C22" s="253" t="s">
        <v>489</v>
      </c>
      <c r="D22" s="298">
        <v>76587737</v>
      </c>
      <c r="E22" s="298">
        <v>175237723</v>
      </c>
      <c r="F22" s="263">
        <v>-5.0999999999999996</v>
      </c>
      <c r="G22" s="298">
        <v>79433004</v>
      </c>
      <c r="H22" s="298">
        <v>170718826</v>
      </c>
      <c r="I22" s="263">
        <v>11.4</v>
      </c>
    </row>
    <row r="23" spans="1:9" x14ac:dyDescent="0.2">
      <c r="A23" s="293" t="s">
        <v>100</v>
      </c>
      <c r="B23" s="296">
        <v>17</v>
      </c>
      <c r="C23" s="253" t="s">
        <v>492</v>
      </c>
      <c r="D23" s="298">
        <v>59978050</v>
      </c>
      <c r="E23" s="298">
        <v>93983832</v>
      </c>
      <c r="F23" s="263">
        <v>2.1</v>
      </c>
      <c r="G23" s="298">
        <v>63718905</v>
      </c>
      <c r="H23" s="298">
        <v>115953434</v>
      </c>
      <c r="I23" s="263">
        <v>-6.9</v>
      </c>
    </row>
    <row r="24" spans="1:9" x14ac:dyDescent="0.2">
      <c r="A24" s="293" t="s">
        <v>101</v>
      </c>
      <c r="B24" s="296">
        <v>18</v>
      </c>
      <c r="C24" s="253" t="s">
        <v>495</v>
      </c>
      <c r="D24" s="298">
        <v>13144908</v>
      </c>
      <c r="E24" s="298">
        <v>28209088</v>
      </c>
      <c r="F24" s="263">
        <v>42.2</v>
      </c>
      <c r="G24" s="298">
        <v>14640992</v>
      </c>
      <c r="H24" s="298">
        <v>28998685</v>
      </c>
      <c r="I24" s="263">
        <v>-10.6</v>
      </c>
    </row>
    <row r="25" spans="1:9" x14ac:dyDescent="0.2">
      <c r="A25" s="293" t="s">
        <v>102</v>
      </c>
      <c r="B25" s="296">
        <v>24</v>
      </c>
      <c r="C25" s="253" t="s">
        <v>504</v>
      </c>
      <c r="D25" s="298">
        <v>182883</v>
      </c>
      <c r="E25" s="298">
        <v>677030</v>
      </c>
      <c r="F25" s="263">
        <v>-26.6</v>
      </c>
      <c r="G25" s="298">
        <v>4160309</v>
      </c>
      <c r="H25" s="298">
        <v>7930969</v>
      </c>
      <c r="I25" s="263">
        <v>-1.8</v>
      </c>
    </row>
    <row r="26" spans="1:9" x14ac:dyDescent="0.2">
      <c r="A26" s="293" t="s">
        <v>103</v>
      </c>
      <c r="B26" s="296">
        <v>28</v>
      </c>
      <c r="C26" s="253" t="s">
        <v>507</v>
      </c>
      <c r="D26" s="298">
        <v>10697324</v>
      </c>
      <c r="E26" s="298">
        <v>22175990</v>
      </c>
      <c r="F26" s="263">
        <v>41.4</v>
      </c>
      <c r="G26" s="298">
        <v>8057737</v>
      </c>
      <c r="H26" s="298">
        <v>16779070</v>
      </c>
      <c r="I26" s="263">
        <v>13.8</v>
      </c>
    </row>
    <row r="27" spans="1:9" x14ac:dyDescent="0.2">
      <c r="A27" s="293" t="s">
        <v>104</v>
      </c>
      <c r="B27" s="296">
        <v>37</v>
      </c>
      <c r="C27" s="253" t="s">
        <v>510</v>
      </c>
      <c r="D27" s="298">
        <v>122149</v>
      </c>
      <c r="E27" s="298">
        <v>6558142</v>
      </c>
      <c r="F27" s="263">
        <v>19.399999999999999</v>
      </c>
      <c r="G27" s="298">
        <v>108445</v>
      </c>
      <c r="H27" s="298">
        <v>2916579</v>
      </c>
      <c r="I27" s="263">
        <v>26.9</v>
      </c>
    </row>
    <row r="28" spans="1:9" x14ac:dyDescent="0.2">
      <c r="A28" s="293" t="s">
        <v>105</v>
      </c>
      <c r="B28" s="296">
        <v>39</v>
      </c>
      <c r="C28" s="253" t="s">
        <v>513</v>
      </c>
      <c r="D28" s="298">
        <v>55695757</v>
      </c>
      <c r="E28" s="298">
        <v>120917338</v>
      </c>
      <c r="F28" s="263">
        <v>14.4</v>
      </c>
      <c r="G28" s="298">
        <v>14346191</v>
      </c>
      <c r="H28" s="298">
        <v>79225651</v>
      </c>
      <c r="I28" s="263">
        <v>110.9</v>
      </c>
    </row>
    <row r="29" spans="1:9" x14ac:dyDescent="0.2">
      <c r="A29" s="293" t="s">
        <v>106</v>
      </c>
      <c r="B29" s="296">
        <v>41</v>
      </c>
      <c r="C29" s="253" t="s">
        <v>890</v>
      </c>
      <c r="D29" s="298">
        <v>16514</v>
      </c>
      <c r="E29" s="298">
        <v>14989</v>
      </c>
      <c r="F29" s="263">
        <v>-35.9</v>
      </c>
      <c r="G29" s="298">
        <v>105</v>
      </c>
      <c r="H29" s="298">
        <v>8800</v>
      </c>
      <c r="I29" s="263">
        <v>3.8</v>
      </c>
    </row>
    <row r="30" spans="1:9" x14ac:dyDescent="0.2">
      <c r="A30" s="293" t="s">
        <v>107</v>
      </c>
      <c r="B30" s="296">
        <v>43</v>
      </c>
      <c r="C30" s="253" t="s">
        <v>519</v>
      </c>
      <c r="D30" s="298">
        <v>1362</v>
      </c>
      <c r="E30" s="298">
        <v>27669</v>
      </c>
      <c r="F30" s="263">
        <v>-3.9</v>
      </c>
      <c r="G30" s="298">
        <v>5</v>
      </c>
      <c r="H30" s="298">
        <v>820</v>
      </c>
      <c r="I30" s="263" t="s">
        <v>69</v>
      </c>
    </row>
    <row r="31" spans="1:9" x14ac:dyDescent="0.2">
      <c r="A31" s="293" t="s">
        <v>108</v>
      </c>
      <c r="B31" s="296">
        <v>44</v>
      </c>
      <c r="C31" s="297" t="s">
        <v>522</v>
      </c>
      <c r="D31" s="298">
        <v>752</v>
      </c>
      <c r="E31" s="298">
        <v>7130</v>
      </c>
      <c r="F31" s="263">
        <v>-37.299999999999997</v>
      </c>
      <c r="G31" s="298" t="s">
        <v>68</v>
      </c>
      <c r="H31" s="298" t="s">
        <v>68</v>
      </c>
      <c r="I31" s="263" t="s">
        <v>1089</v>
      </c>
    </row>
    <row r="32" spans="1:9" x14ac:dyDescent="0.2">
      <c r="A32" s="293" t="s">
        <v>109</v>
      </c>
      <c r="B32" s="296">
        <v>45</v>
      </c>
      <c r="C32" s="297" t="s">
        <v>524</v>
      </c>
      <c r="D32" s="298" t="s">
        <v>68</v>
      </c>
      <c r="E32" s="298" t="s">
        <v>68</v>
      </c>
      <c r="F32" s="263" t="s">
        <v>1089</v>
      </c>
      <c r="G32" s="298">
        <v>7</v>
      </c>
      <c r="H32" s="298">
        <v>2132</v>
      </c>
      <c r="I32" s="263">
        <v>-43.2</v>
      </c>
    </row>
    <row r="33" spans="1:9" x14ac:dyDescent="0.2">
      <c r="A33" s="293" t="s">
        <v>110</v>
      </c>
      <c r="B33" s="296">
        <v>46</v>
      </c>
      <c r="C33" s="297" t="s">
        <v>526</v>
      </c>
      <c r="D33" s="298">
        <v>120174</v>
      </c>
      <c r="E33" s="298">
        <v>1246637</v>
      </c>
      <c r="F33" s="263">
        <v>37.799999999999997</v>
      </c>
      <c r="G33" s="298">
        <v>6954</v>
      </c>
      <c r="H33" s="298">
        <v>149389</v>
      </c>
      <c r="I33" s="263">
        <v>55.1</v>
      </c>
    </row>
    <row r="34" spans="1:9" x14ac:dyDescent="0.2">
      <c r="A34" s="293" t="s">
        <v>111</v>
      </c>
      <c r="B34" s="296">
        <v>47</v>
      </c>
      <c r="C34" s="297" t="s">
        <v>529</v>
      </c>
      <c r="D34" s="298">
        <v>14321</v>
      </c>
      <c r="E34" s="298">
        <v>18736</v>
      </c>
      <c r="F34" s="263">
        <v>4.8</v>
      </c>
      <c r="G34" s="298">
        <v>4172</v>
      </c>
      <c r="H34" s="298">
        <v>38136</v>
      </c>
      <c r="I34" s="263">
        <v>8.1999999999999993</v>
      </c>
    </row>
    <row r="35" spans="1:9" x14ac:dyDescent="0.2">
      <c r="A35" s="293" t="s">
        <v>112</v>
      </c>
      <c r="B35" s="296">
        <v>52</v>
      </c>
      <c r="C35" s="297" t="s">
        <v>355</v>
      </c>
      <c r="D35" s="298">
        <v>7307654</v>
      </c>
      <c r="E35" s="298">
        <v>33786467</v>
      </c>
      <c r="F35" s="263">
        <v>3.1</v>
      </c>
      <c r="G35" s="298">
        <v>8225312</v>
      </c>
      <c r="H35" s="298">
        <v>34534821</v>
      </c>
      <c r="I35" s="263">
        <v>0.2</v>
      </c>
    </row>
    <row r="36" spans="1:9" x14ac:dyDescent="0.2">
      <c r="A36" s="293" t="s">
        <v>113</v>
      </c>
      <c r="B36" s="296">
        <v>53</v>
      </c>
      <c r="C36" s="297" t="s">
        <v>535</v>
      </c>
      <c r="D36" s="298">
        <v>2403655</v>
      </c>
      <c r="E36" s="298">
        <v>5105309</v>
      </c>
      <c r="F36" s="263">
        <v>2.5</v>
      </c>
      <c r="G36" s="298">
        <v>1239434</v>
      </c>
      <c r="H36" s="298">
        <v>4542382</v>
      </c>
      <c r="I36" s="263">
        <v>-12.8</v>
      </c>
    </row>
    <row r="37" spans="1:9" x14ac:dyDescent="0.2">
      <c r="A37" s="293" t="s">
        <v>114</v>
      </c>
      <c r="B37" s="296">
        <v>54</v>
      </c>
      <c r="C37" s="297" t="s">
        <v>538</v>
      </c>
      <c r="D37" s="298">
        <v>1834956</v>
      </c>
      <c r="E37" s="298">
        <v>4119125</v>
      </c>
      <c r="F37" s="263">
        <v>4.5999999999999996</v>
      </c>
      <c r="G37" s="298">
        <v>5055878</v>
      </c>
      <c r="H37" s="298">
        <v>6069433</v>
      </c>
      <c r="I37" s="263">
        <v>-13.3</v>
      </c>
    </row>
    <row r="38" spans="1:9" x14ac:dyDescent="0.2">
      <c r="A38" s="293" t="s">
        <v>115</v>
      </c>
      <c r="B38" s="296">
        <v>55</v>
      </c>
      <c r="C38" s="297" t="s">
        <v>541</v>
      </c>
      <c r="D38" s="298">
        <v>5047863</v>
      </c>
      <c r="E38" s="298">
        <v>10342508</v>
      </c>
      <c r="F38" s="263">
        <v>-10.199999999999999</v>
      </c>
      <c r="G38" s="298">
        <v>5871415</v>
      </c>
      <c r="H38" s="298">
        <v>3516051</v>
      </c>
      <c r="I38" s="263">
        <v>-8.6</v>
      </c>
    </row>
    <row r="39" spans="1:9" x14ac:dyDescent="0.2">
      <c r="A39" s="293" t="s">
        <v>116</v>
      </c>
      <c r="B39" s="296">
        <v>60</v>
      </c>
      <c r="C39" s="297" t="s">
        <v>544</v>
      </c>
      <c r="D39" s="298">
        <v>107792209</v>
      </c>
      <c r="E39" s="298">
        <v>192941522</v>
      </c>
      <c r="F39" s="263">
        <v>1.9</v>
      </c>
      <c r="G39" s="298">
        <v>109386736</v>
      </c>
      <c r="H39" s="298">
        <v>217446495</v>
      </c>
      <c r="I39" s="263">
        <v>12.5</v>
      </c>
    </row>
    <row r="40" spans="1:9" x14ac:dyDescent="0.2">
      <c r="A40" s="293" t="s">
        <v>117</v>
      </c>
      <c r="B40" s="296">
        <v>61</v>
      </c>
      <c r="C40" s="297" t="s">
        <v>547</v>
      </c>
      <c r="D40" s="298">
        <v>64379721</v>
      </c>
      <c r="E40" s="298">
        <v>174625204</v>
      </c>
      <c r="F40" s="263">
        <v>1.4</v>
      </c>
      <c r="G40" s="298">
        <v>208042184</v>
      </c>
      <c r="H40" s="298">
        <v>157682101</v>
      </c>
      <c r="I40" s="263">
        <v>16.100000000000001</v>
      </c>
    </row>
    <row r="41" spans="1:9" x14ac:dyDescent="0.2">
      <c r="A41" s="293" t="s">
        <v>118</v>
      </c>
      <c r="B41" s="296">
        <v>63</v>
      </c>
      <c r="C41" s="297" t="s">
        <v>550</v>
      </c>
      <c r="D41" s="298">
        <v>19810823</v>
      </c>
      <c r="E41" s="298">
        <v>88668976</v>
      </c>
      <c r="F41" s="263">
        <v>19.399999999999999</v>
      </c>
      <c r="G41" s="298">
        <v>33207402</v>
      </c>
      <c r="H41" s="298">
        <v>45660060</v>
      </c>
      <c r="I41" s="263">
        <v>12.4</v>
      </c>
    </row>
    <row r="42" spans="1:9" x14ac:dyDescent="0.2">
      <c r="A42" s="293" t="s">
        <v>119</v>
      </c>
      <c r="B42" s="296">
        <v>64</v>
      </c>
      <c r="C42" s="297" t="s">
        <v>553</v>
      </c>
      <c r="D42" s="298">
        <v>37259854</v>
      </c>
      <c r="E42" s="298">
        <v>274116783</v>
      </c>
      <c r="F42" s="263">
        <v>17.399999999999999</v>
      </c>
      <c r="G42" s="298">
        <v>15941839</v>
      </c>
      <c r="H42" s="298">
        <v>43528322</v>
      </c>
      <c r="I42" s="263">
        <v>11.4</v>
      </c>
    </row>
    <row r="43" spans="1:9" x14ac:dyDescent="0.2">
      <c r="A43" s="293" t="s">
        <v>120</v>
      </c>
      <c r="B43" s="296">
        <v>66</v>
      </c>
      <c r="C43" s="297" t="s">
        <v>891</v>
      </c>
      <c r="D43" s="298">
        <v>11178003</v>
      </c>
      <c r="E43" s="298">
        <v>63093424</v>
      </c>
      <c r="F43" s="263">
        <v>22</v>
      </c>
      <c r="G43" s="298">
        <v>12749782</v>
      </c>
      <c r="H43" s="298">
        <v>48990989</v>
      </c>
      <c r="I43" s="263">
        <v>-1.2</v>
      </c>
    </row>
    <row r="44" spans="1:9" x14ac:dyDescent="0.2">
      <c r="A44" s="293" t="s">
        <v>121</v>
      </c>
      <c r="B44" s="296">
        <v>68</v>
      </c>
      <c r="C44" s="297" t="s">
        <v>559</v>
      </c>
      <c r="D44" s="298">
        <v>3168458</v>
      </c>
      <c r="E44" s="298">
        <v>15847591</v>
      </c>
      <c r="F44" s="263">
        <v>28.5</v>
      </c>
      <c r="G44" s="298">
        <v>4461396</v>
      </c>
      <c r="H44" s="298">
        <v>9968215</v>
      </c>
      <c r="I44" s="263">
        <v>14.1</v>
      </c>
    </row>
    <row r="45" spans="1:9" x14ac:dyDescent="0.2">
      <c r="A45" s="293" t="s">
        <v>122</v>
      </c>
      <c r="B45" s="296">
        <v>70</v>
      </c>
      <c r="C45" s="297" t="s">
        <v>562</v>
      </c>
      <c r="D45" s="298">
        <v>84803</v>
      </c>
      <c r="E45" s="298">
        <v>259410</v>
      </c>
      <c r="F45" s="263">
        <v>37.1</v>
      </c>
      <c r="G45" s="298">
        <v>5271</v>
      </c>
      <c r="H45" s="298">
        <v>35917</v>
      </c>
      <c r="I45" s="263">
        <v>370.2</v>
      </c>
    </row>
    <row r="46" spans="1:9" x14ac:dyDescent="0.2">
      <c r="A46" s="293" t="s">
        <v>123</v>
      </c>
      <c r="B46" s="296">
        <v>72</v>
      </c>
      <c r="C46" s="297" t="s">
        <v>565</v>
      </c>
      <c r="D46" s="298">
        <v>2859289</v>
      </c>
      <c r="E46" s="298">
        <v>13394248</v>
      </c>
      <c r="F46" s="263">
        <v>-36.5</v>
      </c>
      <c r="G46" s="298">
        <v>5050641</v>
      </c>
      <c r="H46" s="298">
        <v>8914058</v>
      </c>
      <c r="I46" s="263">
        <v>-5.3</v>
      </c>
    </row>
    <row r="47" spans="1:9" x14ac:dyDescent="0.2">
      <c r="A47" s="293" t="s">
        <v>124</v>
      </c>
      <c r="B47" s="296">
        <v>73</v>
      </c>
      <c r="C47" s="297" t="s">
        <v>568</v>
      </c>
      <c r="D47" s="298">
        <v>286464</v>
      </c>
      <c r="E47" s="298">
        <v>3998470</v>
      </c>
      <c r="F47" s="263">
        <v>6.5</v>
      </c>
      <c r="G47" s="298">
        <v>7088195</v>
      </c>
      <c r="H47" s="298">
        <v>7593087</v>
      </c>
      <c r="I47" s="263">
        <v>7.3</v>
      </c>
    </row>
    <row r="48" spans="1:9" x14ac:dyDescent="0.2">
      <c r="A48" s="293" t="s">
        <v>125</v>
      </c>
      <c r="B48" s="296">
        <v>74</v>
      </c>
      <c r="C48" s="297" t="s">
        <v>571</v>
      </c>
      <c r="D48" s="298">
        <v>243605</v>
      </c>
      <c r="E48" s="298">
        <v>694268</v>
      </c>
      <c r="F48" s="263">
        <v>54.8</v>
      </c>
      <c r="G48" s="298">
        <v>490140</v>
      </c>
      <c r="H48" s="298">
        <v>607099</v>
      </c>
      <c r="I48" s="263" t="s">
        <v>69</v>
      </c>
    </row>
    <row r="49" spans="1:9" x14ac:dyDescent="0.2">
      <c r="A49" s="293" t="s">
        <v>126</v>
      </c>
      <c r="B49" s="296">
        <v>75</v>
      </c>
      <c r="C49" s="297" t="s">
        <v>354</v>
      </c>
      <c r="D49" s="298">
        <v>6333059</v>
      </c>
      <c r="E49" s="298">
        <v>57287128</v>
      </c>
      <c r="F49" s="263">
        <v>2.2999999999999998</v>
      </c>
      <c r="G49" s="298">
        <v>12491799</v>
      </c>
      <c r="H49" s="298">
        <v>16973141</v>
      </c>
      <c r="I49" s="263">
        <v>16.3</v>
      </c>
    </row>
    <row r="50" spans="1:9" x14ac:dyDescent="0.2">
      <c r="A50" s="293" t="s">
        <v>127</v>
      </c>
      <c r="B50" s="296">
        <v>91</v>
      </c>
      <c r="C50" s="297" t="s">
        <v>605</v>
      </c>
      <c r="D50" s="298">
        <v>6014843</v>
      </c>
      <c r="E50" s="298">
        <v>18232623</v>
      </c>
      <c r="F50" s="263">
        <v>-2</v>
      </c>
      <c r="G50" s="298">
        <v>7243070</v>
      </c>
      <c r="H50" s="298">
        <v>23975973</v>
      </c>
      <c r="I50" s="263">
        <v>14.4</v>
      </c>
    </row>
    <row r="51" spans="1:9" x14ac:dyDescent="0.2">
      <c r="A51" s="293" t="s">
        <v>128</v>
      </c>
      <c r="B51" s="296">
        <v>92</v>
      </c>
      <c r="C51" s="297" t="s">
        <v>607</v>
      </c>
      <c r="D51" s="298">
        <v>1690124</v>
      </c>
      <c r="E51" s="298">
        <v>5007245</v>
      </c>
      <c r="F51" s="263">
        <v>-11.8</v>
      </c>
      <c r="G51" s="298">
        <v>1485364</v>
      </c>
      <c r="H51" s="298">
        <v>3519119</v>
      </c>
      <c r="I51" s="263">
        <v>1.9</v>
      </c>
    </row>
    <row r="52" spans="1:9" x14ac:dyDescent="0.2">
      <c r="A52" s="293" t="s">
        <v>129</v>
      </c>
      <c r="B52" s="296">
        <v>93</v>
      </c>
      <c r="C52" s="297" t="s">
        <v>610</v>
      </c>
      <c r="D52" s="298">
        <v>514395</v>
      </c>
      <c r="E52" s="298">
        <v>1352572</v>
      </c>
      <c r="F52" s="263">
        <v>-10.1</v>
      </c>
      <c r="G52" s="298">
        <v>4221197</v>
      </c>
      <c r="H52" s="298">
        <v>2642303</v>
      </c>
      <c r="I52" s="263">
        <v>8.6</v>
      </c>
    </row>
    <row r="53" spans="1:9" x14ac:dyDescent="0.2">
      <c r="A53" s="293" t="s">
        <v>130</v>
      </c>
      <c r="B53" s="296">
        <v>95</v>
      </c>
      <c r="C53" s="297" t="s">
        <v>363</v>
      </c>
      <c r="D53" s="298">
        <v>116795</v>
      </c>
      <c r="E53" s="298">
        <v>347997</v>
      </c>
      <c r="F53" s="263">
        <v>4.5999999999999996</v>
      </c>
      <c r="G53" s="298">
        <v>171261</v>
      </c>
      <c r="H53" s="298">
        <v>319107</v>
      </c>
      <c r="I53" s="263">
        <v>283.89999999999998</v>
      </c>
    </row>
    <row r="54" spans="1:9" x14ac:dyDescent="0.2">
      <c r="A54" s="293" t="s">
        <v>131</v>
      </c>
      <c r="B54" s="296">
        <v>96</v>
      </c>
      <c r="C54" s="297" t="s">
        <v>741</v>
      </c>
      <c r="D54" s="298">
        <v>674408</v>
      </c>
      <c r="E54" s="298">
        <v>1180764</v>
      </c>
      <c r="F54" s="263">
        <v>6.8</v>
      </c>
      <c r="G54" s="298">
        <v>75369</v>
      </c>
      <c r="H54" s="298">
        <v>1427596</v>
      </c>
      <c r="I54" s="263">
        <v>383.5</v>
      </c>
    </row>
    <row r="55" spans="1:9" x14ac:dyDescent="0.2">
      <c r="A55" s="293" t="s">
        <v>734</v>
      </c>
      <c r="B55" s="296">
        <v>97</v>
      </c>
      <c r="C55" s="297" t="s">
        <v>364</v>
      </c>
      <c r="D55" s="298">
        <v>84595</v>
      </c>
      <c r="E55" s="298">
        <v>110211</v>
      </c>
      <c r="F55" s="263">
        <v>-2.5</v>
      </c>
      <c r="G55" s="298">
        <v>20</v>
      </c>
      <c r="H55" s="298">
        <v>3859</v>
      </c>
      <c r="I55" s="263" t="s">
        <v>69</v>
      </c>
    </row>
    <row r="56" spans="1:9" x14ac:dyDescent="0.2">
      <c r="A56" s="293" t="s">
        <v>132</v>
      </c>
      <c r="B56" s="296">
        <v>98</v>
      </c>
      <c r="C56" s="297" t="s">
        <v>365</v>
      </c>
      <c r="D56" s="298">
        <v>1291442</v>
      </c>
      <c r="E56" s="298">
        <v>3604299</v>
      </c>
      <c r="F56" s="263">
        <v>-37</v>
      </c>
      <c r="G56" s="298">
        <v>813410</v>
      </c>
      <c r="H56" s="298">
        <v>3545783</v>
      </c>
      <c r="I56" s="263">
        <v>43.1</v>
      </c>
    </row>
    <row r="57" spans="1:9" x14ac:dyDescent="0.2">
      <c r="A57" s="293" t="s">
        <v>133</v>
      </c>
      <c r="B57" s="296">
        <v>600</v>
      </c>
      <c r="C57" s="297" t="s">
        <v>685</v>
      </c>
      <c r="D57" s="298">
        <v>406331</v>
      </c>
      <c r="E57" s="298">
        <v>1413881</v>
      </c>
      <c r="F57" s="263">
        <v>28.5</v>
      </c>
      <c r="G57" s="298">
        <v>15078</v>
      </c>
      <c r="H57" s="298">
        <v>78379</v>
      </c>
      <c r="I57" s="263">
        <v>-35.299999999999997</v>
      </c>
    </row>
    <row r="58" spans="1:9" ht="21" customHeight="1" x14ac:dyDescent="0.2">
      <c r="A58" s="299" t="s">
        <v>39</v>
      </c>
      <c r="B58" s="300" t="s">
        <v>39</v>
      </c>
      <c r="C58" s="262" t="s">
        <v>134</v>
      </c>
      <c r="D58" s="248">
        <v>17065157</v>
      </c>
      <c r="E58" s="248">
        <v>101564070</v>
      </c>
      <c r="F58" s="249">
        <v>84.8</v>
      </c>
      <c r="G58" s="248">
        <v>4493752</v>
      </c>
      <c r="H58" s="248">
        <v>24577019</v>
      </c>
      <c r="I58" s="249">
        <v>-0.9</v>
      </c>
    </row>
    <row r="59" spans="1:9" ht="21" customHeight="1" x14ac:dyDescent="0.2">
      <c r="A59" s="293" t="s">
        <v>135</v>
      </c>
      <c r="B59" s="296">
        <v>20</v>
      </c>
      <c r="C59" s="297" t="s">
        <v>498</v>
      </c>
      <c r="D59" s="298">
        <v>94600</v>
      </c>
      <c r="E59" s="298">
        <v>14600</v>
      </c>
      <c r="F59" s="263">
        <v>-7</v>
      </c>
      <c r="G59" s="298" t="s">
        <v>68</v>
      </c>
      <c r="H59" s="298" t="s">
        <v>68</v>
      </c>
      <c r="I59" s="263" t="s">
        <v>1089</v>
      </c>
    </row>
    <row r="60" spans="1:9" x14ac:dyDescent="0.2">
      <c r="A60" s="293" t="s">
        <v>136</v>
      </c>
      <c r="B60" s="296">
        <v>23</v>
      </c>
      <c r="C60" s="297" t="s">
        <v>501</v>
      </c>
      <c r="D60" s="298">
        <v>143172</v>
      </c>
      <c r="E60" s="298">
        <v>223769</v>
      </c>
      <c r="F60" s="263">
        <v>209.3</v>
      </c>
      <c r="G60" s="298" t="s">
        <v>68</v>
      </c>
      <c r="H60" s="298" t="s">
        <v>68</v>
      </c>
      <c r="I60" s="263" t="s">
        <v>1089</v>
      </c>
    </row>
    <row r="61" spans="1:9" x14ac:dyDescent="0.2">
      <c r="A61" s="293" t="s">
        <v>137</v>
      </c>
      <c r="B61" s="296">
        <v>204</v>
      </c>
      <c r="C61" s="297" t="s">
        <v>623</v>
      </c>
      <c r="D61" s="298">
        <v>2011344</v>
      </c>
      <c r="E61" s="298">
        <v>4546729</v>
      </c>
      <c r="F61" s="263">
        <v>-19.899999999999999</v>
      </c>
      <c r="G61" s="298">
        <v>192804</v>
      </c>
      <c r="H61" s="298">
        <v>461813</v>
      </c>
      <c r="I61" s="263">
        <v>2.9</v>
      </c>
    </row>
    <row r="62" spans="1:9" x14ac:dyDescent="0.2">
      <c r="A62" s="293" t="s">
        <v>1011</v>
      </c>
      <c r="B62" s="296">
        <v>206</v>
      </c>
      <c r="C62" s="297" t="s">
        <v>1018</v>
      </c>
      <c r="D62" s="298" t="s">
        <v>68</v>
      </c>
      <c r="E62" s="298" t="s">
        <v>68</v>
      </c>
      <c r="F62" s="263" t="s">
        <v>1089</v>
      </c>
      <c r="G62" s="298" t="s">
        <v>68</v>
      </c>
      <c r="H62" s="298" t="s">
        <v>68</v>
      </c>
      <c r="I62" s="263" t="s">
        <v>1089</v>
      </c>
    </row>
    <row r="63" spans="1:9" x14ac:dyDescent="0.2">
      <c r="A63" s="293" t="s">
        <v>138</v>
      </c>
      <c r="B63" s="296">
        <v>208</v>
      </c>
      <c r="C63" s="297" t="s">
        <v>626</v>
      </c>
      <c r="D63" s="298">
        <v>515772</v>
      </c>
      <c r="E63" s="298">
        <v>2425795</v>
      </c>
      <c r="F63" s="263">
        <v>-70.900000000000006</v>
      </c>
      <c r="G63" s="298" t="s">
        <v>68</v>
      </c>
      <c r="H63" s="298" t="s">
        <v>68</v>
      </c>
      <c r="I63" s="263">
        <v>-100</v>
      </c>
    </row>
    <row r="64" spans="1:9" x14ac:dyDescent="0.2">
      <c r="A64" s="293" t="s">
        <v>139</v>
      </c>
      <c r="B64" s="296">
        <v>212</v>
      </c>
      <c r="C64" s="297" t="s">
        <v>629</v>
      </c>
      <c r="D64" s="298">
        <v>872855</v>
      </c>
      <c r="E64" s="298">
        <v>3920112</v>
      </c>
      <c r="F64" s="263">
        <v>6.5</v>
      </c>
      <c r="G64" s="298">
        <v>288788</v>
      </c>
      <c r="H64" s="298">
        <v>4570120</v>
      </c>
      <c r="I64" s="263">
        <v>-3.7</v>
      </c>
    </row>
    <row r="65" spans="1:12" x14ac:dyDescent="0.2">
      <c r="A65" s="293" t="s">
        <v>140</v>
      </c>
      <c r="B65" s="296">
        <v>216</v>
      </c>
      <c r="C65" s="297" t="s">
        <v>1026</v>
      </c>
      <c r="D65" s="298">
        <v>20376</v>
      </c>
      <c r="E65" s="298">
        <v>90449</v>
      </c>
      <c r="F65" s="263">
        <v>-19.7</v>
      </c>
      <c r="G65" s="298">
        <v>12</v>
      </c>
      <c r="H65" s="298">
        <v>10050</v>
      </c>
      <c r="I65" s="263">
        <v>693.2</v>
      </c>
    </row>
    <row r="66" spans="1:12" x14ac:dyDescent="0.2">
      <c r="A66" s="293" t="s">
        <v>141</v>
      </c>
      <c r="B66" s="296">
        <v>220</v>
      </c>
      <c r="C66" s="297" t="s">
        <v>636</v>
      </c>
      <c r="D66" s="298">
        <v>1190361</v>
      </c>
      <c r="E66" s="298">
        <v>8838563</v>
      </c>
      <c r="F66" s="263">
        <v>27.1</v>
      </c>
      <c r="G66" s="298">
        <v>1039964</v>
      </c>
      <c r="H66" s="298">
        <v>2825071</v>
      </c>
      <c r="I66" s="263">
        <v>-17.899999999999999</v>
      </c>
    </row>
    <row r="67" spans="1:12" s="250" customFormat="1" x14ac:dyDescent="0.2">
      <c r="A67" s="293" t="s">
        <v>142</v>
      </c>
      <c r="B67" s="296">
        <v>224</v>
      </c>
      <c r="C67" s="297" t="s">
        <v>639</v>
      </c>
      <c r="D67" s="298">
        <v>11756</v>
      </c>
      <c r="E67" s="298">
        <v>542810</v>
      </c>
      <c r="F67" s="263" t="s">
        <v>69</v>
      </c>
      <c r="G67" s="298" t="s">
        <v>68</v>
      </c>
      <c r="H67" s="298" t="s">
        <v>68</v>
      </c>
      <c r="I67" s="263">
        <v>-100</v>
      </c>
    </row>
    <row r="68" spans="1:12" s="250" customFormat="1" x14ac:dyDescent="0.2">
      <c r="A68" s="293" t="s">
        <v>1012</v>
      </c>
      <c r="B68" s="296">
        <v>225</v>
      </c>
      <c r="C68" s="297" t="s">
        <v>1019</v>
      </c>
      <c r="D68" s="298" t="s">
        <v>68</v>
      </c>
      <c r="E68" s="298" t="s">
        <v>68</v>
      </c>
      <c r="F68" s="263">
        <v>-100</v>
      </c>
      <c r="G68" s="298" t="s">
        <v>68</v>
      </c>
      <c r="H68" s="298" t="s">
        <v>68</v>
      </c>
      <c r="I68" s="263" t="s">
        <v>1089</v>
      </c>
    </row>
    <row r="69" spans="1:12" x14ac:dyDescent="0.2">
      <c r="A69" s="293" t="s">
        <v>143</v>
      </c>
      <c r="B69" s="296">
        <v>228</v>
      </c>
      <c r="C69" s="253" t="s">
        <v>642</v>
      </c>
      <c r="D69" s="298">
        <v>299275</v>
      </c>
      <c r="E69" s="298">
        <v>355047</v>
      </c>
      <c r="F69" s="263">
        <v>100.8</v>
      </c>
      <c r="G69" s="298" t="s">
        <v>68</v>
      </c>
      <c r="H69" s="298" t="s">
        <v>68</v>
      </c>
      <c r="I69" s="263">
        <v>-100</v>
      </c>
    </row>
    <row r="70" spans="1:12" x14ac:dyDescent="0.2">
      <c r="A70" s="293" t="s">
        <v>144</v>
      </c>
      <c r="B70" s="296">
        <v>232</v>
      </c>
      <c r="C70" s="253" t="s">
        <v>645</v>
      </c>
      <c r="D70" s="298">
        <v>53765</v>
      </c>
      <c r="E70" s="298">
        <v>82567</v>
      </c>
      <c r="F70" s="263">
        <v>89.1</v>
      </c>
      <c r="G70" s="298" t="s">
        <v>68</v>
      </c>
      <c r="H70" s="298" t="s">
        <v>68</v>
      </c>
      <c r="I70" s="263" t="s">
        <v>1089</v>
      </c>
    </row>
    <row r="71" spans="1:12" x14ac:dyDescent="0.2">
      <c r="A71" s="293" t="s">
        <v>145</v>
      </c>
      <c r="B71" s="296">
        <v>236</v>
      </c>
      <c r="C71" s="253" t="s">
        <v>648</v>
      </c>
      <c r="D71" s="298">
        <v>255216</v>
      </c>
      <c r="E71" s="298">
        <v>149423</v>
      </c>
      <c r="F71" s="263">
        <v>-39.4</v>
      </c>
      <c r="G71" s="298">
        <v>966</v>
      </c>
      <c r="H71" s="298">
        <v>7142</v>
      </c>
      <c r="I71" s="263" t="s">
        <v>69</v>
      </c>
    </row>
    <row r="72" spans="1:12" x14ac:dyDescent="0.2">
      <c r="A72" s="293" t="s">
        <v>146</v>
      </c>
      <c r="B72" s="296">
        <v>240</v>
      </c>
      <c r="C72" s="253" t="s">
        <v>650</v>
      </c>
      <c r="D72" s="298">
        <v>18216</v>
      </c>
      <c r="E72" s="298">
        <v>10987</v>
      </c>
      <c r="F72" s="263">
        <v>-78.099999999999994</v>
      </c>
      <c r="G72" s="298">
        <v>194</v>
      </c>
      <c r="H72" s="298">
        <v>509</v>
      </c>
      <c r="I72" s="263" t="s">
        <v>69</v>
      </c>
    </row>
    <row r="73" spans="1:12" x14ac:dyDescent="0.2">
      <c r="A73" s="293" t="s">
        <v>147</v>
      </c>
      <c r="B73" s="296">
        <v>244</v>
      </c>
      <c r="C73" s="253" t="s">
        <v>653</v>
      </c>
      <c r="D73" s="298">
        <v>100947</v>
      </c>
      <c r="E73" s="298">
        <v>142461</v>
      </c>
      <c r="F73" s="263">
        <v>-55.9</v>
      </c>
      <c r="G73" s="298" t="s">
        <v>68</v>
      </c>
      <c r="H73" s="298" t="s">
        <v>68</v>
      </c>
      <c r="I73" s="263" t="s">
        <v>1089</v>
      </c>
    </row>
    <row r="74" spans="1:12" x14ac:dyDescent="0.2">
      <c r="A74" s="293" t="s">
        <v>148</v>
      </c>
      <c r="B74" s="296">
        <v>247</v>
      </c>
      <c r="C74" s="253" t="s">
        <v>655</v>
      </c>
      <c r="D74" s="298" t="s">
        <v>68</v>
      </c>
      <c r="E74" s="298" t="s">
        <v>68</v>
      </c>
      <c r="F74" s="263">
        <v>-100</v>
      </c>
      <c r="G74" s="298" t="s">
        <v>68</v>
      </c>
      <c r="H74" s="298" t="s">
        <v>68</v>
      </c>
      <c r="I74" s="263" t="s">
        <v>1089</v>
      </c>
    </row>
    <row r="75" spans="1:12" x14ac:dyDescent="0.2">
      <c r="A75" s="293"/>
      <c r="B75" s="301"/>
      <c r="C75" s="302"/>
      <c r="D75" s="298"/>
      <c r="E75" s="298"/>
      <c r="F75" s="303"/>
      <c r="G75" s="298"/>
      <c r="H75" s="298"/>
      <c r="I75" s="303"/>
    </row>
    <row r="76" spans="1:12" x14ac:dyDescent="0.2">
      <c r="A76" s="293"/>
      <c r="B76" s="301"/>
      <c r="C76" s="302"/>
      <c r="D76" s="298"/>
      <c r="E76" s="298"/>
      <c r="F76" s="303"/>
      <c r="G76" s="298"/>
      <c r="H76" s="298"/>
      <c r="I76" s="303"/>
    </row>
    <row r="77" spans="1:12" ht="14.25" x14ac:dyDescent="0.2">
      <c r="A77" s="574" t="s">
        <v>1156</v>
      </c>
      <c r="B77" s="574"/>
      <c r="C77" s="574"/>
      <c r="D77" s="574"/>
      <c r="E77" s="574"/>
      <c r="F77" s="574"/>
      <c r="G77" s="574"/>
      <c r="H77" s="574"/>
      <c r="I77" s="574"/>
      <c r="J77" s="304"/>
      <c r="K77" s="304"/>
      <c r="L77" s="304"/>
    </row>
    <row r="78" spans="1:12" x14ac:dyDescent="0.2">
      <c r="D78" s="285"/>
      <c r="E78" s="286"/>
      <c r="G78" s="305"/>
      <c r="H78" s="306"/>
      <c r="I78" s="307"/>
    </row>
    <row r="79" spans="1:12" ht="17.25" customHeight="1" x14ac:dyDescent="0.2">
      <c r="A79" s="559" t="s">
        <v>83</v>
      </c>
      <c r="B79" s="560"/>
      <c r="C79" s="563" t="s">
        <v>725</v>
      </c>
      <c r="D79" s="571" t="s">
        <v>33</v>
      </c>
      <c r="E79" s="571"/>
      <c r="F79" s="571"/>
      <c r="G79" s="572" t="s">
        <v>34</v>
      </c>
      <c r="H79" s="573"/>
      <c r="I79" s="573"/>
    </row>
    <row r="80" spans="1:12" ht="16.5" customHeight="1" x14ac:dyDescent="0.2">
      <c r="A80" s="561"/>
      <c r="B80" s="557"/>
      <c r="C80" s="564"/>
      <c r="D80" s="291" t="s">
        <v>55</v>
      </c>
      <c r="E80" s="569" t="s">
        <v>56</v>
      </c>
      <c r="F80" s="570"/>
      <c r="G80" s="292" t="s">
        <v>55</v>
      </c>
      <c r="H80" s="569" t="s">
        <v>56</v>
      </c>
      <c r="I80" s="570"/>
    </row>
    <row r="81" spans="1:9" ht="12.75" customHeight="1" x14ac:dyDescent="0.2">
      <c r="A81" s="561"/>
      <c r="B81" s="557"/>
      <c r="C81" s="564"/>
      <c r="D81" s="556" t="s">
        <v>65</v>
      </c>
      <c r="E81" s="551" t="s">
        <v>32</v>
      </c>
      <c r="F81" s="566" t="s">
        <v>1153</v>
      </c>
      <c r="G81" s="551" t="s">
        <v>65</v>
      </c>
      <c r="H81" s="552" t="s">
        <v>32</v>
      </c>
      <c r="I81" s="566" t="s">
        <v>1153</v>
      </c>
    </row>
    <row r="82" spans="1:9" ht="12.75" customHeight="1" x14ac:dyDescent="0.2">
      <c r="A82" s="561"/>
      <c r="B82" s="557"/>
      <c r="C82" s="564"/>
      <c r="D82" s="557"/>
      <c r="E82" s="552"/>
      <c r="F82" s="567"/>
      <c r="G82" s="552"/>
      <c r="H82" s="552"/>
      <c r="I82" s="567"/>
    </row>
    <row r="83" spans="1:9" ht="12.75" customHeight="1" x14ac:dyDescent="0.2">
      <c r="A83" s="561"/>
      <c r="B83" s="557"/>
      <c r="C83" s="564"/>
      <c r="D83" s="557"/>
      <c r="E83" s="552"/>
      <c r="F83" s="567"/>
      <c r="G83" s="552"/>
      <c r="H83" s="552"/>
      <c r="I83" s="567"/>
    </row>
    <row r="84" spans="1:9" ht="27" customHeight="1" x14ac:dyDescent="0.2">
      <c r="A84" s="562"/>
      <c r="B84" s="558"/>
      <c r="C84" s="565"/>
      <c r="D84" s="558"/>
      <c r="E84" s="553"/>
      <c r="F84" s="568"/>
      <c r="G84" s="553"/>
      <c r="H84" s="553"/>
      <c r="I84" s="568"/>
    </row>
    <row r="85" spans="1:9" ht="11.45" customHeight="1" x14ac:dyDescent="0.2">
      <c r="A85" s="293"/>
      <c r="B85" s="308"/>
      <c r="C85" s="295"/>
      <c r="D85" s="298"/>
      <c r="E85" s="298"/>
      <c r="F85" s="303"/>
      <c r="G85" s="298"/>
      <c r="H85" s="298"/>
      <c r="I85" s="303"/>
    </row>
    <row r="86" spans="1:9" x14ac:dyDescent="0.2">
      <c r="B86" s="309"/>
      <c r="C86" s="310" t="s">
        <v>84</v>
      </c>
    </row>
    <row r="87" spans="1:9" ht="11.45" customHeight="1" x14ac:dyDescent="0.2">
      <c r="A87" s="293"/>
      <c r="B87" s="308"/>
      <c r="C87" s="295"/>
      <c r="D87" s="298"/>
      <c r="E87" s="298"/>
      <c r="F87" s="303"/>
      <c r="G87" s="298"/>
      <c r="H87" s="298"/>
      <c r="I87" s="303"/>
    </row>
    <row r="88" spans="1:9" x14ac:dyDescent="0.2">
      <c r="A88" s="293" t="s">
        <v>149</v>
      </c>
      <c r="B88" s="296">
        <v>248</v>
      </c>
      <c r="C88" s="297" t="s">
        <v>658</v>
      </c>
      <c r="D88" s="298">
        <v>436429</v>
      </c>
      <c r="E88" s="298">
        <v>294878</v>
      </c>
      <c r="F88" s="263">
        <v>-18</v>
      </c>
      <c r="G88" s="298">
        <v>1238</v>
      </c>
      <c r="H88" s="298">
        <v>3400</v>
      </c>
      <c r="I88" s="263">
        <v>-76.2</v>
      </c>
    </row>
    <row r="89" spans="1:9" x14ac:dyDescent="0.2">
      <c r="A89" s="293" t="s">
        <v>150</v>
      </c>
      <c r="B89" s="296">
        <v>252</v>
      </c>
      <c r="C89" s="297" t="s">
        <v>661</v>
      </c>
      <c r="D89" s="298">
        <v>53126</v>
      </c>
      <c r="E89" s="298">
        <v>71239</v>
      </c>
      <c r="F89" s="263">
        <v>-3.5</v>
      </c>
      <c r="G89" s="298" t="s">
        <v>68</v>
      </c>
      <c r="H89" s="298" t="s">
        <v>68</v>
      </c>
      <c r="I89" s="263" t="s">
        <v>1089</v>
      </c>
    </row>
    <row r="90" spans="1:9" x14ac:dyDescent="0.2">
      <c r="A90" s="293" t="s">
        <v>151</v>
      </c>
      <c r="B90" s="296">
        <v>257</v>
      </c>
      <c r="C90" s="297" t="s">
        <v>664</v>
      </c>
      <c r="D90" s="298" t="s">
        <v>68</v>
      </c>
      <c r="E90" s="298" t="s">
        <v>68</v>
      </c>
      <c r="F90" s="263" t="s">
        <v>1089</v>
      </c>
      <c r="G90" s="298" t="s">
        <v>68</v>
      </c>
      <c r="H90" s="298" t="s">
        <v>68</v>
      </c>
      <c r="I90" s="263" t="s">
        <v>1089</v>
      </c>
    </row>
    <row r="91" spans="1:9" x14ac:dyDescent="0.2">
      <c r="A91" s="293" t="s">
        <v>152</v>
      </c>
      <c r="B91" s="296">
        <v>260</v>
      </c>
      <c r="C91" s="297" t="s">
        <v>667</v>
      </c>
      <c r="D91" s="298">
        <v>143329</v>
      </c>
      <c r="E91" s="298">
        <v>447983</v>
      </c>
      <c r="F91" s="263">
        <v>363.8</v>
      </c>
      <c r="G91" s="298" t="s">
        <v>68</v>
      </c>
      <c r="H91" s="298" t="s">
        <v>68</v>
      </c>
      <c r="I91" s="263">
        <v>-100</v>
      </c>
    </row>
    <row r="92" spans="1:9" x14ac:dyDescent="0.2">
      <c r="A92" s="293" t="s">
        <v>153</v>
      </c>
      <c r="B92" s="296">
        <v>264</v>
      </c>
      <c r="C92" s="253" t="s">
        <v>670</v>
      </c>
      <c r="D92" s="298">
        <v>40430</v>
      </c>
      <c r="E92" s="298">
        <v>132492</v>
      </c>
      <c r="F92" s="263">
        <v>-86.4</v>
      </c>
      <c r="G92" s="298" t="s">
        <v>68</v>
      </c>
      <c r="H92" s="298" t="s">
        <v>68</v>
      </c>
      <c r="I92" s="263" t="s">
        <v>1089</v>
      </c>
    </row>
    <row r="93" spans="1:9" x14ac:dyDescent="0.2">
      <c r="A93" s="293" t="s">
        <v>154</v>
      </c>
      <c r="B93" s="296">
        <v>268</v>
      </c>
      <c r="C93" s="253" t="s">
        <v>673</v>
      </c>
      <c r="D93" s="298">
        <v>71902</v>
      </c>
      <c r="E93" s="298">
        <v>45505</v>
      </c>
      <c r="F93" s="263">
        <v>-27.7</v>
      </c>
      <c r="G93" s="298" t="s">
        <v>68</v>
      </c>
      <c r="H93" s="298" t="s">
        <v>68</v>
      </c>
      <c r="I93" s="263" t="s">
        <v>1089</v>
      </c>
    </row>
    <row r="94" spans="1:9" x14ac:dyDescent="0.2">
      <c r="A94" s="293" t="s">
        <v>155</v>
      </c>
      <c r="B94" s="296">
        <v>272</v>
      </c>
      <c r="C94" s="253" t="s">
        <v>703</v>
      </c>
      <c r="D94" s="298">
        <v>1329815</v>
      </c>
      <c r="E94" s="298">
        <v>829344</v>
      </c>
      <c r="F94" s="263">
        <v>-23.3</v>
      </c>
      <c r="G94" s="298">
        <v>48</v>
      </c>
      <c r="H94" s="298">
        <v>476</v>
      </c>
      <c r="I94" s="263">
        <v>-99.3</v>
      </c>
    </row>
    <row r="95" spans="1:9" x14ac:dyDescent="0.2">
      <c r="A95" s="293" t="s">
        <v>156</v>
      </c>
      <c r="B95" s="296">
        <v>276</v>
      </c>
      <c r="C95" s="253" t="s">
        <v>677</v>
      </c>
      <c r="D95" s="298">
        <v>261833</v>
      </c>
      <c r="E95" s="298">
        <v>282636</v>
      </c>
      <c r="F95" s="263">
        <v>-22.7</v>
      </c>
      <c r="G95" s="298">
        <v>18467</v>
      </c>
      <c r="H95" s="298">
        <v>56478</v>
      </c>
      <c r="I95" s="263">
        <v>-75.400000000000006</v>
      </c>
    </row>
    <row r="96" spans="1:9" x14ac:dyDescent="0.2">
      <c r="A96" s="293" t="s">
        <v>157</v>
      </c>
      <c r="B96" s="296">
        <v>280</v>
      </c>
      <c r="C96" s="253" t="s">
        <v>680</v>
      </c>
      <c r="D96" s="298">
        <v>475881</v>
      </c>
      <c r="E96" s="298">
        <v>309205</v>
      </c>
      <c r="F96" s="263">
        <v>109</v>
      </c>
      <c r="G96" s="298" t="s">
        <v>68</v>
      </c>
      <c r="H96" s="298" t="s">
        <v>68</v>
      </c>
      <c r="I96" s="263" t="s">
        <v>1089</v>
      </c>
    </row>
    <row r="97" spans="1:9" x14ac:dyDescent="0.2">
      <c r="A97" s="293" t="s">
        <v>158</v>
      </c>
      <c r="B97" s="296">
        <v>284</v>
      </c>
      <c r="C97" s="253" t="s">
        <v>683</v>
      </c>
      <c r="D97" s="298">
        <v>31853</v>
      </c>
      <c r="E97" s="298">
        <v>21258</v>
      </c>
      <c r="F97" s="263">
        <v>-63.3</v>
      </c>
      <c r="G97" s="298" t="s">
        <v>68</v>
      </c>
      <c r="H97" s="298" t="s">
        <v>68</v>
      </c>
      <c r="I97" s="263" t="s">
        <v>1089</v>
      </c>
    </row>
    <row r="98" spans="1:9" x14ac:dyDescent="0.2">
      <c r="A98" s="293" t="s">
        <v>159</v>
      </c>
      <c r="B98" s="296">
        <v>288</v>
      </c>
      <c r="C98" s="253" t="s">
        <v>684</v>
      </c>
      <c r="D98" s="298">
        <v>340907</v>
      </c>
      <c r="E98" s="298">
        <v>6191601</v>
      </c>
      <c r="F98" s="263">
        <v>366.7</v>
      </c>
      <c r="G98" s="298">
        <v>113</v>
      </c>
      <c r="H98" s="298">
        <v>7533</v>
      </c>
      <c r="I98" s="263">
        <v>-96.1</v>
      </c>
    </row>
    <row r="99" spans="1:9" x14ac:dyDescent="0.2">
      <c r="A99" s="293" t="s">
        <v>160</v>
      </c>
      <c r="B99" s="296">
        <v>302</v>
      </c>
      <c r="C99" s="253" t="s">
        <v>686</v>
      </c>
      <c r="D99" s="298">
        <v>662953</v>
      </c>
      <c r="E99" s="298">
        <v>828140</v>
      </c>
      <c r="F99" s="263">
        <v>-35.700000000000003</v>
      </c>
      <c r="G99" s="298">
        <v>16</v>
      </c>
      <c r="H99" s="298">
        <v>3457</v>
      </c>
      <c r="I99" s="263" t="s">
        <v>69</v>
      </c>
    </row>
    <row r="100" spans="1:9" x14ac:dyDescent="0.2">
      <c r="A100" s="293" t="s">
        <v>161</v>
      </c>
      <c r="B100" s="296">
        <v>306</v>
      </c>
      <c r="C100" s="253" t="s">
        <v>706</v>
      </c>
      <c r="D100" s="298" t="s">
        <v>68</v>
      </c>
      <c r="E100" s="298" t="s">
        <v>68</v>
      </c>
      <c r="F100" s="263">
        <v>-100</v>
      </c>
      <c r="G100" s="298" t="s">
        <v>68</v>
      </c>
      <c r="H100" s="298" t="s">
        <v>68</v>
      </c>
      <c r="I100" s="263" t="s">
        <v>1089</v>
      </c>
    </row>
    <row r="101" spans="1:9" x14ac:dyDescent="0.2">
      <c r="A101" s="293" t="s">
        <v>162</v>
      </c>
      <c r="B101" s="296">
        <v>310</v>
      </c>
      <c r="C101" s="253" t="s">
        <v>692</v>
      </c>
      <c r="D101" s="298">
        <v>129816</v>
      </c>
      <c r="E101" s="298">
        <v>90965</v>
      </c>
      <c r="F101" s="263">
        <v>140.69999999999999</v>
      </c>
      <c r="G101" s="298" t="s">
        <v>68</v>
      </c>
      <c r="H101" s="298" t="s">
        <v>68</v>
      </c>
      <c r="I101" s="263" t="s">
        <v>1089</v>
      </c>
    </row>
    <row r="102" spans="1:9" x14ac:dyDescent="0.2">
      <c r="A102" s="293" t="s">
        <v>163</v>
      </c>
      <c r="B102" s="296">
        <v>311</v>
      </c>
      <c r="C102" s="253" t="s">
        <v>458</v>
      </c>
      <c r="D102" s="298" t="s">
        <v>68</v>
      </c>
      <c r="E102" s="298" t="s">
        <v>68</v>
      </c>
      <c r="F102" s="263">
        <v>-100</v>
      </c>
      <c r="G102" s="298" t="s">
        <v>68</v>
      </c>
      <c r="H102" s="298" t="s">
        <v>68</v>
      </c>
      <c r="I102" s="263" t="s">
        <v>1089</v>
      </c>
    </row>
    <row r="103" spans="1:9" x14ac:dyDescent="0.2">
      <c r="A103" s="293" t="s">
        <v>164</v>
      </c>
      <c r="B103" s="296">
        <v>314</v>
      </c>
      <c r="C103" s="253" t="s">
        <v>461</v>
      </c>
      <c r="D103" s="298">
        <v>25480</v>
      </c>
      <c r="E103" s="298">
        <v>38267</v>
      </c>
      <c r="F103" s="263">
        <v>-45.5</v>
      </c>
      <c r="G103" s="298" t="s">
        <v>68</v>
      </c>
      <c r="H103" s="298" t="s">
        <v>68</v>
      </c>
      <c r="I103" s="263" t="s">
        <v>1089</v>
      </c>
    </row>
    <row r="104" spans="1:9" x14ac:dyDescent="0.2">
      <c r="A104" s="293" t="s">
        <v>165</v>
      </c>
      <c r="B104" s="296">
        <v>318</v>
      </c>
      <c r="C104" s="253" t="s">
        <v>742</v>
      </c>
      <c r="D104" s="298">
        <v>133132</v>
      </c>
      <c r="E104" s="298">
        <v>134759</v>
      </c>
      <c r="F104" s="263">
        <v>-49.5</v>
      </c>
      <c r="G104" s="298" t="s">
        <v>68</v>
      </c>
      <c r="H104" s="298" t="s">
        <v>68</v>
      </c>
      <c r="I104" s="263" t="s">
        <v>1089</v>
      </c>
    </row>
    <row r="105" spans="1:9" x14ac:dyDescent="0.2">
      <c r="A105" s="293" t="s">
        <v>166</v>
      </c>
      <c r="B105" s="296">
        <v>322</v>
      </c>
      <c r="C105" s="253" t="s">
        <v>707</v>
      </c>
      <c r="D105" s="298">
        <v>255878</v>
      </c>
      <c r="E105" s="298">
        <v>206119</v>
      </c>
      <c r="F105" s="263">
        <v>-82.7</v>
      </c>
      <c r="G105" s="298" t="s">
        <v>68</v>
      </c>
      <c r="H105" s="298" t="s">
        <v>68</v>
      </c>
      <c r="I105" s="263" t="s">
        <v>1089</v>
      </c>
    </row>
    <row r="106" spans="1:9" x14ac:dyDescent="0.2">
      <c r="A106" s="293" t="s">
        <v>167</v>
      </c>
      <c r="B106" s="296">
        <v>324</v>
      </c>
      <c r="C106" s="253" t="s">
        <v>472</v>
      </c>
      <c r="D106" s="298">
        <v>627</v>
      </c>
      <c r="E106" s="298">
        <v>17041</v>
      </c>
      <c r="F106" s="263">
        <v>682.1</v>
      </c>
      <c r="G106" s="298" t="s">
        <v>68</v>
      </c>
      <c r="H106" s="298" t="s">
        <v>68</v>
      </c>
      <c r="I106" s="263" t="s">
        <v>1089</v>
      </c>
    </row>
    <row r="107" spans="1:9" x14ac:dyDescent="0.2">
      <c r="A107" s="293" t="s">
        <v>168</v>
      </c>
      <c r="B107" s="296">
        <v>328</v>
      </c>
      <c r="C107" s="253" t="s">
        <v>475</v>
      </c>
      <c r="D107" s="298">
        <v>3780</v>
      </c>
      <c r="E107" s="298">
        <v>29484</v>
      </c>
      <c r="F107" s="263">
        <v>-55.2</v>
      </c>
      <c r="G107" s="298" t="s">
        <v>68</v>
      </c>
      <c r="H107" s="298" t="s">
        <v>68</v>
      </c>
      <c r="I107" s="263" t="s">
        <v>1089</v>
      </c>
    </row>
    <row r="108" spans="1:9" x14ac:dyDescent="0.2">
      <c r="A108" s="293" t="s">
        <v>169</v>
      </c>
      <c r="B108" s="296">
        <v>329</v>
      </c>
      <c r="C108" s="253" t="s">
        <v>1041</v>
      </c>
      <c r="D108" s="298" t="s">
        <v>68</v>
      </c>
      <c r="E108" s="298" t="s">
        <v>68</v>
      </c>
      <c r="F108" s="263" t="s">
        <v>1089</v>
      </c>
      <c r="G108" s="298" t="s">
        <v>68</v>
      </c>
      <c r="H108" s="298" t="s">
        <v>68</v>
      </c>
      <c r="I108" s="263" t="s">
        <v>1089</v>
      </c>
    </row>
    <row r="109" spans="1:9" x14ac:dyDescent="0.2">
      <c r="A109" s="293" t="s">
        <v>170</v>
      </c>
      <c r="B109" s="296">
        <v>330</v>
      </c>
      <c r="C109" s="253" t="s">
        <v>480</v>
      </c>
      <c r="D109" s="298">
        <v>202572</v>
      </c>
      <c r="E109" s="298">
        <v>290695</v>
      </c>
      <c r="F109" s="263">
        <v>66.900000000000006</v>
      </c>
      <c r="G109" s="298" t="s">
        <v>68</v>
      </c>
      <c r="H109" s="298" t="s">
        <v>68</v>
      </c>
      <c r="I109" s="263" t="s">
        <v>1089</v>
      </c>
    </row>
    <row r="110" spans="1:9" x14ac:dyDescent="0.2">
      <c r="A110" s="293" t="s">
        <v>171</v>
      </c>
      <c r="B110" s="296">
        <v>334</v>
      </c>
      <c r="C110" s="253" t="s">
        <v>483</v>
      </c>
      <c r="D110" s="298">
        <v>10816</v>
      </c>
      <c r="E110" s="298">
        <v>98903</v>
      </c>
      <c r="F110" s="263">
        <v>-48.8</v>
      </c>
      <c r="G110" s="298" t="s">
        <v>68</v>
      </c>
      <c r="H110" s="298" t="s">
        <v>68</v>
      </c>
      <c r="I110" s="263">
        <v>-100</v>
      </c>
    </row>
    <row r="111" spans="1:9" x14ac:dyDescent="0.2">
      <c r="A111" s="293" t="s">
        <v>172</v>
      </c>
      <c r="B111" s="296">
        <v>336</v>
      </c>
      <c r="C111" s="253" t="s">
        <v>485</v>
      </c>
      <c r="D111" s="298" t="s">
        <v>68</v>
      </c>
      <c r="E111" s="298" t="s">
        <v>68</v>
      </c>
      <c r="F111" s="263" t="s">
        <v>1089</v>
      </c>
      <c r="G111" s="298" t="s">
        <v>68</v>
      </c>
      <c r="H111" s="298" t="s">
        <v>68</v>
      </c>
      <c r="I111" s="263">
        <v>-100</v>
      </c>
    </row>
    <row r="112" spans="1:9" x14ac:dyDescent="0.2">
      <c r="A112" s="293" t="s">
        <v>173</v>
      </c>
      <c r="B112" s="296">
        <v>338</v>
      </c>
      <c r="C112" s="253" t="s">
        <v>487</v>
      </c>
      <c r="D112" s="298">
        <v>2</v>
      </c>
      <c r="E112" s="298">
        <v>159</v>
      </c>
      <c r="F112" s="263" t="s">
        <v>69</v>
      </c>
      <c r="G112" s="298" t="s">
        <v>68</v>
      </c>
      <c r="H112" s="298" t="s">
        <v>68</v>
      </c>
      <c r="I112" s="263" t="s">
        <v>1089</v>
      </c>
    </row>
    <row r="113" spans="1:9" x14ac:dyDescent="0.2">
      <c r="A113" s="293" t="s">
        <v>174</v>
      </c>
      <c r="B113" s="296">
        <v>342</v>
      </c>
      <c r="C113" s="253" t="s">
        <v>490</v>
      </c>
      <c r="D113" s="298" t="s">
        <v>68</v>
      </c>
      <c r="E113" s="298" t="s">
        <v>68</v>
      </c>
      <c r="F113" s="263" t="s">
        <v>1089</v>
      </c>
      <c r="G113" s="298" t="s">
        <v>68</v>
      </c>
      <c r="H113" s="298" t="s">
        <v>68</v>
      </c>
      <c r="I113" s="263" t="s">
        <v>1089</v>
      </c>
    </row>
    <row r="114" spans="1:9" x14ac:dyDescent="0.2">
      <c r="A114" s="293" t="s">
        <v>175</v>
      </c>
      <c r="B114" s="296">
        <v>346</v>
      </c>
      <c r="C114" s="253" t="s">
        <v>493</v>
      </c>
      <c r="D114" s="298">
        <v>292288</v>
      </c>
      <c r="E114" s="298">
        <v>359315</v>
      </c>
      <c r="F114" s="263">
        <v>-7.7</v>
      </c>
      <c r="G114" s="298">
        <v>2034</v>
      </c>
      <c r="H114" s="298">
        <v>22948</v>
      </c>
      <c r="I114" s="263">
        <v>180.7</v>
      </c>
    </row>
    <row r="115" spans="1:9" x14ac:dyDescent="0.2">
      <c r="A115" s="293" t="s">
        <v>176</v>
      </c>
      <c r="B115" s="296">
        <v>350</v>
      </c>
      <c r="C115" s="253" t="s">
        <v>496</v>
      </c>
      <c r="D115" s="298">
        <v>27166</v>
      </c>
      <c r="E115" s="298">
        <v>71061</v>
      </c>
      <c r="F115" s="263">
        <v>-91.1</v>
      </c>
      <c r="G115" s="298">
        <v>106</v>
      </c>
      <c r="H115" s="298">
        <v>69864</v>
      </c>
      <c r="I115" s="263" t="s">
        <v>69</v>
      </c>
    </row>
    <row r="116" spans="1:9" x14ac:dyDescent="0.2">
      <c r="A116" s="293" t="s">
        <v>177</v>
      </c>
      <c r="B116" s="296">
        <v>352</v>
      </c>
      <c r="C116" s="253" t="s">
        <v>499</v>
      </c>
      <c r="D116" s="298">
        <v>78421</v>
      </c>
      <c r="E116" s="298">
        <v>63933</v>
      </c>
      <c r="F116" s="263">
        <v>-68.5</v>
      </c>
      <c r="G116" s="298">
        <v>89</v>
      </c>
      <c r="H116" s="298">
        <v>3647</v>
      </c>
      <c r="I116" s="263" t="s">
        <v>69</v>
      </c>
    </row>
    <row r="117" spans="1:9" x14ac:dyDescent="0.2">
      <c r="A117" s="293" t="s">
        <v>178</v>
      </c>
      <c r="B117" s="296">
        <v>355</v>
      </c>
      <c r="C117" s="253" t="s">
        <v>743</v>
      </c>
      <c r="D117" s="298">
        <v>113</v>
      </c>
      <c r="E117" s="298">
        <v>9261</v>
      </c>
      <c r="F117" s="263">
        <v>342.3</v>
      </c>
      <c r="G117" s="298">
        <v>0</v>
      </c>
      <c r="H117" s="298">
        <v>311</v>
      </c>
      <c r="I117" s="263" t="s">
        <v>69</v>
      </c>
    </row>
    <row r="118" spans="1:9" x14ac:dyDescent="0.2">
      <c r="A118" s="293" t="s">
        <v>179</v>
      </c>
      <c r="B118" s="296">
        <v>357</v>
      </c>
      <c r="C118" s="253" t="s">
        <v>744</v>
      </c>
      <c r="D118" s="298" t="s">
        <v>68</v>
      </c>
      <c r="E118" s="298" t="s">
        <v>68</v>
      </c>
      <c r="F118" s="263" t="s">
        <v>1089</v>
      </c>
      <c r="G118" s="298" t="s">
        <v>68</v>
      </c>
      <c r="H118" s="298" t="s">
        <v>68</v>
      </c>
      <c r="I118" s="263" t="s">
        <v>1089</v>
      </c>
    </row>
    <row r="119" spans="1:9" x14ac:dyDescent="0.2">
      <c r="A119" s="293" t="s">
        <v>180</v>
      </c>
      <c r="B119" s="296">
        <v>366</v>
      </c>
      <c r="C119" s="253" t="s">
        <v>511</v>
      </c>
      <c r="D119" s="298">
        <v>14187</v>
      </c>
      <c r="E119" s="298">
        <v>584130</v>
      </c>
      <c r="F119" s="263">
        <v>87.5</v>
      </c>
      <c r="G119" s="298">
        <v>7</v>
      </c>
      <c r="H119" s="298">
        <v>197</v>
      </c>
      <c r="I119" s="263" t="s">
        <v>69</v>
      </c>
    </row>
    <row r="120" spans="1:9" x14ac:dyDescent="0.2">
      <c r="A120" s="293" t="s">
        <v>181</v>
      </c>
      <c r="B120" s="296">
        <v>370</v>
      </c>
      <c r="C120" s="253" t="s">
        <v>514</v>
      </c>
      <c r="D120" s="298">
        <v>32590</v>
      </c>
      <c r="E120" s="298">
        <v>28177</v>
      </c>
      <c r="F120" s="263">
        <v>-87.3</v>
      </c>
      <c r="G120" s="298">
        <v>612</v>
      </c>
      <c r="H120" s="298">
        <v>31508</v>
      </c>
      <c r="I120" s="263">
        <v>128</v>
      </c>
    </row>
    <row r="121" spans="1:9" x14ac:dyDescent="0.2">
      <c r="A121" s="293" t="s">
        <v>182</v>
      </c>
      <c r="B121" s="296">
        <v>373</v>
      </c>
      <c r="C121" s="253" t="s">
        <v>517</v>
      </c>
      <c r="D121" s="298">
        <v>4550</v>
      </c>
      <c r="E121" s="298">
        <v>50409</v>
      </c>
      <c r="F121" s="263">
        <v>-35.1</v>
      </c>
      <c r="G121" s="298">
        <v>156</v>
      </c>
      <c r="H121" s="298">
        <v>7541</v>
      </c>
      <c r="I121" s="263">
        <v>-40.5</v>
      </c>
    </row>
    <row r="122" spans="1:9" x14ac:dyDescent="0.2">
      <c r="A122" s="293" t="s">
        <v>183</v>
      </c>
      <c r="B122" s="296">
        <v>375</v>
      </c>
      <c r="C122" s="253" t="s">
        <v>520</v>
      </c>
      <c r="D122" s="298">
        <v>15395</v>
      </c>
      <c r="E122" s="298">
        <v>22025</v>
      </c>
      <c r="F122" s="263">
        <v>443.2</v>
      </c>
      <c r="G122" s="298" t="s">
        <v>68</v>
      </c>
      <c r="H122" s="298" t="s">
        <v>68</v>
      </c>
      <c r="I122" s="263" t="s">
        <v>1089</v>
      </c>
    </row>
    <row r="123" spans="1:9" x14ac:dyDescent="0.2">
      <c r="A123" s="293" t="s">
        <v>184</v>
      </c>
      <c r="B123" s="296">
        <v>377</v>
      </c>
      <c r="C123" s="253" t="s">
        <v>523</v>
      </c>
      <c r="D123" s="298" t="s">
        <v>68</v>
      </c>
      <c r="E123" s="298" t="s">
        <v>68</v>
      </c>
      <c r="F123" s="263" t="s">
        <v>1089</v>
      </c>
      <c r="G123" s="298" t="s">
        <v>68</v>
      </c>
      <c r="H123" s="298" t="s">
        <v>68</v>
      </c>
      <c r="I123" s="263" t="s">
        <v>1089</v>
      </c>
    </row>
    <row r="124" spans="1:9" x14ac:dyDescent="0.2">
      <c r="A124" s="293" t="s">
        <v>185</v>
      </c>
      <c r="B124" s="296">
        <v>378</v>
      </c>
      <c r="C124" s="253" t="s">
        <v>525</v>
      </c>
      <c r="D124" s="298">
        <v>16340</v>
      </c>
      <c r="E124" s="298">
        <v>118663</v>
      </c>
      <c r="F124" s="263">
        <v>192.4</v>
      </c>
      <c r="G124" s="298" t="s">
        <v>68</v>
      </c>
      <c r="H124" s="298" t="s">
        <v>68</v>
      </c>
      <c r="I124" s="263">
        <v>-100</v>
      </c>
    </row>
    <row r="125" spans="1:9" x14ac:dyDescent="0.2">
      <c r="A125" s="293" t="s">
        <v>186</v>
      </c>
      <c r="B125" s="296">
        <v>382</v>
      </c>
      <c r="C125" s="297" t="s">
        <v>527</v>
      </c>
      <c r="D125" s="298">
        <v>5626</v>
      </c>
      <c r="E125" s="298">
        <v>87482</v>
      </c>
      <c r="F125" s="263">
        <v>447.1</v>
      </c>
      <c r="G125" s="298">
        <v>3456</v>
      </c>
      <c r="H125" s="298">
        <v>9769</v>
      </c>
      <c r="I125" s="263" t="s">
        <v>69</v>
      </c>
    </row>
    <row r="126" spans="1:9" x14ac:dyDescent="0.2">
      <c r="A126" s="293" t="s">
        <v>187</v>
      </c>
      <c r="B126" s="296">
        <v>386</v>
      </c>
      <c r="C126" s="297" t="s">
        <v>530</v>
      </c>
      <c r="D126" s="298">
        <v>3</v>
      </c>
      <c r="E126" s="298">
        <v>536</v>
      </c>
      <c r="F126" s="263">
        <v>-97.4</v>
      </c>
      <c r="G126" s="298" t="s">
        <v>68</v>
      </c>
      <c r="H126" s="298" t="s">
        <v>68</v>
      </c>
      <c r="I126" s="263">
        <v>-100</v>
      </c>
    </row>
    <row r="127" spans="1:9" x14ac:dyDescent="0.2">
      <c r="A127" s="293" t="s">
        <v>188</v>
      </c>
      <c r="B127" s="296">
        <v>388</v>
      </c>
      <c r="C127" s="297" t="s">
        <v>892</v>
      </c>
      <c r="D127" s="298">
        <v>6358535</v>
      </c>
      <c r="E127" s="298">
        <v>68267357</v>
      </c>
      <c r="F127" s="263">
        <v>258.60000000000002</v>
      </c>
      <c r="G127" s="298">
        <v>2941925</v>
      </c>
      <c r="H127" s="298">
        <v>16474721</v>
      </c>
      <c r="I127" s="263">
        <v>8</v>
      </c>
    </row>
    <row r="128" spans="1:9" x14ac:dyDescent="0.2">
      <c r="A128" s="293" t="s">
        <v>189</v>
      </c>
      <c r="B128" s="296">
        <v>389</v>
      </c>
      <c r="C128" s="297" t="s">
        <v>536</v>
      </c>
      <c r="D128" s="298">
        <v>21351</v>
      </c>
      <c r="E128" s="298">
        <v>76798</v>
      </c>
      <c r="F128" s="263">
        <v>-50.5</v>
      </c>
      <c r="G128" s="298">
        <v>2757</v>
      </c>
      <c r="H128" s="298">
        <v>10464</v>
      </c>
      <c r="I128" s="263">
        <v>-16.7</v>
      </c>
    </row>
    <row r="129" spans="1:9" x14ac:dyDescent="0.2">
      <c r="A129" s="293" t="s">
        <v>190</v>
      </c>
      <c r="B129" s="296">
        <v>391</v>
      </c>
      <c r="C129" s="297" t="s">
        <v>539</v>
      </c>
      <c r="D129" s="298">
        <v>376</v>
      </c>
      <c r="E129" s="298">
        <v>120938</v>
      </c>
      <c r="F129" s="263" t="s">
        <v>69</v>
      </c>
      <c r="G129" s="298" t="s">
        <v>68</v>
      </c>
      <c r="H129" s="298" t="s">
        <v>68</v>
      </c>
      <c r="I129" s="263" t="s">
        <v>1089</v>
      </c>
    </row>
    <row r="130" spans="1:9" x14ac:dyDescent="0.2">
      <c r="A130" s="293" t="s">
        <v>191</v>
      </c>
      <c r="B130" s="296">
        <v>393</v>
      </c>
      <c r="C130" s="297" t="s">
        <v>542</v>
      </c>
      <c r="D130" s="298" t="s">
        <v>68</v>
      </c>
      <c r="E130" s="298" t="s">
        <v>68</v>
      </c>
      <c r="F130" s="263" t="s">
        <v>1089</v>
      </c>
      <c r="G130" s="298" t="s">
        <v>68</v>
      </c>
      <c r="H130" s="298" t="s">
        <v>68</v>
      </c>
      <c r="I130" s="263" t="s">
        <v>1089</v>
      </c>
    </row>
    <row r="131" spans="1:9" x14ac:dyDescent="0.2">
      <c r="A131" s="293" t="s">
        <v>192</v>
      </c>
      <c r="B131" s="296">
        <v>395</v>
      </c>
      <c r="C131" s="297" t="s">
        <v>545</v>
      </c>
      <c r="D131" s="298" t="s">
        <v>68</v>
      </c>
      <c r="E131" s="298" t="s">
        <v>68</v>
      </c>
      <c r="F131" s="263" t="s">
        <v>1089</v>
      </c>
      <c r="G131" s="298" t="s">
        <v>68</v>
      </c>
      <c r="H131" s="298" t="s">
        <v>68</v>
      </c>
      <c r="I131" s="263" t="s">
        <v>1089</v>
      </c>
    </row>
    <row r="132" spans="1:9" s="250" customFormat="1" ht="21" customHeight="1" x14ac:dyDescent="0.2">
      <c r="A132" s="299" t="s">
        <v>39</v>
      </c>
      <c r="B132" s="300" t="s">
        <v>39</v>
      </c>
      <c r="C132" s="262" t="s">
        <v>193</v>
      </c>
      <c r="D132" s="248">
        <v>53267531</v>
      </c>
      <c r="E132" s="248">
        <v>406004017</v>
      </c>
      <c r="F132" s="249">
        <v>8.6999999999999993</v>
      </c>
      <c r="G132" s="248">
        <v>11166387</v>
      </c>
      <c r="H132" s="248">
        <v>118775147</v>
      </c>
      <c r="I132" s="249">
        <v>4.8</v>
      </c>
    </row>
    <row r="133" spans="1:9" ht="21" customHeight="1" x14ac:dyDescent="0.2">
      <c r="A133" s="293" t="s">
        <v>194</v>
      </c>
      <c r="B133" s="296">
        <v>400</v>
      </c>
      <c r="C133" s="297" t="s">
        <v>548</v>
      </c>
      <c r="D133" s="298">
        <v>34658038</v>
      </c>
      <c r="E133" s="298">
        <v>276485990</v>
      </c>
      <c r="F133" s="263">
        <v>2</v>
      </c>
      <c r="G133" s="298">
        <v>6139048</v>
      </c>
      <c r="H133" s="298">
        <v>83216480</v>
      </c>
      <c r="I133" s="263">
        <v>7.3</v>
      </c>
    </row>
    <row r="134" spans="1:9" x14ac:dyDescent="0.2">
      <c r="A134" s="293" t="s">
        <v>195</v>
      </c>
      <c r="B134" s="296">
        <v>404</v>
      </c>
      <c r="C134" s="297" t="s">
        <v>551</v>
      </c>
      <c r="D134" s="298">
        <v>2343218</v>
      </c>
      <c r="E134" s="298">
        <v>20693408</v>
      </c>
      <c r="F134" s="263">
        <v>5.0999999999999996</v>
      </c>
      <c r="G134" s="298">
        <v>780225</v>
      </c>
      <c r="H134" s="298">
        <v>5796881</v>
      </c>
      <c r="I134" s="263">
        <v>-38.299999999999997</v>
      </c>
    </row>
    <row r="135" spans="1:9" x14ac:dyDescent="0.2">
      <c r="A135" s="293" t="s">
        <v>196</v>
      </c>
      <c r="B135" s="296">
        <v>406</v>
      </c>
      <c r="C135" s="253" t="s">
        <v>893</v>
      </c>
      <c r="D135" s="298">
        <v>9</v>
      </c>
      <c r="E135" s="298">
        <v>2500</v>
      </c>
      <c r="F135" s="263">
        <v>-29.8</v>
      </c>
      <c r="G135" s="298" t="s">
        <v>68</v>
      </c>
      <c r="H135" s="298" t="s">
        <v>68</v>
      </c>
      <c r="I135" s="263" t="s">
        <v>1089</v>
      </c>
    </row>
    <row r="136" spans="1:9" x14ac:dyDescent="0.2">
      <c r="A136" s="293" t="s">
        <v>197</v>
      </c>
      <c r="B136" s="296">
        <v>408</v>
      </c>
      <c r="C136" s="253" t="s">
        <v>557</v>
      </c>
      <c r="D136" s="298" t="s">
        <v>68</v>
      </c>
      <c r="E136" s="298" t="s">
        <v>68</v>
      </c>
      <c r="F136" s="263" t="s">
        <v>1089</v>
      </c>
      <c r="G136" s="298" t="s">
        <v>68</v>
      </c>
      <c r="H136" s="298" t="s">
        <v>68</v>
      </c>
      <c r="I136" s="263" t="s">
        <v>1089</v>
      </c>
    </row>
    <row r="137" spans="1:9" x14ac:dyDescent="0.2">
      <c r="A137" s="293" t="s">
        <v>198</v>
      </c>
      <c r="B137" s="296">
        <v>412</v>
      </c>
      <c r="C137" s="253" t="s">
        <v>560</v>
      </c>
      <c r="D137" s="298">
        <v>9059354</v>
      </c>
      <c r="E137" s="298">
        <v>54888624</v>
      </c>
      <c r="F137" s="263">
        <v>55.3</v>
      </c>
      <c r="G137" s="298">
        <v>643872</v>
      </c>
      <c r="H137" s="298">
        <v>5247909</v>
      </c>
      <c r="I137" s="263">
        <v>28.1</v>
      </c>
    </row>
    <row r="138" spans="1:9" s="250" customFormat="1" x14ac:dyDescent="0.2">
      <c r="A138" s="293" t="s">
        <v>199</v>
      </c>
      <c r="B138" s="296">
        <v>413</v>
      </c>
      <c r="C138" s="253" t="s">
        <v>563</v>
      </c>
      <c r="D138" s="298">
        <v>10</v>
      </c>
      <c r="E138" s="298">
        <v>781</v>
      </c>
      <c r="F138" s="263">
        <v>40.700000000000003</v>
      </c>
      <c r="G138" s="298" t="s">
        <v>68</v>
      </c>
      <c r="H138" s="298" t="s">
        <v>68</v>
      </c>
      <c r="I138" s="263" t="s">
        <v>1089</v>
      </c>
    </row>
    <row r="139" spans="1:9" x14ac:dyDescent="0.2">
      <c r="A139" s="293" t="s">
        <v>200</v>
      </c>
      <c r="B139" s="296">
        <v>416</v>
      </c>
      <c r="C139" s="253" t="s">
        <v>566</v>
      </c>
      <c r="D139" s="298">
        <v>214147</v>
      </c>
      <c r="E139" s="298">
        <v>276523</v>
      </c>
      <c r="F139" s="263">
        <v>-53.8</v>
      </c>
      <c r="G139" s="298">
        <v>1172</v>
      </c>
      <c r="H139" s="298">
        <v>16385</v>
      </c>
      <c r="I139" s="263">
        <v>-80.900000000000006</v>
      </c>
    </row>
    <row r="140" spans="1:9" x14ac:dyDescent="0.2">
      <c r="A140" s="293" t="s">
        <v>201</v>
      </c>
      <c r="B140" s="296">
        <v>421</v>
      </c>
      <c r="C140" s="253" t="s">
        <v>569</v>
      </c>
      <c r="D140" s="298">
        <v>220</v>
      </c>
      <c r="E140" s="298">
        <v>17128</v>
      </c>
      <c r="F140" s="263" t="s">
        <v>69</v>
      </c>
      <c r="G140" s="298">
        <v>87</v>
      </c>
      <c r="H140" s="298">
        <v>2450</v>
      </c>
      <c r="I140" s="263" t="s">
        <v>69</v>
      </c>
    </row>
    <row r="141" spans="1:9" x14ac:dyDescent="0.2">
      <c r="A141" s="293" t="s">
        <v>202</v>
      </c>
      <c r="B141" s="296">
        <v>424</v>
      </c>
      <c r="C141" s="253" t="s">
        <v>572</v>
      </c>
      <c r="D141" s="298">
        <v>17267</v>
      </c>
      <c r="E141" s="298">
        <v>49868</v>
      </c>
      <c r="F141" s="263">
        <v>-7</v>
      </c>
      <c r="G141" s="298">
        <v>3924</v>
      </c>
      <c r="H141" s="298">
        <v>16998</v>
      </c>
      <c r="I141" s="263">
        <v>-41.6</v>
      </c>
    </row>
    <row r="142" spans="1:9" x14ac:dyDescent="0.2">
      <c r="A142" s="293" t="s">
        <v>203</v>
      </c>
      <c r="B142" s="296">
        <v>428</v>
      </c>
      <c r="C142" s="253" t="s">
        <v>575</v>
      </c>
      <c r="D142" s="298">
        <v>5657</v>
      </c>
      <c r="E142" s="298">
        <v>48183</v>
      </c>
      <c r="F142" s="263">
        <v>-16</v>
      </c>
      <c r="G142" s="298">
        <v>178</v>
      </c>
      <c r="H142" s="298">
        <v>8069</v>
      </c>
      <c r="I142" s="263">
        <v>55.6</v>
      </c>
    </row>
    <row r="143" spans="1:9" x14ac:dyDescent="0.2">
      <c r="A143" s="293" t="s">
        <v>204</v>
      </c>
      <c r="B143" s="296">
        <v>432</v>
      </c>
      <c r="C143" s="253" t="s">
        <v>578</v>
      </c>
      <c r="D143" s="298">
        <v>100</v>
      </c>
      <c r="E143" s="298">
        <v>2835</v>
      </c>
      <c r="F143" s="263">
        <v>-91.7</v>
      </c>
      <c r="G143" s="298">
        <v>18</v>
      </c>
      <c r="H143" s="298">
        <v>1336</v>
      </c>
      <c r="I143" s="263">
        <v>-92.5</v>
      </c>
    </row>
    <row r="144" spans="1:9" x14ac:dyDescent="0.2">
      <c r="A144" s="293" t="s">
        <v>205</v>
      </c>
      <c r="B144" s="296">
        <v>436</v>
      </c>
      <c r="C144" s="253" t="s">
        <v>581</v>
      </c>
      <c r="D144" s="298">
        <v>67264</v>
      </c>
      <c r="E144" s="298">
        <v>699810</v>
      </c>
      <c r="F144" s="263">
        <v>335.4</v>
      </c>
      <c r="G144" s="298">
        <v>58322</v>
      </c>
      <c r="H144" s="298">
        <v>229060</v>
      </c>
      <c r="I144" s="263">
        <v>76.8</v>
      </c>
    </row>
    <row r="145" spans="1:9" x14ac:dyDescent="0.2">
      <c r="A145" s="293" t="s">
        <v>206</v>
      </c>
      <c r="B145" s="296">
        <v>442</v>
      </c>
      <c r="C145" s="253" t="s">
        <v>584</v>
      </c>
      <c r="D145" s="298">
        <v>127251</v>
      </c>
      <c r="E145" s="298">
        <v>2540537</v>
      </c>
      <c r="F145" s="263">
        <v>1.4</v>
      </c>
      <c r="G145" s="298">
        <v>7953</v>
      </c>
      <c r="H145" s="298">
        <v>12086</v>
      </c>
      <c r="I145" s="263">
        <v>91.4</v>
      </c>
    </row>
    <row r="146" spans="1:9" x14ac:dyDescent="0.2">
      <c r="A146" s="293" t="s">
        <v>207</v>
      </c>
      <c r="B146" s="296">
        <v>446</v>
      </c>
      <c r="C146" s="253" t="s">
        <v>587</v>
      </c>
      <c r="D146" s="298" t="s">
        <v>68</v>
      </c>
      <c r="E146" s="298" t="s">
        <v>68</v>
      </c>
      <c r="F146" s="263" t="s">
        <v>1089</v>
      </c>
      <c r="G146" s="298" t="s">
        <v>68</v>
      </c>
      <c r="H146" s="298" t="s">
        <v>68</v>
      </c>
      <c r="I146" s="263" t="s">
        <v>1089</v>
      </c>
    </row>
    <row r="147" spans="1:9" x14ac:dyDescent="0.2">
      <c r="A147" s="293" t="s">
        <v>208</v>
      </c>
      <c r="B147" s="296">
        <v>448</v>
      </c>
      <c r="C147" s="253" t="s">
        <v>590</v>
      </c>
      <c r="D147" s="298">
        <v>580853</v>
      </c>
      <c r="E147" s="298">
        <v>993553</v>
      </c>
      <c r="F147" s="263">
        <v>33.9</v>
      </c>
      <c r="G147" s="298" t="s">
        <v>68</v>
      </c>
      <c r="H147" s="298" t="s">
        <v>68</v>
      </c>
      <c r="I147" s="263">
        <v>-100</v>
      </c>
    </row>
    <row r="148" spans="1:9" x14ac:dyDescent="0.2">
      <c r="A148" s="293" t="s">
        <v>209</v>
      </c>
      <c r="B148" s="296">
        <v>449</v>
      </c>
      <c r="C148" s="253" t="s">
        <v>593</v>
      </c>
      <c r="D148" s="298" t="s">
        <v>68</v>
      </c>
      <c r="E148" s="298" t="s">
        <v>68</v>
      </c>
      <c r="F148" s="263" t="s">
        <v>1089</v>
      </c>
      <c r="G148" s="298" t="s">
        <v>68</v>
      </c>
      <c r="H148" s="298" t="s">
        <v>68</v>
      </c>
      <c r="I148" s="263">
        <v>-100</v>
      </c>
    </row>
    <row r="149" spans="1:9" x14ac:dyDescent="0.2">
      <c r="A149" s="293" t="s">
        <v>210</v>
      </c>
      <c r="B149" s="296">
        <v>452</v>
      </c>
      <c r="C149" s="253" t="s">
        <v>596</v>
      </c>
      <c r="D149" s="298">
        <v>190</v>
      </c>
      <c r="E149" s="298">
        <v>3672</v>
      </c>
      <c r="F149" s="263">
        <v>-94.4</v>
      </c>
      <c r="G149" s="298">
        <v>24</v>
      </c>
      <c r="H149" s="298">
        <v>971</v>
      </c>
      <c r="I149" s="263">
        <v>60.2</v>
      </c>
    </row>
    <row r="150" spans="1:9" x14ac:dyDescent="0.2">
      <c r="A150" s="293" t="s">
        <v>211</v>
      </c>
      <c r="B150" s="296">
        <v>453</v>
      </c>
      <c r="C150" s="253" t="s">
        <v>598</v>
      </c>
      <c r="D150" s="298">
        <v>77420</v>
      </c>
      <c r="E150" s="298">
        <v>43641</v>
      </c>
      <c r="F150" s="263">
        <v>-71.400000000000006</v>
      </c>
      <c r="G150" s="298" t="s">
        <v>68</v>
      </c>
      <c r="H150" s="298" t="s">
        <v>68</v>
      </c>
      <c r="I150" s="263" t="s">
        <v>1089</v>
      </c>
    </row>
    <row r="151" spans="1:9" x14ac:dyDescent="0.2">
      <c r="A151" s="293"/>
      <c r="B151" s="301"/>
      <c r="C151" s="302"/>
      <c r="D151" s="298"/>
      <c r="E151" s="298"/>
      <c r="F151" s="303"/>
      <c r="G151" s="298"/>
      <c r="H151" s="298"/>
      <c r="I151" s="303"/>
    </row>
    <row r="152" spans="1:9" ht="14.25" x14ac:dyDescent="0.2">
      <c r="A152" s="574" t="s">
        <v>1156</v>
      </c>
      <c r="B152" s="574"/>
      <c r="C152" s="574"/>
      <c r="D152" s="574"/>
      <c r="E152" s="574"/>
      <c r="F152" s="574"/>
      <c r="G152" s="574"/>
      <c r="H152" s="574"/>
      <c r="I152" s="574"/>
    </row>
    <row r="153" spans="1:9" x14ac:dyDescent="0.2">
      <c r="D153" s="285"/>
      <c r="E153" s="286"/>
      <c r="G153" s="305"/>
      <c r="H153" s="306"/>
      <c r="I153" s="307"/>
    </row>
    <row r="154" spans="1:9" ht="17.25" customHeight="1" x14ac:dyDescent="0.2">
      <c r="A154" s="559" t="s">
        <v>83</v>
      </c>
      <c r="B154" s="560"/>
      <c r="C154" s="563" t="s">
        <v>725</v>
      </c>
      <c r="D154" s="571" t="s">
        <v>33</v>
      </c>
      <c r="E154" s="571"/>
      <c r="F154" s="571"/>
      <c r="G154" s="572" t="s">
        <v>34</v>
      </c>
      <c r="H154" s="573"/>
      <c r="I154" s="573"/>
    </row>
    <row r="155" spans="1:9" ht="16.5" customHeight="1" x14ac:dyDescent="0.2">
      <c r="A155" s="561"/>
      <c r="B155" s="557"/>
      <c r="C155" s="564"/>
      <c r="D155" s="291" t="s">
        <v>55</v>
      </c>
      <c r="E155" s="569" t="s">
        <v>56</v>
      </c>
      <c r="F155" s="570"/>
      <c r="G155" s="292" t="s">
        <v>55</v>
      </c>
      <c r="H155" s="569" t="s">
        <v>56</v>
      </c>
      <c r="I155" s="570"/>
    </row>
    <row r="156" spans="1:9" ht="12.75" customHeight="1" x14ac:dyDescent="0.2">
      <c r="A156" s="561"/>
      <c r="B156" s="557"/>
      <c r="C156" s="564"/>
      <c r="D156" s="556" t="s">
        <v>65</v>
      </c>
      <c r="E156" s="551" t="s">
        <v>32</v>
      </c>
      <c r="F156" s="566" t="s">
        <v>1153</v>
      </c>
      <c r="G156" s="551" t="s">
        <v>65</v>
      </c>
      <c r="H156" s="552" t="s">
        <v>32</v>
      </c>
      <c r="I156" s="566" t="s">
        <v>1153</v>
      </c>
    </row>
    <row r="157" spans="1:9" ht="12.75" customHeight="1" x14ac:dyDescent="0.2">
      <c r="A157" s="561"/>
      <c r="B157" s="557"/>
      <c r="C157" s="564"/>
      <c r="D157" s="557"/>
      <c r="E157" s="552"/>
      <c r="F157" s="567"/>
      <c r="G157" s="552"/>
      <c r="H157" s="552"/>
      <c r="I157" s="567"/>
    </row>
    <row r="158" spans="1:9" ht="12.75" customHeight="1" x14ac:dyDescent="0.2">
      <c r="A158" s="561"/>
      <c r="B158" s="557"/>
      <c r="C158" s="564"/>
      <c r="D158" s="557"/>
      <c r="E158" s="552"/>
      <c r="F158" s="567"/>
      <c r="G158" s="552"/>
      <c r="H158" s="552"/>
      <c r="I158" s="567"/>
    </row>
    <row r="159" spans="1:9" ht="27" customHeight="1" x14ac:dyDescent="0.2">
      <c r="A159" s="562"/>
      <c r="B159" s="558"/>
      <c r="C159" s="565"/>
      <c r="D159" s="558"/>
      <c r="E159" s="553"/>
      <c r="F159" s="568"/>
      <c r="G159" s="553"/>
      <c r="H159" s="553"/>
      <c r="I159" s="568"/>
    </row>
    <row r="160" spans="1:9" x14ac:dyDescent="0.2">
      <c r="A160" s="293"/>
      <c r="B160" s="294"/>
      <c r="C160" s="295"/>
      <c r="D160" s="285"/>
      <c r="E160" s="286"/>
      <c r="G160" s="285"/>
      <c r="H160" s="286"/>
    </row>
    <row r="161" spans="1:9" x14ac:dyDescent="0.2">
      <c r="B161" s="309"/>
      <c r="C161" s="310" t="s">
        <v>85</v>
      </c>
    </row>
    <row r="162" spans="1:9" x14ac:dyDescent="0.2">
      <c r="A162" s="293"/>
      <c r="B162" s="308"/>
      <c r="C162" s="295"/>
    </row>
    <row r="163" spans="1:9" x14ac:dyDescent="0.2">
      <c r="A163" s="293" t="s">
        <v>212</v>
      </c>
      <c r="B163" s="296">
        <v>454</v>
      </c>
      <c r="C163" s="297" t="s">
        <v>606</v>
      </c>
      <c r="D163" s="298" t="s">
        <v>68</v>
      </c>
      <c r="E163" s="298" t="s">
        <v>68</v>
      </c>
      <c r="F163" s="263" t="s">
        <v>1089</v>
      </c>
      <c r="G163" s="298" t="s">
        <v>68</v>
      </c>
      <c r="H163" s="298" t="s">
        <v>68</v>
      </c>
      <c r="I163" s="263" t="s">
        <v>1089</v>
      </c>
    </row>
    <row r="164" spans="1:9" x14ac:dyDescent="0.2">
      <c r="A164" s="293" t="s">
        <v>213</v>
      </c>
      <c r="B164" s="296">
        <v>456</v>
      </c>
      <c r="C164" s="297" t="s">
        <v>608</v>
      </c>
      <c r="D164" s="298">
        <v>17816</v>
      </c>
      <c r="E164" s="298">
        <v>225429</v>
      </c>
      <c r="F164" s="263">
        <v>41.7</v>
      </c>
      <c r="G164" s="298">
        <v>15796</v>
      </c>
      <c r="H164" s="298">
        <v>314889</v>
      </c>
      <c r="I164" s="263" t="s">
        <v>69</v>
      </c>
    </row>
    <row r="165" spans="1:9" x14ac:dyDescent="0.2">
      <c r="A165" s="293" t="s">
        <v>214</v>
      </c>
      <c r="B165" s="296">
        <v>457</v>
      </c>
      <c r="C165" s="297" t="s">
        <v>697</v>
      </c>
      <c r="D165" s="298" t="s">
        <v>68</v>
      </c>
      <c r="E165" s="298" t="s">
        <v>68</v>
      </c>
      <c r="F165" s="263" t="s">
        <v>1089</v>
      </c>
      <c r="G165" s="298" t="s">
        <v>68</v>
      </c>
      <c r="H165" s="298" t="s">
        <v>68</v>
      </c>
      <c r="I165" s="263" t="s">
        <v>1089</v>
      </c>
    </row>
    <row r="166" spans="1:9" x14ac:dyDescent="0.2">
      <c r="A166" s="293" t="s">
        <v>215</v>
      </c>
      <c r="B166" s="296">
        <v>459</v>
      </c>
      <c r="C166" s="297" t="s">
        <v>614</v>
      </c>
      <c r="D166" s="298">
        <v>10</v>
      </c>
      <c r="E166" s="298">
        <v>2700</v>
      </c>
      <c r="F166" s="263">
        <v>345.5</v>
      </c>
      <c r="G166" s="298" t="s">
        <v>68</v>
      </c>
      <c r="H166" s="298" t="s">
        <v>68</v>
      </c>
      <c r="I166" s="263" t="s">
        <v>1089</v>
      </c>
    </row>
    <row r="167" spans="1:9" x14ac:dyDescent="0.2">
      <c r="A167" s="293" t="s">
        <v>216</v>
      </c>
      <c r="B167" s="296">
        <v>460</v>
      </c>
      <c r="C167" s="297" t="s">
        <v>617</v>
      </c>
      <c r="D167" s="298" t="s">
        <v>68</v>
      </c>
      <c r="E167" s="298" t="s">
        <v>68</v>
      </c>
      <c r="F167" s="263" t="s">
        <v>1089</v>
      </c>
      <c r="G167" s="298" t="s">
        <v>68</v>
      </c>
      <c r="H167" s="298" t="s">
        <v>68</v>
      </c>
      <c r="I167" s="263" t="s">
        <v>1089</v>
      </c>
    </row>
    <row r="168" spans="1:9" x14ac:dyDescent="0.2">
      <c r="A168" s="293" t="s">
        <v>217</v>
      </c>
      <c r="B168" s="296">
        <v>463</v>
      </c>
      <c r="C168" s="297" t="s">
        <v>619</v>
      </c>
      <c r="D168" s="298">
        <v>24000</v>
      </c>
      <c r="E168" s="298">
        <v>12598</v>
      </c>
      <c r="F168" s="263">
        <v>-60.8</v>
      </c>
      <c r="G168" s="298" t="s">
        <v>68</v>
      </c>
      <c r="H168" s="298" t="s">
        <v>68</v>
      </c>
      <c r="I168" s="263" t="s">
        <v>1089</v>
      </c>
    </row>
    <row r="169" spans="1:9" x14ac:dyDescent="0.2">
      <c r="A169" s="293" t="s">
        <v>218</v>
      </c>
      <c r="B169" s="296">
        <v>464</v>
      </c>
      <c r="C169" s="297" t="s">
        <v>621</v>
      </c>
      <c r="D169" s="298">
        <v>6433</v>
      </c>
      <c r="E169" s="298">
        <v>164201</v>
      </c>
      <c r="F169" s="263">
        <v>51.9</v>
      </c>
      <c r="G169" s="298">
        <v>2</v>
      </c>
      <c r="H169" s="298">
        <v>131</v>
      </c>
      <c r="I169" s="263" t="s">
        <v>69</v>
      </c>
    </row>
    <row r="170" spans="1:9" x14ac:dyDescent="0.2">
      <c r="A170" s="293" t="s">
        <v>219</v>
      </c>
      <c r="B170" s="296">
        <v>465</v>
      </c>
      <c r="C170" s="297" t="s">
        <v>624</v>
      </c>
      <c r="D170" s="298" t="s">
        <v>68</v>
      </c>
      <c r="E170" s="298" t="s">
        <v>68</v>
      </c>
      <c r="F170" s="263">
        <v>-100</v>
      </c>
      <c r="G170" s="298" t="s">
        <v>68</v>
      </c>
      <c r="H170" s="298" t="s">
        <v>68</v>
      </c>
      <c r="I170" s="263" t="s">
        <v>1089</v>
      </c>
    </row>
    <row r="171" spans="1:9" x14ac:dyDescent="0.2">
      <c r="A171" s="293" t="s">
        <v>220</v>
      </c>
      <c r="B171" s="296">
        <v>467</v>
      </c>
      <c r="C171" s="297" t="s">
        <v>701</v>
      </c>
      <c r="D171" s="298">
        <v>5611</v>
      </c>
      <c r="E171" s="298">
        <v>21435</v>
      </c>
      <c r="F171" s="263">
        <v>114.35</v>
      </c>
      <c r="G171" s="298" t="s">
        <v>68</v>
      </c>
      <c r="H171" s="298" t="s">
        <v>68</v>
      </c>
      <c r="I171" s="263" t="s">
        <v>1089</v>
      </c>
    </row>
    <row r="172" spans="1:9" x14ac:dyDescent="0.2">
      <c r="A172" s="293" t="s">
        <v>221</v>
      </c>
      <c r="B172" s="296">
        <v>468</v>
      </c>
      <c r="C172" s="297" t="s">
        <v>632</v>
      </c>
      <c r="D172" s="298">
        <v>115</v>
      </c>
      <c r="E172" s="298">
        <v>5561</v>
      </c>
      <c r="F172" s="263">
        <v>-29.6</v>
      </c>
      <c r="G172" s="298" t="s">
        <v>68</v>
      </c>
      <c r="H172" s="298" t="s">
        <v>68</v>
      </c>
      <c r="I172" s="263" t="s">
        <v>1089</v>
      </c>
    </row>
    <row r="173" spans="1:9" x14ac:dyDescent="0.2">
      <c r="A173" s="293" t="s">
        <v>222</v>
      </c>
      <c r="B173" s="296">
        <v>469</v>
      </c>
      <c r="C173" s="297" t="s">
        <v>634</v>
      </c>
      <c r="D173" s="298">
        <v>1687</v>
      </c>
      <c r="E173" s="298">
        <v>4581</v>
      </c>
      <c r="F173" s="263">
        <v>43.4</v>
      </c>
      <c r="G173" s="298" t="s">
        <v>68</v>
      </c>
      <c r="H173" s="298" t="s">
        <v>68</v>
      </c>
      <c r="I173" s="263">
        <v>-100</v>
      </c>
    </row>
    <row r="174" spans="1:9" x14ac:dyDescent="0.2">
      <c r="A174" s="293" t="s">
        <v>223</v>
      </c>
      <c r="B174" s="296">
        <v>470</v>
      </c>
      <c r="C174" s="297" t="s">
        <v>637</v>
      </c>
      <c r="D174" s="298" t="s">
        <v>68</v>
      </c>
      <c r="E174" s="298" t="s">
        <v>68</v>
      </c>
      <c r="F174" s="263" t="s">
        <v>1089</v>
      </c>
      <c r="G174" s="298" t="s">
        <v>68</v>
      </c>
      <c r="H174" s="298" t="s">
        <v>68</v>
      </c>
      <c r="I174" s="263" t="s">
        <v>1089</v>
      </c>
    </row>
    <row r="175" spans="1:9" x14ac:dyDescent="0.2">
      <c r="A175" s="293" t="s">
        <v>224</v>
      </c>
      <c r="B175" s="296">
        <v>472</v>
      </c>
      <c r="C175" s="253" t="s">
        <v>640</v>
      </c>
      <c r="D175" s="298">
        <v>30</v>
      </c>
      <c r="E175" s="298">
        <v>3573</v>
      </c>
      <c r="F175" s="263">
        <v>-98.7</v>
      </c>
      <c r="G175" s="298" t="s">
        <v>68</v>
      </c>
      <c r="H175" s="298" t="s">
        <v>68</v>
      </c>
      <c r="I175" s="263" t="s">
        <v>1089</v>
      </c>
    </row>
    <row r="176" spans="1:9" x14ac:dyDescent="0.2">
      <c r="A176" s="293" t="s">
        <v>225</v>
      </c>
      <c r="B176" s="296">
        <v>473</v>
      </c>
      <c r="C176" s="253" t="s">
        <v>643</v>
      </c>
      <c r="D176" s="298" t="s">
        <v>68</v>
      </c>
      <c r="E176" s="298" t="s">
        <v>68</v>
      </c>
      <c r="F176" s="263" t="s">
        <v>1089</v>
      </c>
      <c r="G176" s="298" t="s">
        <v>68</v>
      </c>
      <c r="H176" s="298" t="s">
        <v>68</v>
      </c>
      <c r="I176" s="263" t="s">
        <v>1089</v>
      </c>
    </row>
    <row r="177" spans="1:9" x14ac:dyDescent="0.2">
      <c r="A177" s="293" t="s">
        <v>226</v>
      </c>
      <c r="B177" s="296">
        <v>474</v>
      </c>
      <c r="C177" s="253" t="s">
        <v>646</v>
      </c>
      <c r="D177" s="298">
        <v>96944</v>
      </c>
      <c r="E177" s="298">
        <v>52009</v>
      </c>
      <c r="F177" s="263">
        <v>44.1</v>
      </c>
      <c r="G177" s="298" t="s">
        <v>68</v>
      </c>
      <c r="H177" s="298" t="s">
        <v>68</v>
      </c>
      <c r="I177" s="263" t="s">
        <v>1089</v>
      </c>
    </row>
    <row r="178" spans="1:9" x14ac:dyDescent="0.2">
      <c r="A178" s="311" t="s">
        <v>1013</v>
      </c>
      <c r="B178" s="312">
        <v>475</v>
      </c>
      <c r="C178" s="313" t="s">
        <v>1020</v>
      </c>
      <c r="D178" s="298">
        <v>122</v>
      </c>
      <c r="E178" s="298">
        <v>3400</v>
      </c>
      <c r="F178" s="263">
        <v>-51.1</v>
      </c>
      <c r="G178" s="298" t="s">
        <v>68</v>
      </c>
      <c r="H178" s="298" t="s">
        <v>68</v>
      </c>
      <c r="I178" s="263" t="s">
        <v>1089</v>
      </c>
    </row>
    <row r="179" spans="1:9" x14ac:dyDescent="0.2">
      <c r="A179" s="311" t="s">
        <v>1014</v>
      </c>
      <c r="B179" s="312">
        <v>477</v>
      </c>
      <c r="C179" s="313" t="s">
        <v>1021</v>
      </c>
      <c r="D179" s="298">
        <v>266</v>
      </c>
      <c r="E179" s="298">
        <v>5820</v>
      </c>
      <c r="F179" s="263">
        <v>2.4</v>
      </c>
      <c r="G179" s="298" t="s">
        <v>68</v>
      </c>
      <c r="H179" s="298" t="s">
        <v>68</v>
      </c>
      <c r="I179" s="263" t="s">
        <v>1089</v>
      </c>
    </row>
    <row r="180" spans="1:9" x14ac:dyDescent="0.2">
      <c r="A180" s="311" t="s">
        <v>1015</v>
      </c>
      <c r="B180" s="312">
        <v>479</v>
      </c>
      <c r="C180" s="313" t="s">
        <v>1022</v>
      </c>
      <c r="D180" s="298" t="s">
        <v>68</v>
      </c>
      <c r="E180" s="298" t="s">
        <v>68</v>
      </c>
      <c r="F180" s="263">
        <v>-100</v>
      </c>
      <c r="G180" s="298" t="s">
        <v>68</v>
      </c>
      <c r="H180" s="298" t="s">
        <v>68</v>
      </c>
      <c r="I180" s="263" t="s">
        <v>1089</v>
      </c>
    </row>
    <row r="181" spans="1:9" x14ac:dyDescent="0.2">
      <c r="A181" s="293" t="s">
        <v>227</v>
      </c>
      <c r="B181" s="296">
        <v>480</v>
      </c>
      <c r="C181" s="253" t="s">
        <v>651</v>
      </c>
      <c r="D181" s="298">
        <v>446902</v>
      </c>
      <c r="E181" s="298">
        <v>2532977</v>
      </c>
      <c r="F181" s="263">
        <v>-7.7</v>
      </c>
      <c r="G181" s="298">
        <v>33218</v>
      </c>
      <c r="H181" s="298">
        <v>92294</v>
      </c>
      <c r="I181" s="263">
        <v>-86.1</v>
      </c>
    </row>
    <row r="182" spans="1:9" x14ac:dyDescent="0.2">
      <c r="A182" s="311" t="s">
        <v>1016</v>
      </c>
      <c r="B182" s="312">
        <v>481</v>
      </c>
      <c r="C182" s="313" t="s">
        <v>1036</v>
      </c>
      <c r="D182" s="298" t="s">
        <v>68</v>
      </c>
      <c r="E182" s="298" t="s">
        <v>68</v>
      </c>
      <c r="F182" s="263" t="s">
        <v>1089</v>
      </c>
      <c r="G182" s="298" t="s">
        <v>68</v>
      </c>
      <c r="H182" s="298" t="s">
        <v>68</v>
      </c>
      <c r="I182" s="263" t="s">
        <v>1089</v>
      </c>
    </row>
    <row r="183" spans="1:9" x14ac:dyDescent="0.2">
      <c r="A183" s="293" t="s">
        <v>228</v>
      </c>
      <c r="B183" s="296">
        <v>484</v>
      </c>
      <c r="C183" s="253" t="s">
        <v>1030</v>
      </c>
      <c r="D183" s="298">
        <v>3167</v>
      </c>
      <c r="E183" s="298">
        <v>48175</v>
      </c>
      <c r="F183" s="263">
        <v>-77.400000000000006</v>
      </c>
      <c r="G183" s="298">
        <v>4</v>
      </c>
      <c r="H183" s="298">
        <v>328</v>
      </c>
      <c r="I183" s="263">
        <v>-98.5</v>
      </c>
    </row>
    <row r="184" spans="1:9" x14ac:dyDescent="0.2">
      <c r="A184" s="293" t="s">
        <v>229</v>
      </c>
      <c r="B184" s="296">
        <v>488</v>
      </c>
      <c r="C184" s="253" t="s">
        <v>656</v>
      </c>
      <c r="D184" s="298">
        <v>119945</v>
      </c>
      <c r="E184" s="298">
        <v>66077</v>
      </c>
      <c r="F184" s="263">
        <v>-16.899999999999999</v>
      </c>
      <c r="G184" s="298" t="s">
        <v>68</v>
      </c>
      <c r="H184" s="298" t="s">
        <v>68</v>
      </c>
      <c r="I184" s="263" t="s">
        <v>1089</v>
      </c>
    </row>
    <row r="185" spans="1:9" x14ac:dyDescent="0.2">
      <c r="A185" s="293" t="s">
        <v>230</v>
      </c>
      <c r="B185" s="296">
        <v>492</v>
      </c>
      <c r="C185" s="253" t="s">
        <v>659</v>
      </c>
      <c r="D185" s="298">
        <v>5500</v>
      </c>
      <c r="E185" s="298">
        <v>22775</v>
      </c>
      <c r="F185" s="263">
        <v>174.9</v>
      </c>
      <c r="G185" s="298" t="s">
        <v>68</v>
      </c>
      <c r="H185" s="298" t="s">
        <v>68</v>
      </c>
      <c r="I185" s="263" t="s">
        <v>1089</v>
      </c>
    </row>
    <row r="186" spans="1:9" x14ac:dyDescent="0.2">
      <c r="A186" s="293" t="s">
        <v>231</v>
      </c>
      <c r="B186" s="296">
        <v>500</v>
      </c>
      <c r="C186" s="253" t="s">
        <v>662</v>
      </c>
      <c r="D186" s="298">
        <v>110918</v>
      </c>
      <c r="E186" s="298">
        <v>728119</v>
      </c>
      <c r="F186" s="263">
        <v>324.10000000000002</v>
      </c>
      <c r="G186" s="298">
        <v>67683</v>
      </c>
      <c r="H186" s="298">
        <v>240956</v>
      </c>
      <c r="I186" s="263">
        <v>-53.9</v>
      </c>
    </row>
    <row r="187" spans="1:9" x14ac:dyDescent="0.2">
      <c r="A187" s="293" t="s">
        <v>232</v>
      </c>
      <c r="B187" s="296">
        <v>504</v>
      </c>
      <c r="C187" s="253" t="s">
        <v>665</v>
      </c>
      <c r="D187" s="298">
        <v>109535</v>
      </c>
      <c r="E187" s="298">
        <v>791328</v>
      </c>
      <c r="F187" s="263">
        <v>-19</v>
      </c>
      <c r="G187" s="298">
        <v>106072</v>
      </c>
      <c r="H187" s="298">
        <v>171909</v>
      </c>
      <c r="I187" s="263">
        <v>36.5</v>
      </c>
    </row>
    <row r="188" spans="1:9" x14ac:dyDescent="0.2">
      <c r="A188" s="293" t="s">
        <v>233</v>
      </c>
      <c r="B188" s="296">
        <v>508</v>
      </c>
      <c r="C188" s="297" t="s">
        <v>668</v>
      </c>
      <c r="D188" s="298">
        <v>1606618</v>
      </c>
      <c r="E188" s="298">
        <v>19651751</v>
      </c>
      <c r="F188" s="263">
        <v>-19</v>
      </c>
      <c r="G188" s="298">
        <v>3255471</v>
      </c>
      <c r="H188" s="298">
        <v>22779277</v>
      </c>
      <c r="I188" s="263">
        <v>16.7</v>
      </c>
    </row>
    <row r="189" spans="1:9" x14ac:dyDescent="0.2">
      <c r="A189" s="293" t="s">
        <v>234</v>
      </c>
      <c r="B189" s="296">
        <v>512</v>
      </c>
      <c r="C189" s="297" t="s">
        <v>671</v>
      </c>
      <c r="D189" s="298">
        <v>1985980</v>
      </c>
      <c r="E189" s="298">
        <v>14588991</v>
      </c>
      <c r="F189" s="263">
        <v>129.9</v>
      </c>
      <c r="G189" s="298">
        <v>31846</v>
      </c>
      <c r="H189" s="298">
        <v>249355</v>
      </c>
      <c r="I189" s="263">
        <v>171.9</v>
      </c>
    </row>
    <row r="190" spans="1:9" x14ac:dyDescent="0.2">
      <c r="A190" s="293" t="s">
        <v>235</v>
      </c>
      <c r="B190" s="296">
        <v>516</v>
      </c>
      <c r="C190" s="297" t="s">
        <v>1025</v>
      </c>
      <c r="D190" s="298">
        <v>32668</v>
      </c>
      <c r="E190" s="298">
        <v>70422</v>
      </c>
      <c r="F190" s="263">
        <v>-83.3</v>
      </c>
      <c r="G190" s="298">
        <v>10000</v>
      </c>
      <c r="H190" s="298">
        <v>12771</v>
      </c>
      <c r="I190" s="263" t="s">
        <v>69</v>
      </c>
    </row>
    <row r="191" spans="1:9" x14ac:dyDescent="0.2">
      <c r="A191" s="293" t="s">
        <v>236</v>
      </c>
      <c r="B191" s="296">
        <v>520</v>
      </c>
      <c r="C191" s="297" t="s">
        <v>676</v>
      </c>
      <c r="D191" s="298">
        <v>42354</v>
      </c>
      <c r="E191" s="298">
        <v>245723</v>
      </c>
      <c r="F191" s="263">
        <v>79.5</v>
      </c>
      <c r="G191" s="298" t="s">
        <v>68</v>
      </c>
      <c r="H191" s="298" t="s">
        <v>68</v>
      </c>
      <c r="I191" s="263">
        <v>-100</v>
      </c>
    </row>
    <row r="192" spans="1:9" x14ac:dyDescent="0.2">
      <c r="A192" s="293" t="s">
        <v>237</v>
      </c>
      <c r="B192" s="296">
        <v>524</v>
      </c>
      <c r="C192" s="297" t="s">
        <v>678</v>
      </c>
      <c r="D192" s="298">
        <v>672238</v>
      </c>
      <c r="E192" s="298">
        <v>482732</v>
      </c>
      <c r="F192" s="263">
        <v>82.1</v>
      </c>
      <c r="G192" s="298">
        <v>4</v>
      </c>
      <c r="H192" s="298">
        <v>1790</v>
      </c>
      <c r="I192" s="263" t="s">
        <v>69</v>
      </c>
    </row>
    <row r="193" spans="1:24" x14ac:dyDescent="0.2">
      <c r="A193" s="293" t="s">
        <v>238</v>
      </c>
      <c r="B193" s="296">
        <v>528</v>
      </c>
      <c r="C193" s="297" t="s">
        <v>681</v>
      </c>
      <c r="D193" s="298">
        <v>827674</v>
      </c>
      <c r="E193" s="298">
        <v>9526587</v>
      </c>
      <c r="F193" s="263">
        <v>40.6</v>
      </c>
      <c r="G193" s="298">
        <v>11468</v>
      </c>
      <c r="H193" s="298">
        <v>362822</v>
      </c>
      <c r="I193" s="263">
        <v>-62.8</v>
      </c>
    </row>
    <row r="194" spans="1:24" x14ac:dyDescent="0.2">
      <c r="A194" s="293" t="s">
        <v>239</v>
      </c>
      <c r="B194" s="296">
        <v>529</v>
      </c>
      <c r="C194" s="297" t="s">
        <v>738</v>
      </c>
      <c r="D194" s="298" t="s">
        <v>68</v>
      </c>
      <c r="E194" s="298" t="s">
        <v>68</v>
      </c>
      <c r="F194" s="263" t="s">
        <v>1089</v>
      </c>
      <c r="G194" s="298" t="s">
        <v>68</v>
      </c>
      <c r="H194" s="298" t="s">
        <v>68</v>
      </c>
      <c r="I194" s="263" t="s">
        <v>1089</v>
      </c>
    </row>
    <row r="195" spans="1:24" s="250" customFormat="1" ht="21" customHeight="1" x14ac:dyDescent="0.2">
      <c r="A195" s="299" t="s">
        <v>39</v>
      </c>
      <c r="B195" s="300" t="s">
        <v>39</v>
      </c>
      <c r="C195" s="262" t="s">
        <v>240</v>
      </c>
      <c r="D195" s="248">
        <v>79974877</v>
      </c>
      <c r="E195" s="248">
        <v>545240332</v>
      </c>
      <c r="F195" s="249">
        <v>10.3</v>
      </c>
      <c r="G195" s="248">
        <v>55939401</v>
      </c>
      <c r="H195" s="248">
        <v>455941542</v>
      </c>
      <c r="I195" s="249">
        <v>-1.1000000000000001</v>
      </c>
    </row>
    <row r="196" spans="1:24" ht="21" customHeight="1" x14ac:dyDescent="0.2">
      <c r="A196" s="293" t="s">
        <v>241</v>
      </c>
      <c r="B196" s="296">
        <v>76</v>
      </c>
      <c r="C196" s="297" t="s">
        <v>577</v>
      </c>
      <c r="D196" s="298">
        <v>321698</v>
      </c>
      <c r="E196" s="298">
        <v>1022417</v>
      </c>
      <c r="F196" s="263">
        <v>4.7</v>
      </c>
      <c r="G196" s="298">
        <v>32693</v>
      </c>
      <c r="H196" s="298">
        <v>106976</v>
      </c>
      <c r="I196" s="263">
        <v>-74</v>
      </c>
    </row>
    <row r="197" spans="1:24" x14ac:dyDescent="0.2">
      <c r="A197" s="293" t="s">
        <v>242</v>
      </c>
      <c r="B197" s="296">
        <v>77</v>
      </c>
      <c r="C197" s="297" t="s">
        <v>580</v>
      </c>
      <c r="D197" s="298">
        <v>21897</v>
      </c>
      <c r="E197" s="298">
        <v>200089</v>
      </c>
      <c r="F197" s="263">
        <v>-31.3</v>
      </c>
      <c r="G197" s="298">
        <v>51022</v>
      </c>
      <c r="H197" s="298">
        <v>149777</v>
      </c>
      <c r="I197" s="263">
        <v>-34.5</v>
      </c>
    </row>
    <row r="198" spans="1:24" x14ac:dyDescent="0.2">
      <c r="A198" s="293" t="s">
        <v>243</v>
      </c>
      <c r="B198" s="296">
        <v>78</v>
      </c>
      <c r="C198" s="297" t="s">
        <v>583</v>
      </c>
      <c r="D198" s="298">
        <v>124128</v>
      </c>
      <c r="E198" s="298">
        <v>977720</v>
      </c>
      <c r="F198" s="263">
        <v>34.9</v>
      </c>
      <c r="G198" s="298">
        <v>5</v>
      </c>
      <c r="H198" s="298">
        <v>4700</v>
      </c>
      <c r="I198" s="263">
        <v>-98.2</v>
      </c>
    </row>
    <row r="199" spans="1:24" x14ac:dyDescent="0.2">
      <c r="A199" s="293" t="s">
        <v>244</v>
      </c>
      <c r="B199" s="296">
        <v>79</v>
      </c>
      <c r="C199" s="253" t="s">
        <v>586</v>
      </c>
      <c r="D199" s="298">
        <v>1322312</v>
      </c>
      <c r="E199" s="298">
        <v>11130456</v>
      </c>
      <c r="F199" s="263">
        <v>266.3</v>
      </c>
      <c r="G199" s="298">
        <v>8835</v>
      </c>
      <c r="H199" s="298">
        <v>65827</v>
      </c>
      <c r="I199" s="263">
        <v>86.7</v>
      </c>
    </row>
    <row r="200" spans="1:24" x14ac:dyDescent="0.2">
      <c r="A200" s="293" t="s">
        <v>245</v>
      </c>
      <c r="B200" s="296">
        <v>80</v>
      </c>
      <c r="C200" s="253" t="s">
        <v>589</v>
      </c>
      <c r="D200" s="298">
        <v>20501</v>
      </c>
      <c r="E200" s="298">
        <v>192793</v>
      </c>
      <c r="F200" s="263">
        <v>143.6</v>
      </c>
      <c r="G200" s="298">
        <v>2</v>
      </c>
      <c r="H200" s="298">
        <v>121</v>
      </c>
      <c r="I200" s="263">
        <v>-81.599999999999994</v>
      </c>
    </row>
    <row r="201" spans="1:24" x14ac:dyDescent="0.2">
      <c r="A201" s="293" t="s">
        <v>246</v>
      </c>
      <c r="B201" s="296">
        <v>81</v>
      </c>
      <c r="C201" s="253" t="s">
        <v>592</v>
      </c>
      <c r="D201" s="298">
        <v>42609</v>
      </c>
      <c r="E201" s="298">
        <v>2600096</v>
      </c>
      <c r="F201" s="263">
        <v>602.29999999999995</v>
      </c>
      <c r="G201" s="298">
        <v>79453</v>
      </c>
      <c r="H201" s="298">
        <v>166477</v>
      </c>
      <c r="I201" s="263">
        <v>431.2</v>
      </c>
      <c r="X201" s="283" t="s">
        <v>971</v>
      </c>
    </row>
    <row r="202" spans="1:24" s="250" customFormat="1" x14ac:dyDescent="0.2">
      <c r="A202" s="293" t="s">
        <v>247</v>
      </c>
      <c r="B202" s="296">
        <v>82</v>
      </c>
      <c r="C202" s="253" t="s">
        <v>595</v>
      </c>
      <c r="D202" s="298">
        <v>3032</v>
      </c>
      <c r="E202" s="298">
        <v>22362</v>
      </c>
      <c r="F202" s="263">
        <v>-42.6</v>
      </c>
      <c r="G202" s="298">
        <v>0</v>
      </c>
      <c r="H202" s="298">
        <v>125</v>
      </c>
      <c r="I202" s="263" t="s">
        <v>69</v>
      </c>
    </row>
    <row r="203" spans="1:24" x14ac:dyDescent="0.2">
      <c r="A203" s="293" t="s">
        <v>248</v>
      </c>
      <c r="B203" s="296">
        <v>83</v>
      </c>
      <c r="C203" s="253" t="s">
        <v>739</v>
      </c>
      <c r="D203" s="298">
        <v>19817</v>
      </c>
      <c r="E203" s="298">
        <v>152952</v>
      </c>
      <c r="F203" s="263">
        <v>79.5</v>
      </c>
      <c r="G203" s="298">
        <v>6</v>
      </c>
      <c r="H203" s="298">
        <v>953</v>
      </c>
      <c r="I203" s="263" t="s">
        <v>69</v>
      </c>
    </row>
    <row r="204" spans="1:24" x14ac:dyDescent="0.2">
      <c r="A204" s="293" t="s">
        <v>249</v>
      </c>
      <c r="B204" s="296">
        <v>604</v>
      </c>
      <c r="C204" s="253" t="s">
        <v>687</v>
      </c>
      <c r="D204" s="298">
        <v>1319164</v>
      </c>
      <c r="E204" s="298">
        <v>2487486</v>
      </c>
      <c r="F204" s="263">
        <v>15.3</v>
      </c>
      <c r="G204" s="298">
        <v>53</v>
      </c>
      <c r="H204" s="298">
        <v>9619</v>
      </c>
      <c r="I204" s="263">
        <v>2.7</v>
      </c>
    </row>
    <row r="205" spans="1:24" x14ac:dyDescent="0.2">
      <c r="A205" s="293" t="s">
        <v>250</v>
      </c>
      <c r="B205" s="296">
        <v>608</v>
      </c>
      <c r="C205" s="253" t="s">
        <v>689</v>
      </c>
      <c r="D205" s="298">
        <v>20921</v>
      </c>
      <c r="E205" s="298">
        <v>167425</v>
      </c>
      <c r="F205" s="263">
        <v>820.9</v>
      </c>
      <c r="G205" s="298">
        <v>12483</v>
      </c>
      <c r="H205" s="298">
        <v>11948</v>
      </c>
      <c r="I205" s="263" t="s">
        <v>69</v>
      </c>
    </row>
    <row r="206" spans="1:24" x14ac:dyDescent="0.2">
      <c r="A206" s="293" t="s">
        <v>251</v>
      </c>
      <c r="B206" s="296">
        <v>612</v>
      </c>
      <c r="C206" s="253" t="s">
        <v>691</v>
      </c>
      <c r="D206" s="298">
        <v>742208</v>
      </c>
      <c r="E206" s="298">
        <v>3496257</v>
      </c>
      <c r="F206" s="263">
        <v>114</v>
      </c>
      <c r="G206" s="298">
        <v>666</v>
      </c>
      <c r="H206" s="298">
        <v>114251</v>
      </c>
      <c r="I206" s="263" t="s">
        <v>69</v>
      </c>
    </row>
    <row r="207" spans="1:24" x14ac:dyDescent="0.2">
      <c r="A207" s="293" t="s">
        <v>252</v>
      </c>
      <c r="B207" s="296">
        <v>616</v>
      </c>
      <c r="C207" s="253" t="s">
        <v>693</v>
      </c>
      <c r="D207" s="298">
        <v>398089</v>
      </c>
      <c r="E207" s="298">
        <v>4873460</v>
      </c>
      <c r="F207" s="263">
        <v>159.1</v>
      </c>
      <c r="G207" s="298">
        <v>84642</v>
      </c>
      <c r="H207" s="298">
        <v>389100</v>
      </c>
      <c r="I207" s="263">
        <v>350.7</v>
      </c>
    </row>
    <row r="208" spans="1:24" x14ac:dyDescent="0.2">
      <c r="A208" s="293" t="s">
        <v>253</v>
      </c>
      <c r="B208" s="296">
        <v>624</v>
      </c>
      <c r="C208" s="253" t="s">
        <v>459</v>
      </c>
      <c r="D208" s="298">
        <v>2457154</v>
      </c>
      <c r="E208" s="298">
        <v>26239054</v>
      </c>
      <c r="F208" s="263">
        <v>-7.7</v>
      </c>
      <c r="G208" s="298">
        <v>182357</v>
      </c>
      <c r="H208" s="298">
        <v>3819487</v>
      </c>
      <c r="I208" s="263">
        <v>72.5</v>
      </c>
    </row>
    <row r="209" spans="1:9" x14ac:dyDescent="0.2">
      <c r="A209" s="293" t="s">
        <v>254</v>
      </c>
      <c r="B209" s="296">
        <v>625</v>
      </c>
      <c r="C209" s="253" t="s">
        <v>894</v>
      </c>
      <c r="D209" s="298">
        <v>29003</v>
      </c>
      <c r="E209" s="298">
        <v>38970</v>
      </c>
      <c r="F209" s="263">
        <v>21.9</v>
      </c>
      <c r="G209" s="298">
        <v>1</v>
      </c>
      <c r="H209" s="298">
        <v>342</v>
      </c>
      <c r="I209" s="263">
        <v>140.80000000000001</v>
      </c>
    </row>
    <row r="210" spans="1:9" x14ac:dyDescent="0.2">
      <c r="A210" s="293" t="s">
        <v>737</v>
      </c>
      <c r="B210" s="296">
        <v>626</v>
      </c>
      <c r="C210" s="253" t="s">
        <v>745</v>
      </c>
      <c r="D210" s="298" t="s">
        <v>68</v>
      </c>
      <c r="E210" s="298" t="s">
        <v>68</v>
      </c>
      <c r="F210" s="263" t="s">
        <v>1089</v>
      </c>
      <c r="G210" s="298" t="s">
        <v>68</v>
      </c>
      <c r="H210" s="298" t="s">
        <v>68</v>
      </c>
      <c r="I210" s="263" t="s">
        <v>1089</v>
      </c>
    </row>
    <row r="211" spans="1:9" x14ac:dyDescent="0.2">
      <c r="A211" s="293" t="s">
        <v>255</v>
      </c>
      <c r="B211" s="296">
        <v>628</v>
      </c>
      <c r="C211" s="253" t="s">
        <v>470</v>
      </c>
      <c r="D211" s="298">
        <v>1828202</v>
      </c>
      <c r="E211" s="298">
        <v>2375440</v>
      </c>
      <c r="F211" s="263">
        <v>-16.600000000000001</v>
      </c>
      <c r="G211" s="298">
        <v>109</v>
      </c>
      <c r="H211" s="298">
        <v>11215</v>
      </c>
      <c r="I211" s="263">
        <v>-76.7</v>
      </c>
    </row>
    <row r="212" spans="1:9" x14ac:dyDescent="0.2">
      <c r="A212" s="293" t="s">
        <v>256</v>
      </c>
      <c r="B212" s="296">
        <v>632</v>
      </c>
      <c r="C212" s="253" t="s">
        <v>473</v>
      </c>
      <c r="D212" s="298">
        <v>2799127</v>
      </c>
      <c r="E212" s="298">
        <v>8638787</v>
      </c>
      <c r="F212" s="263">
        <v>-62.7</v>
      </c>
      <c r="G212" s="298">
        <v>815642</v>
      </c>
      <c r="H212" s="298">
        <v>1089875</v>
      </c>
      <c r="I212" s="263">
        <v>60</v>
      </c>
    </row>
    <row r="213" spans="1:9" x14ac:dyDescent="0.2">
      <c r="A213" s="293" t="s">
        <v>257</v>
      </c>
      <c r="B213" s="296">
        <v>636</v>
      </c>
      <c r="C213" s="253" t="s">
        <v>476</v>
      </c>
      <c r="D213" s="298">
        <v>1697694</v>
      </c>
      <c r="E213" s="298">
        <v>5375617</v>
      </c>
      <c r="F213" s="263">
        <v>62.3</v>
      </c>
      <c r="G213" s="298">
        <v>93</v>
      </c>
      <c r="H213" s="298">
        <v>32586</v>
      </c>
      <c r="I213" s="263">
        <v>-85.3</v>
      </c>
    </row>
    <row r="214" spans="1:9" x14ac:dyDescent="0.2">
      <c r="A214" s="293" t="s">
        <v>258</v>
      </c>
      <c r="B214" s="296">
        <v>640</v>
      </c>
      <c r="C214" s="253" t="s">
        <v>478</v>
      </c>
      <c r="D214" s="298">
        <v>889543</v>
      </c>
      <c r="E214" s="298">
        <v>681344</v>
      </c>
      <c r="F214" s="263">
        <v>-40.5</v>
      </c>
      <c r="G214" s="298">
        <v>1554335</v>
      </c>
      <c r="H214" s="298">
        <v>3120396</v>
      </c>
      <c r="I214" s="263" t="s">
        <v>69</v>
      </c>
    </row>
    <row r="215" spans="1:9" x14ac:dyDescent="0.2">
      <c r="A215" s="293" t="s">
        <v>259</v>
      </c>
      <c r="B215" s="296">
        <v>644</v>
      </c>
      <c r="C215" s="253" t="s">
        <v>481</v>
      </c>
      <c r="D215" s="298">
        <v>492895</v>
      </c>
      <c r="E215" s="298">
        <v>2030275</v>
      </c>
      <c r="F215" s="263">
        <v>-15.5</v>
      </c>
      <c r="G215" s="298">
        <v>309573</v>
      </c>
      <c r="H215" s="298">
        <v>773315</v>
      </c>
      <c r="I215" s="263" t="s">
        <v>69</v>
      </c>
    </row>
    <row r="216" spans="1:9" x14ac:dyDescent="0.2">
      <c r="A216" s="293" t="s">
        <v>260</v>
      </c>
      <c r="B216" s="296">
        <v>647</v>
      </c>
      <c r="C216" s="253" t="s">
        <v>712</v>
      </c>
      <c r="D216" s="298">
        <v>4694342</v>
      </c>
      <c r="E216" s="298">
        <v>14592994</v>
      </c>
      <c r="F216" s="263">
        <v>22.3</v>
      </c>
      <c r="G216" s="298">
        <v>203419</v>
      </c>
      <c r="H216" s="298">
        <v>1420434</v>
      </c>
      <c r="I216" s="263">
        <v>-30.4</v>
      </c>
    </row>
    <row r="217" spans="1:9" x14ac:dyDescent="0.2">
      <c r="A217" s="293" t="s">
        <v>261</v>
      </c>
      <c r="B217" s="296">
        <v>649</v>
      </c>
      <c r="C217" s="253" t="s">
        <v>488</v>
      </c>
      <c r="D217" s="298">
        <v>174908</v>
      </c>
      <c r="E217" s="298">
        <v>400412</v>
      </c>
      <c r="F217" s="263">
        <v>-65.099999999999994</v>
      </c>
      <c r="G217" s="298">
        <v>15</v>
      </c>
      <c r="H217" s="298">
        <v>5870</v>
      </c>
      <c r="I217" s="263">
        <v>89.3</v>
      </c>
    </row>
    <row r="218" spans="1:9" x14ac:dyDescent="0.2">
      <c r="A218" s="293" t="s">
        <v>262</v>
      </c>
      <c r="B218" s="296">
        <v>653</v>
      </c>
      <c r="C218" s="253" t="s">
        <v>491</v>
      </c>
      <c r="D218" s="298">
        <v>5</v>
      </c>
      <c r="E218" s="298">
        <v>1800</v>
      </c>
      <c r="F218" s="263">
        <v>-79</v>
      </c>
      <c r="G218" s="298" t="s">
        <v>68</v>
      </c>
      <c r="H218" s="298" t="s">
        <v>68</v>
      </c>
      <c r="I218" s="263" t="s">
        <v>1089</v>
      </c>
    </row>
    <row r="219" spans="1:9" x14ac:dyDescent="0.2">
      <c r="A219" s="293" t="s">
        <v>263</v>
      </c>
      <c r="B219" s="296">
        <v>660</v>
      </c>
      <c r="C219" s="253" t="s">
        <v>494</v>
      </c>
      <c r="D219" s="298">
        <v>13076</v>
      </c>
      <c r="E219" s="298">
        <v>11766</v>
      </c>
      <c r="F219" s="263">
        <v>-81.599999999999994</v>
      </c>
      <c r="G219" s="298">
        <v>1</v>
      </c>
      <c r="H219" s="298">
        <v>388</v>
      </c>
      <c r="I219" s="263" t="s">
        <v>69</v>
      </c>
    </row>
    <row r="220" spans="1:9" x14ac:dyDescent="0.2">
      <c r="A220" s="293" t="s">
        <v>264</v>
      </c>
      <c r="B220" s="296">
        <v>662</v>
      </c>
      <c r="C220" s="253" t="s">
        <v>497</v>
      </c>
      <c r="D220" s="298">
        <v>1413875</v>
      </c>
      <c r="E220" s="298">
        <v>4450518</v>
      </c>
      <c r="F220" s="263">
        <v>78.2</v>
      </c>
      <c r="G220" s="298">
        <v>260298</v>
      </c>
      <c r="H220" s="298">
        <v>1619306</v>
      </c>
      <c r="I220" s="263">
        <v>26.5</v>
      </c>
    </row>
    <row r="221" spans="1:9" x14ac:dyDescent="0.2">
      <c r="A221" s="293" t="s">
        <v>265</v>
      </c>
      <c r="B221" s="296">
        <v>664</v>
      </c>
      <c r="C221" s="253" t="s">
        <v>500</v>
      </c>
      <c r="D221" s="298">
        <v>7598842</v>
      </c>
      <c r="E221" s="298">
        <v>27671008</v>
      </c>
      <c r="F221" s="263">
        <v>4.8</v>
      </c>
      <c r="G221" s="298">
        <v>1646014</v>
      </c>
      <c r="H221" s="298">
        <v>11554414</v>
      </c>
      <c r="I221" s="263">
        <v>-2</v>
      </c>
    </row>
    <row r="222" spans="1:9" x14ac:dyDescent="0.2">
      <c r="A222" s="293" t="s">
        <v>266</v>
      </c>
      <c r="B222" s="296">
        <v>666</v>
      </c>
      <c r="C222" s="253" t="s">
        <v>503</v>
      </c>
      <c r="D222" s="298">
        <v>275371</v>
      </c>
      <c r="E222" s="298">
        <v>5818107</v>
      </c>
      <c r="F222" s="263">
        <v>28.3</v>
      </c>
      <c r="G222" s="298">
        <v>202823</v>
      </c>
      <c r="H222" s="298">
        <v>3762162</v>
      </c>
      <c r="I222" s="263">
        <v>5.2</v>
      </c>
    </row>
    <row r="223" spans="1:9" x14ac:dyDescent="0.2">
      <c r="A223" s="293" t="s">
        <v>267</v>
      </c>
      <c r="B223" s="296">
        <v>667</v>
      </c>
      <c r="C223" s="253" t="s">
        <v>506</v>
      </c>
      <c r="D223" s="298">
        <v>839</v>
      </c>
      <c r="E223" s="298">
        <v>11127</v>
      </c>
      <c r="F223" s="263">
        <v>-82.3</v>
      </c>
      <c r="G223" s="298" t="s">
        <v>68</v>
      </c>
      <c r="H223" s="298" t="s">
        <v>68</v>
      </c>
      <c r="I223" s="263" t="s">
        <v>1089</v>
      </c>
    </row>
    <row r="224" spans="1:9" x14ac:dyDescent="0.2">
      <c r="A224" s="293" t="s">
        <v>268</v>
      </c>
      <c r="B224" s="296">
        <v>669</v>
      </c>
      <c r="C224" s="253" t="s">
        <v>509</v>
      </c>
      <c r="D224" s="298">
        <v>25278</v>
      </c>
      <c r="E224" s="298">
        <v>174955</v>
      </c>
      <c r="F224" s="263">
        <v>-53.3</v>
      </c>
      <c r="G224" s="298">
        <v>41809</v>
      </c>
      <c r="H224" s="298">
        <v>1256282</v>
      </c>
      <c r="I224" s="263">
        <v>41.2</v>
      </c>
    </row>
    <row r="225" spans="1:9" x14ac:dyDescent="0.2">
      <c r="A225" s="293" t="s">
        <v>269</v>
      </c>
      <c r="B225" s="296">
        <v>672</v>
      </c>
      <c r="C225" s="253" t="s">
        <v>512</v>
      </c>
      <c r="D225" s="298">
        <v>4686</v>
      </c>
      <c r="E225" s="298">
        <v>143578</v>
      </c>
      <c r="F225" s="263">
        <v>60.2</v>
      </c>
      <c r="G225" s="298">
        <v>2798</v>
      </c>
      <c r="H225" s="298">
        <v>54710</v>
      </c>
      <c r="I225" s="263">
        <v>-52.7</v>
      </c>
    </row>
    <row r="226" spans="1:9" x14ac:dyDescent="0.2">
      <c r="A226" s="293" t="s">
        <v>270</v>
      </c>
      <c r="B226" s="296">
        <v>675</v>
      </c>
      <c r="C226" s="253" t="s">
        <v>515</v>
      </c>
      <c r="D226" s="298">
        <v>13</v>
      </c>
      <c r="E226" s="298">
        <v>2500</v>
      </c>
      <c r="F226" s="263" t="s">
        <v>69</v>
      </c>
      <c r="G226" s="298" t="s">
        <v>68</v>
      </c>
      <c r="H226" s="298" t="s">
        <v>68</v>
      </c>
      <c r="I226" s="263" t="s">
        <v>1089</v>
      </c>
    </row>
    <row r="227" spans="1:9" x14ac:dyDescent="0.2">
      <c r="A227" s="293" t="s">
        <v>271</v>
      </c>
      <c r="B227" s="296">
        <v>676</v>
      </c>
      <c r="C227" s="253" t="s">
        <v>518</v>
      </c>
      <c r="D227" s="298">
        <v>9973</v>
      </c>
      <c r="E227" s="298">
        <v>329359</v>
      </c>
      <c r="F227" s="263">
        <v>65.900000000000006</v>
      </c>
      <c r="G227" s="298">
        <v>17718</v>
      </c>
      <c r="H227" s="298">
        <v>529194</v>
      </c>
      <c r="I227" s="263">
        <v>10.5</v>
      </c>
    </row>
    <row r="228" spans="1:9" x14ac:dyDescent="0.2">
      <c r="A228" s="293" t="s">
        <v>272</v>
      </c>
      <c r="B228" s="296">
        <v>680</v>
      </c>
      <c r="C228" s="253" t="s">
        <v>521</v>
      </c>
      <c r="D228" s="298">
        <v>1483690</v>
      </c>
      <c r="E228" s="298">
        <v>12651568</v>
      </c>
      <c r="F228" s="263">
        <v>-39</v>
      </c>
      <c r="G228" s="298">
        <v>1411343</v>
      </c>
      <c r="H228" s="298">
        <v>16942055</v>
      </c>
      <c r="I228" s="263">
        <v>92.7</v>
      </c>
    </row>
    <row r="229" spans="1:9" x14ac:dyDescent="0.2">
      <c r="A229" s="293"/>
      <c r="B229" s="301"/>
      <c r="C229" s="302"/>
      <c r="D229" s="314"/>
      <c r="E229" s="298"/>
      <c r="F229" s="303"/>
      <c r="G229" s="298"/>
      <c r="H229" s="298"/>
      <c r="I229" s="303"/>
    </row>
    <row r="230" spans="1:9" x14ac:dyDescent="0.2">
      <c r="A230" s="293"/>
      <c r="B230" s="301"/>
      <c r="C230" s="302"/>
      <c r="D230" s="298"/>
      <c r="E230" s="298"/>
      <c r="F230" s="303"/>
      <c r="G230" s="298"/>
      <c r="H230" s="298"/>
      <c r="I230" s="303"/>
    </row>
    <row r="231" spans="1:9" ht="14.25" x14ac:dyDescent="0.2">
      <c r="A231" s="574" t="s">
        <v>1156</v>
      </c>
      <c r="B231" s="574"/>
      <c r="C231" s="574"/>
      <c r="D231" s="574"/>
      <c r="E231" s="574"/>
      <c r="F231" s="574"/>
      <c r="G231" s="574"/>
      <c r="H231" s="574"/>
      <c r="I231" s="574"/>
    </row>
    <row r="232" spans="1:9" x14ac:dyDescent="0.2">
      <c r="D232" s="285"/>
      <c r="E232" s="286"/>
      <c r="G232" s="305"/>
      <c r="H232" s="306"/>
      <c r="I232" s="307"/>
    </row>
    <row r="233" spans="1:9" ht="17.25" customHeight="1" x14ac:dyDescent="0.2">
      <c r="A233" s="559" t="s">
        <v>83</v>
      </c>
      <c r="B233" s="560"/>
      <c r="C233" s="563" t="s">
        <v>725</v>
      </c>
      <c r="D233" s="571" t="s">
        <v>33</v>
      </c>
      <c r="E233" s="571"/>
      <c r="F233" s="571"/>
      <c r="G233" s="572" t="s">
        <v>34</v>
      </c>
      <c r="H233" s="573"/>
      <c r="I233" s="573"/>
    </row>
    <row r="234" spans="1:9" ht="16.5" customHeight="1" x14ac:dyDescent="0.2">
      <c r="A234" s="561"/>
      <c r="B234" s="557"/>
      <c r="C234" s="564"/>
      <c r="D234" s="291" t="s">
        <v>55</v>
      </c>
      <c r="E234" s="569" t="s">
        <v>56</v>
      </c>
      <c r="F234" s="570"/>
      <c r="G234" s="292" t="s">
        <v>55</v>
      </c>
      <c r="H234" s="569" t="s">
        <v>56</v>
      </c>
      <c r="I234" s="570"/>
    </row>
    <row r="235" spans="1:9" ht="12.75" customHeight="1" x14ac:dyDescent="0.2">
      <c r="A235" s="561"/>
      <c r="B235" s="557"/>
      <c r="C235" s="564"/>
      <c r="D235" s="556" t="s">
        <v>65</v>
      </c>
      <c r="E235" s="551" t="s">
        <v>32</v>
      </c>
      <c r="F235" s="566" t="s">
        <v>1153</v>
      </c>
      <c r="G235" s="551" t="s">
        <v>65</v>
      </c>
      <c r="H235" s="552" t="s">
        <v>32</v>
      </c>
      <c r="I235" s="566" t="s">
        <v>1153</v>
      </c>
    </row>
    <row r="236" spans="1:9" ht="12.75" customHeight="1" x14ac:dyDescent="0.2">
      <c r="A236" s="561"/>
      <c r="B236" s="557"/>
      <c r="C236" s="564"/>
      <c r="D236" s="557"/>
      <c r="E236" s="552"/>
      <c r="F236" s="567"/>
      <c r="G236" s="552"/>
      <c r="H236" s="552"/>
      <c r="I236" s="567"/>
    </row>
    <row r="237" spans="1:9" ht="12.75" customHeight="1" x14ac:dyDescent="0.2">
      <c r="A237" s="561"/>
      <c r="B237" s="557"/>
      <c r="C237" s="564"/>
      <c r="D237" s="557"/>
      <c r="E237" s="552"/>
      <c r="F237" s="567"/>
      <c r="G237" s="552"/>
      <c r="H237" s="552"/>
      <c r="I237" s="567"/>
    </row>
    <row r="238" spans="1:9" ht="27" customHeight="1" x14ac:dyDescent="0.2">
      <c r="A238" s="562"/>
      <c r="B238" s="558"/>
      <c r="C238" s="565"/>
      <c r="D238" s="558"/>
      <c r="E238" s="553"/>
      <c r="F238" s="568"/>
      <c r="G238" s="553"/>
      <c r="H238" s="553"/>
      <c r="I238" s="568"/>
    </row>
    <row r="239" spans="1:9" x14ac:dyDescent="0.2">
      <c r="A239" s="293"/>
      <c r="B239" s="294"/>
      <c r="C239" s="295"/>
      <c r="D239" s="285"/>
      <c r="E239" s="286"/>
      <c r="G239" s="285"/>
      <c r="H239" s="286"/>
    </row>
    <row r="240" spans="1:9" x14ac:dyDescent="0.2">
      <c r="B240" s="309"/>
      <c r="C240" s="310" t="s">
        <v>86</v>
      </c>
    </row>
    <row r="241" spans="1:9" x14ac:dyDescent="0.2">
      <c r="A241" s="293"/>
      <c r="B241" s="308"/>
      <c r="C241" s="295"/>
    </row>
    <row r="242" spans="1:9" x14ac:dyDescent="0.2">
      <c r="A242" s="293" t="s">
        <v>273</v>
      </c>
      <c r="B242" s="308">
        <v>684</v>
      </c>
      <c r="C242" s="297" t="s">
        <v>716</v>
      </c>
      <c r="D242" s="298" t="s">
        <v>68</v>
      </c>
      <c r="E242" s="298" t="s">
        <v>68</v>
      </c>
      <c r="F242" s="263" t="s">
        <v>1089</v>
      </c>
      <c r="G242" s="298">
        <v>20</v>
      </c>
      <c r="H242" s="298">
        <v>2062</v>
      </c>
      <c r="I242" s="263">
        <v>196.3</v>
      </c>
    </row>
    <row r="243" spans="1:9" x14ac:dyDescent="0.2">
      <c r="A243" s="293" t="s">
        <v>274</v>
      </c>
      <c r="B243" s="308">
        <v>690</v>
      </c>
      <c r="C243" s="297" t="s">
        <v>528</v>
      </c>
      <c r="D243" s="298">
        <v>2299669</v>
      </c>
      <c r="E243" s="298">
        <v>8836778</v>
      </c>
      <c r="F243" s="263">
        <v>-12.4</v>
      </c>
      <c r="G243" s="298">
        <v>1094951</v>
      </c>
      <c r="H243" s="298">
        <v>16832562</v>
      </c>
      <c r="I243" s="263">
        <v>-15.8</v>
      </c>
    </row>
    <row r="244" spans="1:9" x14ac:dyDescent="0.2">
      <c r="A244" s="293" t="s">
        <v>275</v>
      </c>
      <c r="B244" s="308">
        <v>696</v>
      </c>
      <c r="C244" s="297" t="s">
        <v>531</v>
      </c>
      <c r="D244" s="298">
        <v>6847</v>
      </c>
      <c r="E244" s="298">
        <v>579944</v>
      </c>
      <c r="F244" s="263">
        <v>-25.2</v>
      </c>
      <c r="G244" s="298">
        <v>5002</v>
      </c>
      <c r="H244" s="298">
        <v>159167</v>
      </c>
      <c r="I244" s="263">
        <v>31.2</v>
      </c>
    </row>
    <row r="245" spans="1:9" x14ac:dyDescent="0.2">
      <c r="A245" s="293" t="s">
        <v>276</v>
      </c>
      <c r="B245" s="308">
        <v>700</v>
      </c>
      <c r="C245" s="297" t="s">
        <v>534</v>
      </c>
      <c r="D245" s="298">
        <v>563181</v>
      </c>
      <c r="E245" s="298">
        <v>8041710</v>
      </c>
      <c r="F245" s="263">
        <v>60.8</v>
      </c>
      <c r="G245" s="298">
        <v>371526</v>
      </c>
      <c r="H245" s="298">
        <v>3118291</v>
      </c>
      <c r="I245" s="263">
        <v>-22.3</v>
      </c>
    </row>
    <row r="246" spans="1:9" x14ac:dyDescent="0.2">
      <c r="A246" s="293" t="s">
        <v>277</v>
      </c>
      <c r="B246" s="308">
        <v>701</v>
      </c>
      <c r="C246" s="253" t="s">
        <v>537</v>
      </c>
      <c r="D246" s="298">
        <v>1710039</v>
      </c>
      <c r="E246" s="298">
        <v>10386815</v>
      </c>
      <c r="F246" s="263">
        <v>-7</v>
      </c>
      <c r="G246" s="298">
        <v>2324639</v>
      </c>
      <c r="H246" s="298">
        <v>31710565</v>
      </c>
      <c r="I246" s="263">
        <v>-2.2000000000000002</v>
      </c>
    </row>
    <row r="247" spans="1:9" x14ac:dyDescent="0.2">
      <c r="A247" s="293" t="s">
        <v>278</v>
      </c>
      <c r="B247" s="308">
        <v>703</v>
      </c>
      <c r="C247" s="253" t="s">
        <v>540</v>
      </c>
      <c r="D247" s="298">
        <v>1862</v>
      </c>
      <c r="E247" s="298">
        <v>41402</v>
      </c>
      <c r="F247" s="263">
        <v>-91.3</v>
      </c>
      <c r="G247" s="298">
        <v>0</v>
      </c>
      <c r="H247" s="298">
        <v>18</v>
      </c>
      <c r="I247" s="263" t="s">
        <v>69</v>
      </c>
    </row>
    <row r="248" spans="1:9" x14ac:dyDescent="0.2">
      <c r="A248" s="293" t="s">
        <v>279</v>
      </c>
      <c r="B248" s="308">
        <v>706</v>
      </c>
      <c r="C248" s="253" t="s">
        <v>543</v>
      </c>
      <c r="D248" s="298">
        <v>966886</v>
      </c>
      <c r="E248" s="298">
        <v>16950550</v>
      </c>
      <c r="F248" s="263">
        <v>-2.7</v>
      </c>
      <c r="G248" s="298">
        <v>207934</v>
      </c>
      <c r="H248" s="298">
        <v>5545812</v>
      </c>
      <c r="I248" s="263">
        <v>33.799999999999997</v>
      </c>
    </row>
    <row r="249" spans="1:9" x14ac:dyDescent="0.2">
      <c r="A249" s="293" t="s">
        <v>280</v>
      </c>
      <c r="B249" s="308">
        <v>708</v>
      </c>
      <c r="C249" s="253" t="s">
        <v>546</v>
      </c>
      <c r="D249" s="298">
        <v>943686</v>
      </c>
      <c r="E249" s="298">
        <v>17748643</v>
      </c>
      <c r="F249" s="263">
        <v>149.30000000000001</v>
      </c>
      <c r="G249" s="298">
        <v>7501</v>
      </c>
      <c r="H249" s="298">
        <v>4530165</v>
      </c>
      <c r="I249" s="263">
        <v>-38.700000000000003</v>
      </c>
    </row>
    <row r="250" spans="1:9" x14ac:dyDescent="0.2">
      <c r="A250" s="293" t="s">
        <v>281</v>
      </c>
      <c r="B250" s="308">
        <v>716</v>
      </c>
      <c r="C250" s="297" t="s">
        <v>549</v>
      </c>
      <c r="D250" s="298">
        <v>43771</v>
      </c>
      <c r="E250" s="298">
        <v>102731</v>
      </c>
      <c r="F250" s="263">
        <v>-79.7</v>
      </c>
      <c r="G250" s="298" t="s">
        <v>68</v>
      </c>
      <c r="H250" s="298" t="s">
        <v>68</v>
      </c>
      <c r="I250" s="263" t="s">
        <v>1089</v>
      </c>
    </row>
    <row r="251" spans="1:9" x14ac:dyDescent="0.2">
      <c r="A251" s="293" t="s">
        <v>282</v>
      </c>
      <c r="B251" s="308">
        <v>720</v>
      </c>
      <c r="C251" s="297" t="s">
        <v>552</v>
      </c>
      <c r="D251" s="298">
        <v>33275103</v>
      </c>
      <c r="E251" s="298">
        <v>215079828</v>
      </c>
      <c r="F251" s="263">
        <v>5.7</v>
      </c>
      <c r="G251" s="298">
        <v>39819127</v>
      </c>
      <c r="H251" s="298">
        <v>271075907</v>
      </c>
      <c r="I251" s="263">
        <v>-2.6</v>
      </c>
    </row>
    <row r="252" spans="1:9" x14ac:dyDescent="0.2">
      <c r="A252" s="293" t="s">
        <v>283</v>
      </c>
      <c r="B252" s="308">
        <v>724</v>
      </c>
      <c r="C252" s="297" t="s">
        <v>713</v>
      </c>
      <c r="D252" s="298" t="s">
        <v>68</v>
      </c>
      <c r="E252" s="298" t="s">
        <v>68</v>
      </c>
      <c r="F252" s="263">
        <v>-100</v>
      </c>
      <c r="G252" s="298">
        <v>11826</v>
      </c>
      <c r="H252" s="298">
        <v>17962</v>
      </c>
      <c r="I252" s="263" t="s">
        <v>69</v>
      </c>
    </row>
    <row r="253" spans="1:9" x14ac:dyDescent="0.2">
      <c r="A253" s="293" t="s">
        <v>284</v>
      </c>
      <c r="B253" s="308">
        <v>728</v>
      </c>
      <c r="C253" s="297" t="s">
        <v>561</v>
      </c>
      <c r="D253" s="298">
        <v>5312902</v>
      </c>
      <c r="E253" s="298">
        <v>35227268</v>
      </c>
      <c r="F253" s="263">
        <v>16.3</v>
      </c>
      <c r="G253" s="298">
        <v>1601573</v>
      </c>
      <c r="H253" s="298">
        <v>18007931</v>
      </c>
      <c r="I253" s="263">
        <v>5</v>
      </c>
    </row>
    <row r="254" spans="1:9" x14ac:dyDescent="0.2">
      <c r="A254" s="293" t="s">
        <v>285</v>
      </c>
      <c r="B254" s="308">
        <v>732</v>
      </c>
      <c r="C254" s="297" t="s">
        <v>564</v>
      </c>
      <c r="D254" s="298">
        <v>3107195</v>
      </c>
      <c r="E254" s="298">
        <v>51429221</v>
      </c>
      <c r="F254" s="263">
        <v>28.9</v>
      </c>
      <c r="G254" s="298">
        <v>1528366</v>
      </c>
      <c r="H254" s="298">
        <v>27393265</v>
      </c>
      <c r="I254" s="263">
        <v>-19.2</v>
      </c>
    </row>
    <row r="255" spans="1:9" x14ac:dyDescent="0.2">
      <c r="A255" s="293" t="s">
        <v>286</v>
      </c>
      <c r="B255" s="308">
        <v>736</v>
      </c>
      <c r="C255" s="297" t="s">
        <v>567</v>
      </c>
      <c r="D255" s="298">
        <v>511070</v>
      </c>
      <c r="E255" s="298">
        <v>16698709</v>
      </c>
      <c r="F255" s="263">
        <v>75.5</v>
      </c>
      <c r="G255" s="298">
        <v>1883549</v>
      </c>
      <c r="H255" s="298">
        <v>27454700</v>
      </c>
      <c r="I255" s="263">
        <v>7.3</v>
      </c>
    </row>
    <row r="256" spans="1:9" x14ac:dyDescent="0.2">
      <c r="A256" s="293" t="s">
        <v>287</v>
      </c>
      <c r="B256" s="308">
        <v>740</v>
      </c>
      <c r="C256" s="297" t="s">
        <v>570</v>
      </c>
      <c r="D256" s="298">
        <v>973891</v>
      </c>
      <c r="E256" s="298">
        <v>25088436</v>
      </c>
      <c r="F256" s="263">
        <v>39.9</v>
      </c>
      <c r="G256" s="298">
        <v>130107</v>
      </c>
      <c r="H256" s="298">
        <v>2379284</v>
      </c>
      <c r="I256" s="263">
        <v>-41.4</v>
      </c>
    </row>
    <row r="257" spans="1:9" x14ac:dyDescent="0.2">
      <c r="A257" s="293" t="s">
        <v>288</v>
      </c>
      <c r="B257" s="308">
        <v>743</v>
      </c>
      <c r="C257" s="297" t="s">
        <v>573</v>
      </c>
      <c r="D257" s="298">
        <v>13883</v>
      </c>
      <c r="E257" s="298">
        <v>65605</v>
      </c>
      <c r="F257" s="263">
        <v>-44.6</v>
      </c>
      <c r="G257" s="298">
        <v>35072</v>
      </c>
      <c r="H257" s="298">
        <v>701946</v>
      </c>
      <c r="I257" s="263">
        <v>37.200000000000003</v>
      </c>
    </row>
    <row r="258" spans="1:9" s="250" customFormat="1" ht="33.75" customHeight="1" x14ac:dyDescent="0.2">
      <c r="A258" s="299" t="s">
        <v>39</v>
      </c>
      <c r="B258" s="246" t="s">
        <v>39</v>
      </c>
      <c r="C258" s="315" t="s">
        <v>358</v>
      </c>
      <c r="D258" s="248">
        <v>4003153</v>
      </c>
      <c r="E258" s="248">
        <v>19144511</v>
      </c>
      <c r="F258" s="249">
        <v>58.2</v>
      </c>
      <c r="G258" s="248">
        <v>43096</v>
      </c>
      <c r="H258" s="248">
        <v>1495205</v>
      </c>
      <c r="I258" s="249">
        <v>84.2</v>
      </c>
    </row>
    <row r="259" spans="1:9" s="250" customFormat="1" ht="21" customHeight="1" x14ac:dyDescent="0.2">
      <c r="A259" s="293" t="s">
        <v>289</v>
      </c>
      <c r="B259" s="308">
        <v>800</v>
      </c>
      <c r="C259" s="297" t="s">
        <v>576</v>
      </c>
      <c r="D259" s="298">
        <v>3395403</v>
      </c>
      <c r="E259" s="298">
        <v>17030267</v>
      </c>
      <c r="F259" s="263">
        <v>53.6</v>
      </c>
      <c r="G259" s="298">
        <v>34584</v>
      </c>
      <c r="H259" s="298">
        <v>1426936</v>
      </c>
      <c r="I259" s="263">
        <v>87.2</v>
      </c>
    </row>
    <row r="260" spans="1:9" x14ac:dyDescent="0.2">
      <c r="A260" s="293" t="s">
        <v>290</v>
      </c>
      <c r="B260" s="308">
        <v>801</v>
      </c>
      <c r="C260" s="297" t="s">
        <v>579</v>
      </c>
      <c r="D260" s="298">
        <v>96</v>
      </c>
      <c r="E260" s="298">
        <v>1500</v>
      </c>
      <c r="F260" s="263">
        <v>5.9</v>
      </c>
      <c r="G260" s="298" t="s">
        <v>68</v>
      </c>
      <c r="H260" s="298" t="s">
        <v>68</v>
      </c>
      <c r="I260" s="263" t="s">
        <v>1089</v>
      </c>
    </row>
    <row r="261" spans="1:9" x14ac:dyDescent="0.2">
      <c r="A261" s="293" t="s">
        <v>291</v>
      </c>
      <c r="B261" s="308">
        <v>803</v>
      </c>
      <c r="C261" s="297" t="s">
        <v>582</v>
      </c>
      <c r="D261" s="298" t="s">
        <v>68</v>
      </c>
      <c r="E261" s="298" t="s">
        <v>68</v>
      </c>
      <c r="F261" s="263" t="s">
        <v>1089</v>
      </c>
      <c r="G261" s="298" t="s">
        <v>68</v>
      </c>
      <c r="H261" s="298" t="s">
        <v>68</v>
      </c>
      <c r="I261" s="263" t="s">
        <v>1089</v>
      </c>
    </row>
    <row r="262" spans="1:9" x14ac:dyDescent="0.2">
      <c r="A262" s="293" t="s">
        <v>292</v>
      </c>
      <c r="B262" s="308">
        <v>804</v>
      </c>
      <c r="C262" s="253" t="s">
        <v>585</v>
      </c>
      <c r="D262" s="298">
        <v>303694</v>
      </c>
      <c r="E262" s="298">
        <v>1574543</v>
      </c>
      <c r="F262" s="263">
        <v>95</v>
      </c>
      <c r="G262" s="298">
        <v>8512</v>
      </c>
      <c r="H262" s="298">
        <v>68269</v>
      </c>
      <c r="I262" s="263">
        <v>38.5</v>
      </c>
    </row>
    <row r="263" spans="1:9" x14ac:dyDescent="0.2">
      <c r="A263" s="293" t="s">
        <v>293</v>
      </c>
      <c r="B263" s="308">
        <v>806</v>
      </c>
      <c r="C263" s="253" t="s">
        <v>588</v>
      </c>
      <c r="D263" s="298" t="s">
        <v>68</v>
      </c>
      <c r="E263" s="298" t="s">
        <v>68</v>
      </c>
      <c r="F263" s="263">
        <v>-100</v>
      </c>
      <c r="G263" s="298" t="s">
        <v>68</v>
      </c>
      <c r="H263" s="298" t="s">
        <v>68</v>
      </c>
      <c r="I263" s="263" t="s">
        <v>1089</v>
      </c>
    </row>
    <row r="264" spans="1:9" x14ac:dyDescent="0.2">
      <c r="A264" s="293" t="s">
        <v>294</v>
      </c>
      <c r="B264" s="308">
        <v>807</v>
      </c>
      <c r="C264" s="253" t="s">
        <v>591</v>
      </c>
      <c r="D264" s="298" t="s">
        <v>68</v>
      </c>
      <c r="E264" s="298" t="s">
        <v>68</v>
      </c>
      <c r="F264" s="263" t="s">
        <v>1089</v>
      </c>
      <c r="G264" s="298" t="s">
        <v>68</v>
      </c>
      <c r="H264" s="298" t="s">
        <v>68</v>
      </c>
      <c r="I264" s="263" t="s">
        <v>1089</v>
      </c>
    </row>
    <row r="265" spans="1:9" x14ac:dyDescent="0.2">
      <c r="A265" s="293" t="s">
        <v>295</v>
      </c>
      <c r="B265" s="308">
        <v>809</v>
      </c>
      <c r="C265" s="253" t="s">
        <v>594</v>
      </c>
      <c r="D265" s="298">
        <v>81016</v>
      </c>
      <c r="E265" s="298">
        <v>243514</v>
      </c>
      <c r="F265" s="263" t="s">
        <v>69</v>
      </c>
      <c r="G265" s="298" t="s">
        <v>68</v>
      </c>
      <c r="H265" s="298" t="s">
        <v>68</v>
      </c>
      <c r="I265" s="263" t="s">
        <v>1089</v>
      </c>
    </row>
    <row r="266" spans="1:9" x14ac:dyDescent="0.2">
      <c r="A266" s="293" t="s">
        <v>296</v>
      </c>
      <c r="B266" s="308">
        <v>811</v>
      </c>
      <c r="C266" s="253" t="s">
        <v>597</v>
      </c>
      <c r="D266" s="298" t="s">
        <v>68</v>
      </c>
      <c r="E266" s="298" t="s">
        <v>68</v>
      </c>
      <c r="F266" s="263" t="s">
        <v>1089</v>
      </c>
      <c r="G266" s="298" t="s">
        <v>68</v>
      </c>
      <c r="H266" s="298" t="s">
        <v>68</v>
      </c>
      <c r="I266" s="263" t="s">
        <v>1089</v>
      </c>
    </row>
    <row r="267" spans="1:9" x14ac:dyDescent="0.2">
      <c r="A267" s="293" t="s">
        <v>297</v>
      </c>
      <c r="B267" s="308">
        <v>812</v>
      </c>
      <c r="C267" s="253" t="s">
        <v>604</v>
      </c>
      <c r="D267" s="298" t="s">
        <v>68</v>
      </c>
      <c r="E267" s="298" t="s">
        <v>68</v>
      </c>
      <c r="F267" s="263" t="s">
        <v>1089</v>
      </c>
      <c r="G267" s="298" t="s">
        <v>68</v>
      </c>
      <c r="H267" s="298" t="s">
        <v>68</v>
      </c>
      <c r="I267" s="263" t="s">
        <v>1089</v>
      </c>
    </row>
    <row r="268" spans="1:9" x14ac:dyDescent="0.2">
      <c r="A268" s="293" t="s">
        <v>298</v>
      </c>
      <c r="B268" s="308">
        <v>813</v>
      </c>
      <c r="C268" s="253" t="s">
        <v>746</v>
      </c>
      <c r="D268" s="298" t="s">
        <v>68</v>
      </c>
      <c r="E268" s="298" t="s">
        <v>68</v>
      </c>
      <c r="F268" s="263" t="s">
        <v>1089</v>
      </c>
      <c r="G268" s="298" t="s">
        <v>68</v>
      </c>
      <c r="H268" s="298" t="s">
        <v>68</v>
      </c>
      <c r="I268" s="263" t="s">
        <v>1089</v>
      </c>
    </row>
    <row r="269" spans="1:9" x14ac:dyDescent="0.2">
      <c r="A269" s="293" t="s">
        <v>299</v>
      </c>
      <c r="B269" s="308">
        <v>815</v>
      </c>
      <c r="C269" s="253" t="s">
        <v>609</v>
      </c>
      <c r="D269" s="298">
        <v>69</v>
      </c>
      <c r="E269" s="298">
        <v>29035</v>
      </c>
      <c r="F269" s="263" t="s">
        <v>69</v>
      </c>
      <c r="G269" s="298" t="s">
        <v>68</v>
      </c>
      <c r="H269" s="298" t="s">
        <v>68</v>
      </c>
      <c r="I269" s="263" t="s">
        <v>1089</v>
      </c>
    </row>
    <row r="270" spans="1:9" x14ac:dyDescent="0.2">
      <c r="A270" s="293" t="s">
        <v>300</v>
      </c>
      <c r="B270" s="308">
        <v>816</v>
      </c>
      <c r="C270" s="253" t="s">
        <v>611</v>
      </c>
      <c r="D270" s="298" t="s">
        <v>68</v>
      </c>
      <c r="E270" s="298" t="s">
        <v>68</v>
      </c>
      <c r="F270" s="263" t="s">
        <v>1089</v>
      </c>
      <c r="G270" s="298" t="s">
        <v>68</v>
      </c>
      <c r="H270" s="298" t="s">
        <v>68</v>
      </c>
      <c r="I270" s="263" t="s">
        <v>1089</v>
      </c>
    </row>
    <row r="271" spans="1:9" x14ac:dyDescent="0.2">
      <c r="A271" s="293" t="s">
        <v>301</v>
      </c>
      <c r="B271" s="308">
        <v>817</v>
      </c>
      <c r="C271" s="253" t="s">
        <v>612</v>
      </c>
      <c r="D271" s="298" t="s">
        <v>68</v>
      </c>
      <c r="E271" s="298" t="s">
        <v>68</v>
      </c>
      <c r="F271" s="263" t="s">
        <v>1089</v>
      </c>
      <c r="G271" s="298" t="s">
        <v>68</v>
      </c>
      <c r="H271" s="298" t="s">
        <v>68</v>
      </c>
      <c r="I271" s="263" t="s">
        <v>1089</v>
      </c>
    </row>
    <row r="272" spans="1:9" x14ac:dyDescent="0.2">
      <c r="A272" s="293" t="s">
        <v>302</v>
      </c>
      <c r="B272" s="308">
        <v>819</v>
      </c>
      <c r="C272" s="253" t="s">
        <v>615</v>
      </c>
      <c r="D272" s="298" t="s">
        <v>68</v>
      </c>
      <c r="E272" s="298" t="s">
        <v>68</v>
      </c>
      <c r="F272" s="263" t="s">
        <v>1089</v>
      </c>
      <c r="G272" s="298" t="s">
        <v>68</v>
      </c>
      <c r="H272" s="298" t="s">
        <v>68</v>
      </c>
      <c r="I272" s="263" t="s">
        <v>1089</v>
      </c>
    </row>
    <row r="273" spans="1:9" x14ac:dyDescent="0.2">
      <c r="A273" s="293" t="s">
        <v>303</v>
      </c>
      <c r="B273" s="308">
        <v>820</v>
      </c>
      <c r="C273" s="253" t="s">
        <v>895</v>
      </c>
      <c r="D273" s="298" t="s">
        <v>68</v>
      </c>
      <c r="E273" s="298" t="s">
        <v>68</v>
      </c>
      <c r="F273" s="263" t="s">
        <v>1089</v>
      </c>
      <c r="G273" s="298" t="s">
        <v>68</v>
      </c>
      <c r="H273" s="298" t="s">
        <v>68</v>
      </c>
      <c r="I273" s="263" t="s">
        <v>1089</v>
      </c>
    </row>
    <row r="274" spans="1:9" x14ac:dyDescent="0.2">
      <c r="A274" s="293" t="s">
        <v>304</v>
      </c>
      <c r="B274" s="308">
        <v>822</v>
      </c>
      <c r="C274" s="253" t="s">
        <v>896</v>
      </c>
      <c r="D274" s="298">
        <v>3170</v>
      </c>
      <c r="E274" s="298">
        <v>117796</v>
      </c>
      <c r="F274" s="263">
        <v>9.4</v>
      </c>
      <c r="G274" s="298" t="s">
        <v>68</v>
      </c>
      <c r="H274" s="298" t="s">
        <v>68</v>
      </c>
      <c r="I274" s="263" t="s">
        <v>1089</v>
      </c>
    </row>
    <row r="275" spans="1:9" x14ac:dyDescent="0.2">
      <c r="A275" s="293" t="s">
        <v>305</v>
      </c>
      <c r="B275" s="308">
        <v>823</v>
      </c>
      <c r="C275" s="253" t="s">
        <v>747</v>
      </c>
      <c r="D275" s="298" t="s">
        <v>68</v>
      </c>
      <c r="E275" s="298" t="s">
        <v>68</v>
      </c>
      <c r="F275" s="263" t="s">
        <v>1089</v>
      </c>
      <c r="G275" s="298" t="s">
        <v>68</v>
      </c>
      <c r="H275" s="298" t="s">
        <v>68</v>
      </c>
      <c r="I275" s="263" t="s">
        <v>1089</v>
      </c>
    </row>
    <row r="276" spans="1:9" x14ac:dyDescent="0.2">
      <c r="A276" s="293" t="s">
        <v>306</v>
      </c>
      <c r="B276" s="308">
        <v>824</v>
      </c>
      <c r="C276" s="253" t="s">
        <v>628</v>
      </c>
      <c r="D276" s="298" t="s">
        <v>68</v>
      </c>
      <c r="E276" s="298" t="s">
        <v>68</v>
      </c>
      <c r="F276" s="263" t="s">
        <v>1089</v>
      </c>
      <c r="G276" s="298" t="s">
        <v>68</v>
      </c>
      <c r="H276" s="298" t="s">
        <v>68</v>
      </c>
      <c r="I276" s="263" t="s">
        <v>1089</v>
      </c>
    </row>
    <row r="277" spans="1:9" x14ac:dyDescent="0.2">
      <c r="A277" s="293" t="s">
        <v>307</v>
      </c>
      <c r="B277" s="308">
        <v>825</v>
      </c>
      <c r="C277" s="253" t="s">
        <v>631</v>
      </c>
      <c r="D277" s="298" t="s">
        <v>68</v>
      </c>
      <c r="E277" s="298" t="s">
        <v>68</v>
      </c>
      <c r="F277" s="263" t="s">
        <v>1089</v>
      </c>
      <c r="G277" s="298" t="s">
        <v>68</v>
      </c>
      <c r="H277" s="298" t="s">
        <v>68</v>
      </c>
      <c r="I277" s="263" t="s">
        <v>1089</v>
      </c>
    </row>
    <row r="278" spans="1:9" x14ac:dyDescent="0.2">
      <c r="A278" s="293" t="s">
        <v>308</v>
      </c>
      <c r="B278" s="308">
        <v>830</v>
      </c>
      <c r="C278" s="253" t="s">
        <v>633</v>
      </c>
      <c r="D278" s="298" t="s">
        <v>68</v>
      </c>
      <c r="E278" s="298" t="s">
        <v>68</v>
      </c>
      <c r="F278" s="263" t="s">
        <v>1089</v>
      </c>
      <c r="G278" s="298" t="s">
        <v>68</v>
      </c>
      <c r="H278" s="298" t="s">
        <v>68</v>
      </c>
      <c r="I278" s="263" t="s">
        <v>1089</v>
      </c>
    </row>
    <row r="279" spans="1:9" x14ac:dyDescent="0.2">
      <c r="A279" s="293" t="s">
        <v>309</v>
      </c>
      <c r="B279" s="308">
        <v>831</v>
      </c>
      <c r="C279" s="253" t="s">
        <v>635</v>
      </c>
      <c r="D279" s="298">
        <v>500</v>
      </c>
      <c r="E279" s="298">
        <v>19756</v>
      </c>
      <c r="F279" s="263" t="s">
        <v>69</v>
      </c>
      <c r="G279" s="298" t="s">
        <v>68</v>
      </c>
      <c r="H279" s="298" t="s">
        <v>68</v>
      </c>
      <c r="I279" s="263" t="s">
        <v>1089</v>
      </c>
    </row>
    <row r="280" spans="1:9" x14ac:dyDescent="0.2">
      <c r="A280" s="293" t="s">
        <v>310</v>
      </c>
      <c r="B280" s="308">
        <v>832</v>
      </c>
      <c r="C280" s="253" t="s">
        <v>748</v>
      </c>
      <c r="D280" s="298" t="s">
        <v>68</v>
      </c>
      <c r="E280" s="298" t="s">
        <v>68</v>
      </c>
      <c r="F280" s="263" t="s">
        <v>1089</v>
      </c>
      <c r="G280" s="298" t="s">
        <v>68</v>
      </c>
      <c r="H280" s="298" t="s">
        <v>68</v>
      </c>
      <c r="I280" s="263" t="s">
        <v>1089</v>
      </c>
    </row>
    <row r="281" spans="1:9" x14ac:dyDescent="0.2">
      <c r="A281" s="293" t="s">
        <v>311</v>
      </c>
      <c r="B281" s="308">
        <v>833</v>
      </c>
      <c r="C281" s="253" t="s">
        <v>644</v>
      </c>
      <c r="D281" s="298" t="s">
        <v>68</v>
      </c>
      <c r="E281" s="298" t="s">
        <v>68</v>
      </c>
      <c r="F281" s="263" t="s">
        <v>1089</v>
      </c>
      <c r="G281" s="298" t="s">
        <v>68</v>
      </c>
      <c r="H281" s="298" t="s">
        <v>68</v>
      </c>
      <c r="I281" s="263" t="s">
        <v>1089</v>
      </c>
    </row>
    <row r="282" spans="1:9" x14ac:dyDescent="0.2">
      <c r="A282" s="293" t="s">
        <v>312</v>
      </c>
      <c r="B282" s="308">
        <v>834</v>
      </c>
      <c r="C282" s="253" t="s">
        <v>647</v>
      </c>
      <c r="D282" s="298" t="s">
        <v>68</v>
      </c>
      <c r="E282" s="298" t="s">
        <v>68</v>
      </c>
      <c r="F282" s="263" t="s">
        <v>1089</v>
      </c>
      <c r="G282" s="298" t="s">
        <v>68</v>
      </c>
      <c r="H282" s="298" t="s">
        <v>68</v>
      </c>
      <c r="I282" s="263" t="s">
        <v>1089</v>
      </c>
    </row>
    <row r="283" spans="1:9" x14ac:dyDescent="0.2">
      <c r="A283" s="293" t="s">
        <v>313</v>
      </c>
      <c r="B283" s="308">
        <v>835</v>
      </c>
      <c r="C283" s="297" t="s">
        <v>749</v>
      </c>
      <c r="D283" s="298" t="s">
        <v>68</v>
      </c>
      <c r="E283" s="298" t="s">
        <v>68</v>
      </c>
      <c r="F283" s="263" t="s">
        <v>1089</v>
      </c>
      <c r="G283" s="298" t="s">
        <v>68</v>
      </c>
      <c r="H283" s="298" t="s">
        <v>68</v>
      </c>
      <c r="I283" s="263" t="s">
        <v>1089</v>
      </c>
    </row>
    <row r="284" spans="1:9" x14ac:dyDescent="0.2">
      <c r="A284" s="293" t="s">
        <v>314</v>
      </c>
      <c r="B284" s="308">
        <v>836</v>
      </c>
      <c r="C284" s="297" t="s">
        <v>654</v>
      </c>
      <c r="D284" s="298" t="s">
        <v>68</v>
      </c>
      <c r="E284" s="298" t="s">
        <v>68</v>
      </c>
      <c r="F284" s="263" t="s">
        <v>1089</v>
      </c>
      <c r="G284" s="298" t="s">
        <v>68</v>
      </c>
      <c r="H284" s="298" t="s">
        <v>68</v>
      </c>
      <c r="I284" s="263" t="s">
        <v>1089</v>
      </c>
    </row>
    <row r="285" spans="1:9" x14ac:dyDescent="0.2">
      <c r="A285" s="293" t="s">
        <v>315</v>
      </c>
      <c r="B285" s="308">
        <v>837</v>
      </c>
      <c r="C285" s="297" t="s">
        <v>657</v>
      </c>
      <c r="D285" s="298" t="s">
        <v>68</v>
      </c>
      <c r="E285" s="298" t="s">
        <v>68</v>
      </c>
      <c r="F285" s="263" t="s">
        <v>1089</v>
      </c>
      <c r="G285" s="298" t="s">
        <v>68</v>
      </c>
      <c r="H285" s="298" t="s">
        <v>68</v>
      </c>
      <c r="I285" s="263" t="s">
        <v>1089</v>
      </c>
    </row>
    <row r="286" spans="1:9" x14ac:dyDescent="0.2">
      <c r="A286" s="293" t="s">
        <v>316</v>
      </c>
      <c r="B286" s="308">
        <v>838</v>
      </c>
      <c r="C286" s="297" t="s">
        <v>660</v>
      </c>
      <c r="D286" s="298" t="s">
        <v>68</v>
      </c>
      <c r="E286" s="298" t="s">
        <v>68</v>
      </c>
      <c r="F286" s="263" t="s">
        <v>1089</v>
      </c>
      <c r="G286" s="298" t="s">
        <v>68</v>
      </c>
      <c r="H286" s="298" t="s">
        <v>68</v>
      </c>
      <c r="I286" s="263" t="s">
        <v>1089</v>
      </c>
    </row>
    <row r="287" spans="1:9" x14ac:dyDescent="0.2">
      <c r="A287" s="293" t="s">
        <v>317</v>
      </c>
      <c r="B287" s="308">
        <v>839</v>
      </c>
      <c r="C287" s="297" t="s">
        <v>750</v>
      </c>
      <c r="D287" s="298" t="s">
        <v>68</v>
      </c>
      <c r="E287" s="298" t="s">
        <v>68</v>
      </c>
      <c r="F287" s="263" t="s">
        <v>1089</v>
      </c>
      <c r="G287" s="298" t="s">
        <v>68</v>
      </c>
      <c r="H287" s="298" t="s">
        <v>68</v>
      </c>
      <c r="I287" s="263" t="s">
        <v>1089</v>
      </c>
    </row>
    <row r="288" spans="1:9" x14ac:dyDescent="0.2">
      <c r="A288" s="293" t="s">
        <v>318</v>
      </c>
      <c r="B288" s="308">
        <v>891</v>
      </c>
      <c r="C288" s="297" t="s">
        <v>666</v>
      </c>
      <c r="D288" s="298" t="s">
        <v>68</v>
      </c>
      <c r="E288" s="298" t="s">
        <v>68</v>
      </c>
      <c r="F288" s="263" t="s">
        <v>1089</v>
      </c>
      <c r="G288" s="298" t="s">
        <v>68</v>
      </c>
      <c r="H288" s="298" t="s">
        <v>68</v>
      </c>
      <c r="I288" s="263" t="s">
        <v>1089</v>
      </c>
    </row>
    <row r="289" spans="1:10" x14ac:dyDescent="0.2">
      <c r="A289" s="293" t="s">
        <v>319</v>
      </c>
      <c r="B289" s="308">
        <v>892</v>
      </c>
      <c r="C289" s="297" t="s">
        <v>669</v>
      </c>
      <c r="D289" s="298" t="s">
        <v>68</v>
      </c>
      <c r="E289" s="298" t="s">
        <v>68</v>
      </c>
      <c r="F289" s="263" t="s">
        <v>1089</v>
      </c>
      <c r="G289" s="298" t="s">
        <v>68</v>
      </c>
      <c r="H289" s="298" t="s">
        <v>68</v>
      </c>
      <c r="I289" s="263" t="s">
        <v>1089</v>
      </c>
    </row>
    <row r="290" spans="1:10" x14ac:dyDescent="0.2">
      <c r="A290" s="293" t="s">
        <v>320</v>
      </c>
      <c r="B290" s="308">
        <v>893</v>
      </c>
      <c r="C290" s="297" t="s">
        <v>751</v>
      </c>
      <c r="D290" s="298" t="s">
        <v>68</v>
      </c>
      <c r="E290" s="298" t="s">
        <v>68</v>
      </c>
      <c r="F290" s="263" t="s">
        <v>1089</v>
      </c>
      <c r="G290" s="298" t="s">
        <v>68</v>
      </c>
      <c r="H290" s="298" t="s">
        <v>68</v>
      </c>
      <c r="I290" s="263" t="s">
        <v>1089</v>
      </c>
    </row>
    <row r="291" spans="1:10" x14ac:dyDescent="0.2">
      <c r="A291" s="293" t="s">
        <v>321</v>
      </c>
      <c r="B291" s="308">
        <v>894</v>
      </c>
      <c r="C291" s="297" t="s">
        <v>1042</v>
      </c>
      <c r="D291" s="298">
        <v>219205</v>
      </c>
      <c r="E291" s="298">
        <v>128100</v>
      </c>
      <c r="F291" s="263">
        <v>59.3</v>
      </c>
      <c r="G291" s="298" t="s">
        <v>68</v>
      </c>
      <c r="H291" s="298" t="s">
        <v>68</v>
      </c>
      <c r="I291" s="263" t="s">
        <v>1089</v>
      </c>
    </row>
    <row r="292" spans="1:10" s="250" customFormat="1" ht="24" customHeight="1" x14ac:dyDescent="0.2">
      <c r="A292" s="316" t="s">
        <v>39</v>
      </c>
      <c r="B292" s="300" t="s">
        <v>39</v>
      </c>
      <c r="C292" s="262" t="s">
        <v>322</v>
      </c>
      <c r="D292" s="248">
        <v>21718</v>
      </c>
      <c r="E292" s="248">
        <v>120847</v>
      </c>
      <c r="F292" s="249">
        <v>296.7</v>
      </c>
      <c r="G292" s="248" t="s">
        <v>68</v>
      </c>
      <c r="H292" s="248" t="s">
        <v>68</v>
      </c>
      <c r="I292" s="249" t="s">
        <v>1089</v>
      </c>
    </row>
    <row r="293" spans="1:10" s="250" customFormat="1" ht="24" customHeight="1" x14ac:dyDescent="0.2">
      <c r="A293" s="293" t="s">
        <v>323</v>
      </c>
      <c r="B293" s="308">
        <v>950</v>
      </c>
      <c r="C293" s="297" t="s">
        <v>997</v>
      </c>
      <c r="D293" s="298">
        <v>21718</v>
      </c>
      <c r="E293" s="298">
        <v>120847</v>
      </c>
      <c r="F293" s="263">
        <v>296.7</v>
      </c>
      <c r="G293" s="298" t="s">
        <v>68</v>
      </c>
      <c r="H293" s="298" t="s">
        <v>68</v>
      </c>
      <c r="I293" s="263" t="s">
        <v>1089</v>
      </c>
    </row>
    <row r="294" spans="1:10" s="250" customFormat="1" ht="12.75" customHeight="1" x14ac:dyDescent="0.2">
      <c r="A294" s="293" t="s">
        <v>1017</v>
      </c>
      <c r="B294" s="308">
        <v>953</v>
      </c>
      <c r="C294" s="297" t="s">
        <v>1024</v>
      </c>
      <c r="D294" s="298" t="s">
        <v>68</v>
      </c>
      <c r="E294" s="298" t="s">
        <v>68</v>
      </c>
      <c r="F294" s="263" t="s">
        <v>1089</v>
      </c>
      <c r="G294" s="298" t="s">
        <v>68</v>
      </c>
      <c r="H294" s="298" t="s">
        <v>68</v>
      </c>
      <c r="I294" s="263" t="s">
        <v>1089</v>
      </c>
    </row>
    <row r="295" spans="1:10" s="250" customFormat="1" ht="12.75" customHeight="1" x14ac:dyDescent="0.2">
      <c r="A295" s="293" t="s">
        <v>983</v>
      </c>
      <c r="B295" s="308">
        <v>958</v>
      </c>
      <c r="C295" s="297" t="s">
        <v>984</v>
      </c>
      <c r="D295" s="298" t="s">
        <v>68</v>
      </c>
      <c r="E295" s="298" t="s">
        <v>68</v>
      </c>
      <c r="F295" s="263" t="s">
        <v>1089</v>
      </c>
      <c r="G295" s="298" t="s">
        <v>68</v>
      </c>
      <c r="H295" s="298" t="s">
        <v>68</v>
      </c>
      <c r="I295" s="263" t="s">
        <v>1089</v>
      </c>
    </row>
    <row r="296" spans="1:10" s="250" customFormat="1" ht="30" customHeight="1" x14ac:dyDescent="0.2">
      <c r="A296" s="299"/>
      <c r="B296" s="308"/>
      <c r="C296" s="262" t="s">
        <v>82</v>
      </c>
      <c r="D296" s="248">
        <v>1187866663</v>
      </c>
      <c r="E296" s="248">
        <v>3812120433</v>
      </c>
      <c r="F296" s="249">
        <v>10.3</v>
      </c>
      <c r="G296" s="248">
        <v>1052222975</v>
      </c>
      <c r="H296" s="248">
        <v>2588445313</v>
      </c>
      <c r="I296" s="249">
        <v>7.4</v>
      </c>
    </row>
    <row r="297" spans="1:10" x14ac:dyDescent="0.2">
      <c r="A297" s="293"/>
      <c r="B297" s="317"/>
      <c r="C297" s="293"/>
      <c r="D297" s="298"/>
      <c r="E297" s="298"/>
      <c r="F297" s="303"/>
      <c r="G297" s="298"/>
      <c r="H297" s="298"/>
      <c r="I297" s="303"/>
    </row>
    <row r="298" spans="1:10" x14ac:dyDescent="0.2">
      <c r="D298" s="311"/>
      <c r="E298" s="311"/>
      <c r="F298" s="311"/>
      <c r="G298" s="311"/>
      <c r="H298" s="311"/>
      <c r="I298" s="298"/>
      <c r="J298" s="303"/>
    </row>
    <row r="299" spans="1:10" x14ac:dyDescent="0.2">
      <c r="F299" s="298"/>
      <c r="G299" s="298"/>
      <c r="H299" s="303"/>
      <c r="I299" s="298"/>
      <c r="J299" s="303"/>
    </row>
    <row r="300" spans="1:10" x14ac:dyDescent="0.2">
      <c r="F300" s="298"/>
      <c r="G300" s="298"/>
      <c r="H300" s="303"/>
      <c r="I300" s="298"/>
      <c r="J300" s="303"/>
    </row>
    <row r="301" spans="1:10" x14ac:dyDescent="0.2">
      <c r="F301" s="298"/>
      <c r="G301" s="298"/>
      <c r="H301" s="303"/>
      <c r="I301" s="298"/>
      <c r="J301" s="303"/>
    </row>
    <row r="302" spans="1:10" x14ac:dyDescent="0.2">
      <c r="F302" s="298"/>
      <c r="G302" s="298"/>
      <c r="H302" s="303"/>
      <c r="I302" s="298"/>
      <c r="J302" s="303"/>
    </row>
    <row r="303" spans="1:10" x14ac:dyDescent="0.2">
      <c r="F303" s="298"/>
      <c r="G303" s="298"/>
      <c r="H303" s="303"/>
      <c r="I303" s="298"/>
      <c r="J303" s="303"/>
    </row>
    <row r="304" spans="1:10" x14ac:dyDescent="0.2">
      <c r="F304" s="298"/>
      <c r="G304" s="298"/>
      <c r="H304" s="303"/>
      <c r="I304" s="298"/>
      <c r="J304" s="303"/>
    </row>
    <row r="305" spans="6:10" x14ac:dyDescent="0.2">
      <c r="F305" s="298"/>
      <c r="G305" s="298"/>
      <c r="H305" s="303"/>
      <c r="I305" s="298"/>
      <c r="J305" s="303"/>
    </row>
    <row r="306" spans="6:10" x14ac:dyDescent="0.2">
      <c r="F306" s="298"/>
      <c r="G306" s="298"/>
      <c r="H306" s="303"/>
      <c r="I306" s="298"/>
      <c r="J306" s="303"/>
    </row>
    <row r="307" spans="6:10" x14ac:dyDescent="0.2">
      <c r="F307" s="298"/>
      <c r="G307" s="298"/>
      <c r="H307" s="303"/>
      <c r="I307" s="298"/>
      <c r="J307" s="303"/>
    </row>
    <row r="308" spans="6:10" x14ac:dyDescent="0.2">
      <c r="F308" s="298"/>
      <c r="G308" s="298"/>
      <c r="H308" s="303"/>
      <c r="I308" s="298"/>
      <c r="J308" s="303"/>
    </row>
    <row r="309" spans="6:10" x14ac:dyDescent="0.2">
      <c r="F309" s="298"/>
      <c r="G309" s="298"/>
      <c r="H309" s="303"/>
      <c r="I309" s="298"/>
      <c r="J309" s="303"/>
    </row>
    <row r="310" spans="6:10" x14ac:dyDescent="0.2">
      <c r="F310" s="298"/>
      <c r="G310" s="298"/>
      <c r="H310" s="303"/>
      <c r="I310" s="298"/>
      <c r="J310" s="303"/>
    </row>
    <row r="311" spans="6:10" x14ac:dyDescent="0.2">
      <c r="F311" s="298"/>
      <c r="G311" s="298"/>
      <c r="H311" s="303"/>
      <c r="I311" s="298"/>
      <c r="J311" s="303"/>
    </row>
    <row r="312" spans="6:10" x14ac:dyDescent="0.2">
      <c r="F312" s="298"/>
      <c r="G312" s="298"/>
      <c r="H312" s="303"/>
      <c r="I312" s="298"/>
      <c r="J312" s="303"/>
    </row>
    <row r="313" spans="6:10" x14ac:dyDescent="0.2">
      <c r="F313" s="298"/>
      <c r="G313" s="298"/>
      <c r="H313" s="303"/>
      <c r="I313" s="298"/>
      <c r="J313" s="303"/>
    </row>
    <row r="314" spans="6:10" x14ac:dyDescent="0.2">
      <c r="F314" s="298"/>
      <c r="G314" s="298"/>
      <c r="H314" s="303"/>
      <c r="I314" s="298"/>
      <c r="J314" s="303"/>
    </row>
    <row r="315" spans="6:10" x14ac:dyDescent="0.2">
      <c r="F315" s="298"/>
      <c r="G315" s="298"/>
      <c r="H315" s="303"/>
      <c r="I315" s="298"/>
      <c r="J315" s="303"/>
    </row>
    <row r="316" spans="6:10" x14ac:dyDescent="0.2">
      <c r="F316" s="298"/>
      <c r="G316" s="298"/>
      <c r="H316" s="303"/>
      <c r="I316" s="298"/>
      <c r="J316" s="303"/>
    </row>
    <row r="317" spans="6:10" x14ac:dyDescent="0.2">
      <c r="F317" s="298"/>
      <c r="G317" s="298"/>
      <c r="H317" s="303"/>
      <c r="I317" s="298"/>
      <c r="J317" s="303"/>
    </row>
    <row r="318" spans="6:10" x14ac:dyDescent="0.2">
      <c r="F318" s="298"/>
      <c r="G318" s="298"/>
      <c r="H318" s="303"/>
      <c r="I318" s="298"/>
      <c r="J318" s="303"/>
    </row>
    <row r="319" spans="6:10" x14ac:dyDescent="0.2">
      <c r="F319" s="298"/>
      <c r="G319" s="298"/>
      <c r="H319" s="303"/>
      <c r="I319" s="298"/>
      <c r="J319" s="303"/>
    </row>
    <row r="320" spans="6:10" x14ac:dyDescent="0.2">
      <c r="F320" s="298"/>
      <c r="G320" s="298"/>
      <c r="H320" s="303"/>
      <c r="I320" s="298"/>
      <c r="J320" s="303"/>
    </row>
    <row r="321" spans="6:10" x14ac:dyDescent="0.2">
      <c r="F321" s="298"/>
      <c r="G321" s="298"/>
      <c r="H321" s="303"/>
      <c r="I321" s="298"/>
      <c r="J321" s="303"/>
    </row>
    <row r="322" spans="6:10" x14ac:dyDescent="0.2">
      <c r="F322" s="298"/>
      <c r="G322" s="298"/>
      <c r="H322" s="303"/>
      <c r="I322" s="298"/>
      <c r="J322" s="303"/>
    </row>
    <row r="323" spans="6:10" x14ac:dyDescent="0.2">
      <c r="F323" s="298"/>
      <c r="G323" s="298"/>
      <c r="H323" s="303"/>
      <c r="I323" s="298"/>
      <c r="J323" s="303"/>
    </row>
    <row r="324" spans="6:10" x14ac:dyDescent="0.2">
      <c r="F324" s="298"/>
      <c r="G324" s="298"/>
      <c r="H324" s="303"/>
      <c r="I324" s="298"/>
      <c r="J324" s="303"/>
    </row>
    <row r="325" spans="6:10" x14ac:dyDescent="0.2">
      <c r="F325" s="298"/>
      <c r="G325" s="298"/>
      <c r="H325" s="303"/>
      <c r="I325" s="298"/>
      <c r="J325" s="303"/>
    </row>
    <row r="326" spans="6:10" x14ac:dyDescent="0.2">
      <c r="F326" s="298"/>
      <c r="G326" s="298"/>
      <c r="H326" s="303"/>
      <c r="I326" s="298"/>
      <c r="J326" s="303"/>
    </row>
    <row r="327" spans="6:10" x14ac:dyDescent="0.2">
      <c r="F327" s="298"/>
      <c r="G327" s="298"/>
      <c r="H327" s="303"/>
      <c r="I327" s="298"/>
      <c r="J327" s="303"/>
    </row>
    <row r="328" spans="6:10" x14ac:dyDescent="0.2">
      <c r="F328" s="298"/>
      <c r="G328" s="298"/>
      <c r="H328" s="303"/>
      <c r="I328" s="298"/>
      <c r="J328" s="303"/>
    </row>
    <row r="329" spans="6:10" x14ac:dyDescent="0.2">
      <c r="F329" s="298"/>
      <c r="G329" s="298"/>
      <c r="H329" s="303"/>
      <c r="I329" s="298"/>
      <c r="J329" s="303"/>
    </row>
    <row r="330" spans="6:10" x14ac:dyDescent="0.2">
      <c r="F330" s="298"/>
      <c r="G330" s="298"/>
      <c r="H330" s="303"/>
      <c r="I330" s="298"/>
      <c r="J330" s="303"/>
    </row>
    <row r="331" spans="6:10" x14ac:dyDescent="0.2">
      <c r="F331" s="298"/>
      <c r="G331" s="298"/>
      <c r="H331" s="303"/>
      <c r="I331" s="298"/>
      <c r="J331" s="303"/>
    </row>
    <row r="332" spans="6:10" x14ac:dyDescent="0.2">
      <c r="F332" s="298"/>
      <c r="G332" s="298"/>
      <c r="H332" s="303"/>
      <c r="I332" s="298"/>
      <c r="J332" s="303"/>
    </row>
    <row r="333" spans="6:10" x14ac:dyDescent="0.2">
      <c r="F333" s="298"/>
      <c r="G333" s="298"/>
      <c r="H333" s="303"/>
      <c r="I333" s="298"/>
      <c r="J333" s="303"/>
    </row>
    <row r="334" spans="6:10" x14ac:dyDescent="0.2">
      <c r="F334" s="298"/>
      <c r="G334" s="298"/>
      <c r="H334" s="303"/>
      <c r="I334" s="298"/>
      <c r="J334" s="303"/>
    </row>
    <row r="335" spans="6:10" x14ac:dyDescent="0.2">
      <c r="F335" s="298"/>
      <c r="G335" s="298"/>
      <c r="H335" s="303"/>
      <c r="I335" s="298"/>
      <c r="J335" s="303"/>
    </row>
    <row r="336" spans="6:10" x14ac:dyDescent="0.2">
      <c r="F336" s="298"/>
      <c r="G336" s="298"/>
      <c r="H336" s="303"/>
      <c r="I336" s="298"/>
      <c r="J336" s="303"/>
    </row>
    <row r="337" spans="6:10" x14ac:dyDescent="0.2">
      <c r="F337" s="298"/>
      <c r="G337" s="298"/>
      <c r="H337" s="303"/>
      <c r="I337" s="298"/>
      <c r="J337" s="303"/>
    </row>
    <row r="338" spans="6:10" x14ac:dyDescent="0.2">
      <c r="F338" s="298"/>
      <c r="G338" s="298"/>
      <c r="H338" s="303"/>
      <c r="I338" s="298"/>
      <c r="J338" s="303"/>
    </row>
    <row r="339" spans="6:10" x14ac:dyDescent="0.2">
      <c r="F339" s="298"/>
      <c r="G339" s="298"/>
      <c r="H339" s="303"/>
      <c r="I339" s="298"/>
      <c r="J339" s="303"/>
    </row>
    <row r="340" spans="6:10" x14ac:dyDescent="0.2">
      <c r="F340" s="298"/>
      <c r="G340" s="298"/>
      <c r="H340" s="303"/>
      <c r="I340" s="298"/>
      <c r="J340" s="303"/>
    </row>
    <row r="341" spans="6:10" x14ac:dyDescent="0.2">
      <c r="F341" s="298"/>
      <c r="G341" s="298"/>
      <c r="H341" s="303"/>
      <c r="I341" s="298"/>
      <c r="J341" s="303"/>
    </row>
    <row r="342" spans="6:10" x14ac:dyDescent="0.2">
      <c r="F342" s="298"/>
      <c r="G342" s="298"/>
      <c r="H342" s="303"/>
      <c r="I342" s="298"/>
      <c r="J342" s="303"/>
    </row>
    <row r="343" spans="6:10" x14ac:dyDescent="0.2">
      <c r="F343" s="298"/>
      <c r="G343" s="298"/>
      <c r="H343" s="303"/>
      <c r="I343" s="298"/>
      <c r="J343" s="303"/>
    </row>
    <row r="344" spans="6:10" x14ac:dyDescent="0.2">
      <c r="F344" s="298"/>
      <c r="G344" s="298"/>
      <c r="H344" s="303"/>
      <c r="I344" s="298"/>
      <c r="J344" s="303"/>
    </row>
  </sheetData>
  <mergeCells count="52">
    <mergeCell ref="A233:B238"/>
    <mergeCell ref="D156:D159"/>
    <mergeCell ref="I156:I159"/>
    <mergeCell ref="I235:I238"/>
    <mergeCell ref="C233:C238"/>
    <mergeCell ref="D235:D238"/>
    <mergeCell ref="D233:F233"/>
    <mergeCell ref="H235:H238"/>
    <mergeCell ref="G235:G238"/>
    <mergeCell ref="E235:E238"/>
    <mergeCell ref="E234:F234"/>
    <mergeCell ref="H234:I234"/>
    <mergeCell ref="F235:F238"/>
    <mergeCell ref="G233:I233"/>
    <mergeCell ref="C154:C159"/>
    <mergeCell ref="D154:F154"/>
    <mergeCell ref="G154:I154"/>
    <mergeCell ref="E80:F80"/>
    <mergeCell ref="A231:I231"/>
    <mergeCell ref="F156:F159"/>
    <mergeCell ref="A3:B8"/>
    <mergeCell ref="H4:I4"/>
    <mergeCell ref="F5:F8"/>
    <mergeCell ref="I5:I8"/>
    <mergeCell ref="E156:E159"/>
    <mergeCell ref="E155:F155"/>
    <mergeCell ref="G79:I79"/>
    <mergeCell ref="D79:F79"/>
    <mergeCell ref="A77:I77"/>
    <mergeCell ref="A152:I152"/>
    <mergeCell ref="F81:F84"/>
    <mergeCell ref="G156:G159"/>
    <mergeCell ref="H156:H159"/>
    <mergeCell ref="A154:B159"/>
    <mergeCell ref="D81:D84"/>
    <mergeCell ref="H155:I155"/>
    <mergeCell ref="E81:E84"/>
    <mergeCell ref="G81:G84"/>
    <mergeCell ref="G5:G8"/>
    <mergeCell ref="H5:H8"/>
    <mergeCell ref="A1:I1"/>
    <mergeCell ref="D5:D8"/>
    <mergeCell ref="E5:E8"/>
    <mergeCell ref="A79:B84"/>
    <mergeCell ref="C79:C84"/>
    <mergeCell ref="I81:I84"/>
    <mergeCell ref="C3:C8"/>
    <mergeCell ref="H80:I80"/>
    <mergeCell ref="H81:H84"/>
    <mergeCell ref="D3:F3"/>
    <mergeCell ref="G3:I3"/>
    <mergeCell ref="E4:F4"/>
  </mergeCells>
  <phoneticPr fontId="8" type="noConversion"/>
  <pageMargins left="0.59055118110236227" right="0.39370078740157483" top="0.98425196850393704" bottom="0.39370078740157483" header="0.43307086614173229" footer="0.11811023622047245"/>
  <pageSetup paperSize="9" scale="72" firstPageNumber="22" orientation="portrait" useFirstPageNumber="1" r:id="rId1"/>
  <headerFooter alignWithMargins="0">
    <oddHeader>&amp;C&amp;12- &amp;P -</oddHeader>
  </headerFooter>
  <rowBreaks count="3" manualBreakCount="3">
    <brk id="76" max="16383" man="1"/>
    <brk id="151" max="16383" man="1"/>
    <brk id="23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enableFormatConditionsCalculation="0"/>
  <dimension ref="A1:R285"/>
  <sheetViews>
    <sheetView workbookViewId="0">
      <selection activeCell="A2" sqref="A2"/>
    </sheetView>
  </sheetViews>
  <sheetFormatPr baseColWidth="10" defaultRowHeight="12.75" x14ac:dyDescent="0.2"/>
  <cols>
    <col min="1" max="1" width="12.140625" style="79" customWidth="1"/>
    <col min="2" max="2" width="9.5703125" style="79" customWidth="1"/>
    <col min="3" max="3" width="9.85546875" style="79" customWidth="1"/>
    <col min="4" max="4" width="7.85546875" style="79" customWidth="1"/>
    <col min="5" max="6" width="8.5703125" style="79" customWidth="1"/>
    <col min="7" max="7" width="9.28515625" style="79" customWidth="1"/>
    <col min="8" max="8" width="9.85546875" style="79" customWidth="1"/>
    <col min="9" max="9" width="9.28515625" style="79" customWidth="1"/>
    <col min="10" max="11" width="10" style="79" customWidth="1"/>
    <col min="12" max="13" width="9.28515625" style="79" customWidth="1"/>
    <col min="14" max="16384" width="11.42578125" style="79"/>
  </cols>
  <sheetData>
    <row r="1" spans="1:18" s="77" customFormat="1" ht="21" customHeight="1" x14ac:dyDescent="0.25">
      <c r="A1" s="75" t="s">
        <v>1157</v>
      </c>
      <c r="B1" s="75"/>
      <c r="C1" s="76"/>
      <c r="D1" s="75"/>
      <c r="E1" s="75"/>
      <c r="F1" s="75"/>
      <c r="G1" s="75"/>
      <c r="H1" s="75"/>
      <c r="I1" s="75"/>
      <c r="J1" s="75"/>
      <c r="K1" s="75"/>
      <c r="L1" s="75"/>
      <c r="M1" s="75"/>
    </row>
    <row r="2" spans="1:18" x14ac:dyDescent="0.2">
      <c r="A2" s="78"/>
      <c r="B2" s="78"/>
      <c r="C2" s="78"/>
      <c r="D2" s="78"/>
      <c r="E2" s="78"/>
      <c r="F2" s="78"/>
      <c r="G2" s="78"/>
      <c r="H2" s="78"/>
      <c r="I2" s="78"/>
      <c r="J2" s="78"/>
      <c r="K2" s="78"/>
      <c r="L2" s="78"/>
      <c r="M2" s="78"/>
    </row>
    <row r="3" spans="1:18" s="80" customFormat="1" ht="17.25" customHeight="1" x14ac:dyDescent="0.2">
      <c r="A3" s="588" t="s">
        <v>1006</v>
      </c>
      <c r="B3" s="591" t="s">
        <v>730</v>
      </c>
      <c r="C3" s="582" t="s">
        <v>324</v>
      </c>
      <c r="D3" s="582"/>
      <c r="E3" s="583"/>
      <c r="F3" s="582"/>
      <c r="G3" s="582"/>
      <c r="H3" s="582" t="s">
        <v>23</v>
      </c>
      <c r="I3" s="582"/>
      <c r="J3" s="582"/>
      <c r="K3" s="582"/>
      <c r="L3" s="582"/>
      <c r="M3" s="584"/>
    </row>
    <row r="4" spans="1:18" s="80" customFormat="1" ht="16.5" customHeight="1" x14ac:dyDescent="0.2">
      <c r="A4" s="589"/>
      <c r="B4" s="592"/>
      <c r="C4" s="578" t="s">
        <v>24</v>
      </c>
      <c r="D4" s="579" t="s">
        <v>729</v>
      </c>
      <c r="E4" s="577" t="s">
        <v>325</v>
      </c>
      <c r="F4" s="577"/>
      <c r="G4" s="579" t="s">
        <v>728</v>
      </c>
      <c r="H4" s="578" t="s">
        <v>24</v>
      </c>
      <c r="I4" s="578" t="s">
        <v>1037</v>
      </c>
      <c r="J4" s="578" t="s">
        <v>1038</v>
      </c>
      <c r="K4" s="577" t="s">
        <v>28</v>
      </c>
      <c r="L4" s="577"/>
      <c r="M4" s="535"/>
    </row>
    <row r="5" spans="1:18" s="80" customFormat="1" ht="16.5" customHeight="1" x14ac:dyDescent="0.2">
      <c r="A5" s="589"/>
      <c r="B5" s="592"/>
      <c r="C5" s="578"/>
      <c r="D5" s="578"/>
      <c r="E5" s="318" t="s">
        <v>326</v>
      </c>
      <c r="F5" s="318" t="s">
        <v>327</v>
      </c>
      <c r="G5" s="578"/>
      <c r="H5" s="578"/>
      <c r="I5" s="578"/>
      <c r="J5" s="578"/>
      <c r="K5" s="578" t="s">
        <v>24</v>
      </c>
      <c r="L5" s="579" t="s">
        <v>726</v>
      </c>
      <c r="M5" s="580" t="s">
        <v>727</v>
      </c>
    </row>
    <row r="6" spans="1:18" s="80" customFormat="1" ht="23.25" customHeight="1" x14ac:dyDescent="0.2">
      <c r="A6" s="589"/>
      <c r="B6" s="592"/>
      <c r="C6" s="578"/>
      <c r="D6" s="578"/>
      <c r="E6" s="577" t="s">
        <v>328</v>
      </c>
      <c r="F6" s="577"/>
      <c r="G6" s="578"/>
      <c r="H6" s="578"/>
      <c r="I6" s="578"/>
      <c r="J6" s="578"/>
      <c r="K6" s="578"/>
      <c r="L6" s="578"/>
      <c r="M6" s="581"/>
    </row>
    <row r="7" spans="1:18" s="80" customFormat="1" ht="16.5" customHeight="1" x14ac:dyDescent="0.2">
      <c r="A7" s="590"/>
      <c r="B7" s="585" t="s">
        <v>329</v>
      </c>
      <c r="C7" s="586"/>
      <c r="D7" s="586"/>
      <c r="E7" s="586"/>
      <c r="F7" s="586"/>
      <c r="G7" s="586"/>
      <c r="H7" s="586"/>
      <c r="I7" s="586"/>
      <c r="J7" s="586"/>
      <c r="K7" s="586"/>
      <c r="L7" s="586"/>
      <c r="M7" s="587"/>
    </row>
    <row r="8" spans="1:18" s="250" customFormat="1" ht="33" customHeight="1" x14ac:dyDescent="0.2">
      <c r="A8" s="81" t="s">
        <v>1158</v>
      </c>
      <c r="B8" s="82">
        <v>13474.7</v>
      </c>
      <c r="C8" s="82">
        <v>975.5</v>
      </c>
      <c r="D8" s="82">
        <v>13.7</v>
      </c>
      <c r="E8" s="82">
        <v>220.9</v>
      </c>
      <c r="F8" s="82">
        <v>677.6</v>
      </c>
      <c r="G8" s="82">
        <v>63.3</v>
      </c>
      <c r="H8" s="82">
        <v>12168.8</v>
      </c>
      <c r="I8" s="82">
        <v>106.6</v>
      </c>
      <c r="J8" s="82">
        <v>515.6</v>
      </c>
      <c r="K8" s="82">
        <v>11546.6</v>
      </c>
      <c r="L8" s="82">
        <v>1112</v>
      </c>
      <c r="M8" s="82">
        <v>10434.6</v>
      </c>
      <c r="N8" s="83"/>
      <c r="O8" s="83"/>
      <c r="P8" s="83"/>
      <c r="Q8" s="83"/>
      <c r="R8" s="83"/>
    </row>
    <row r="9" spans="1:18" ht="21.95" customHeight="1" x14ac:dyDescent="0.2">
      <c r="A9" s="84" t="s">
        <v>1057</v>
      </c>
      <c r="B9" s="40">
        <v>1039.5999999999999</v>
      </c>
      <c r="C9" s="40">
        <v>83.3</v>
      </c>
      <c r="D9" s="40">
        <v>1.1000000000000001</v>
      </c>
      <c r="E9" s="40">
        <v>17.2</v>
      </c>
      <c r="F9" s="40">
        <v>60.8</v>
      </c>
      <c r="G9" s="40">
        <v>4.2</v>
      </c>
      <c r="H9" s="40">
        <v>929.7</v>
      </c>
      <c r="I9" s="40">
        <v>6.6</v>
      </c>
      <c r="J9" s="40">
        <v>39.299999999999997</v>
      </c>
      <c r="K9" s="40">
        <v>883.7</v>
      </c>
      <c r="L9" s="40">
        <v>91.4</v>
      </c>
      <c r="M9" s="40">
        <v>792.4</v>
      </c>
    </row>
    <row r="10" spans="1:18" ht="21.95" customHeight="1" x14ac:dyDescent="0.2">
      <c r="A10" s="84" t="s">
        <v>1058</v>
      </c>
      <c r="B10" s="40">
        <v>1086.7</v>
      </c>
      <c r="C10" s="40">
        <v>78.900000000000006</v>
      </c>
      <c r="D10" s="40">
        <v>0.9</v>
      </c>
      <c r="E10" s="40">
        <v>15</v>
      </c>
      <c r="F10" s="40">
        <v>58.8</v>
      </c>
      <c r="G10" s="40">
        <v>4.2</v>
      </c>
      <c r="H10" s="40">
        <v>993.1</v>
      </c>
      <c r="I10" s="40">
        <v>12.8</v>
      </c>
      <c r="J10" s="40">
        <v>47.6</v>
      </c>
      <c r="K10" s="40">
        <v>932.6</v>
      </c>
      <c r="L10" s="40">
        <v>97.7</v>
      </c>
      <c r="M10" s="40">
        <v>834.9</v>
      </c>
    </row>
    <row r="11" spans="1:18" ht="21.95" customHeight="1" x14ac:dyDescent="0.2">
      <c r="A11" s="84" t="s">
        <v>959</v>
      </c>
      <c r="B11" s="40">
        <v>1222.7</v>
      </c>
      <c r="C11" s="40">
        <v>88</v>
      </c>
      <c r="D11" s="40">
        <v>1.2</v>
      </c>
      <c r="E11" s="40">
        <v>20.100000000000001</v>
      </c>
      <c r="F11" s="40">
        <v>60.9</v>
      </c>
      <c r="G11" s="40">
        <v>5.8</v>
      </c>
      <c r="H11" s="40">
        <v>1117.2</v>
      </c>
      <c r="I11" s="40">
        <v>8</v>
      </c>
      <c r="J11" s="40">
        <v>50.9</v>
      </c>
      <c r="K11" s="40">
        <v>1058.3</v>
      </c>
      <c r="L11" s="40">
        <v>108.1</v>
      </c>
      <c r="M11" s="40">
        <v>950.2</v>
      </c>
    </row>
    <row r="12" spans="1:18" ht="21.95" customHeight="1" x14ac:dyDescent="0.2">
      <c r="A12" s="84" t="s">
        <v>960</v>
      </c>
      <c r="B12" s="40">
        <v>1116.5999999999999</v>
      </c>
      <c r="C12" s="40">
        <v>70.599999999999994</v>
      </c>
      <c r="D12" s="40">
        <v>1.1000000000000001</v>
      </c>
      <c r="E12" s="40">
        <v>14.5</v>
      </c>
      <c r="F12" s="40">
        <v>49.2</v>
      </c>
      <c r="G12" s="40">
        <v>5.8</v>
      </c>
      <c r="H12" s="40">
        <v>1024</v>
      </c>
      <c r="I12" s="40">
        <v>8.1</v>
      </c>
      <c r="J12" s="40">
        <v>40.4</v>
      </c>
      <c r="K12" s="40">
        <v>975.5</v>
      </c>
      <c r="L12" s="40">
        <v>104.4</v>
      </c>
      <c r="M12" s="40">
        <v>871.2</v>
      </c>
    </row>
    <row r="13" spans="1:18" ht="21.95" customHeight="1" x14ac:dyDescent="0.2">
      <c r="A13" s="84" t="s">
        <v>961</v>
      </c>
      <c r="B13" s="40">
        <v>1075.3</v>
      </c>
      <c r="C13" s="40">
        <v>75.8</v>
      </c>
      <c r="D13" s="40">
        <v>1.9</v>
      </c>
      <c r="E13" s="40">
        <v>20.2</v>
      </c>
      <c r="F13" s="40">
        <v>48.3</v>
      </c>
      <c r="G13" s="40">
        <v>5.4</v>
      </c>
      <c r="H13" s="40">
        <v>971.7</v>
      </c>
      <c r="I13" s="40">
        <v>8</v>
      </c>
      <c r="J13" s="40">
        <v>44.9</v>
      </c>
      <c r="K13" s="40">
        <v>918.8</v>
      </c>
      <c r="L13" s="40">
        <v>96.6</v>
      </c>
      <c r="M13" s="40">
        <v>822.2</v>
      </c>
    </row>
    <row r="14" spans="1:18" ht="21.95" customHeight="1" x14ac:dyDescent="0.2">
      <c r="A14" s="84" t="s">
        <v>962</v>
      </c>
      <c r="B14" s="40">
        <v>1194.5999999999999</v>
      </c>
      <c r="C14" s="40">
        <v>76.5</v>
      </c>
      <c r="D14" s="40">
        <v>1.3</v>
      </c>
      <c r="E14" s="40">
        <v>16.8</v>
      </c>
      <c r="F14" s="40">
        <v>51.9</v>
      </c>
      <c r="G14" s="40">
        <v>6.4</v>
      </c>
      <c r="H14" s="40">
        <v>1085.7</v>
      </c>
      <c r="I14" s="40">
        <v>8.6</v>
      </c>
      <c r="J14" s="40">
        <v>45.9</v>
      </c>
      <c r="K14" s="40">
        <v>1031.0999999999999</v>
      </c>
      <c r="L14" s="40">
        <v>100.3</v>
      </c>
      <c r="M14" s="40">
        <v>930.8</v>
      </c>
    </row>
    <row r="15" spans="1:18" ht="21.95" customHeight="1" x14ac:dyDescent="0.2">
      <c r="A15" s="84" t="s">
        <v>963</v>
      </c>
      <c r="B15" s="40">
        <v>1180.4000000000001</v>
      </c>
      <c r="C15" s="40">
        <v>75.3</v>
      </c>
      <c r="D15" s="40">
        <v>0.9</v>
      </c>
      <c r="E15" s="40">
        <v>18.3</v>
      </c>
      <c r="F15" s="40">
        <v>49.9</v>
      </c>
      <c r="G15" s="40">
        <v>6.3</v>
      </c>
      <c r="H15" s="40">
        <v>1075.5</v>
      </c>
      <c r="I15" s="40">
        <v>9.6999999999999993</v>
      </c>
      <c r="J15" s="40">
        <v>42.6</v>
      </c>
      <c r="K15" s="40">
        <v>1023.2</v>
      </c>
      <c r="L15" s="40">
        <v>86.9</v>
      </c>
      <c r="M15" s="40">
        <v>936.2</v>
      </c>
    </row>
    <row r="16" spans="1:18" ht="21.95" customHeight="1" x14ac:dyDescent="0.2">
      <c r="A16" s="84" t="s">
        <v>1059</v>
      </c>
      <c r="B16" s="40">
        <v>1013.2</v>
      </c>
      <c r="C16" s="40">
        <v>80.2</v>
      </c>
      <c r="D16" s="40">
        <v>1</v>
      </c>
      <c r="E16" s="40">
        <v>17.600000000000001</v>
      </c>
      <c r="F16" s="40">
        <v>56.2</v>
      </c>
      <c r="G16" s="40">
        <v>5.5</v>
      </c>
      <c r="H16" s="40">
        <v>906.4</v>
      </c>
      <c r="I16" s="40">
        <v>7.6</v>
      </c>
      <c r="J16" s="40">
        <v>39.4</v>
      </c>
      <c r="K16" s="40">
        <v>859.4</v>
      </c>
      <c r="L16" s="40">
        <v>75.8</v>
      </c>
      <c r="M16" s="40">
        <v>783.6</v>
      </c>
    </row>
    <row r="17" spans="1:18" ht="21.95" customHeight="1" x14ac:dyDescent="0.2">
      <c r="A17" s="84" t="s">
        <v>1060</v>
      </c>
      <c r="B17" s="40">
        <v>1198.2</v>
      </c>
      <c r="C17" s="40">
        <v>86.9</v>
      </c>
      <c r="D17" s="40">
        <v>1.2</v>
      </c>
      <c r="E17" s="40">
        <v>22</v>
      </c>
      <c r="F17" s="40">
        <v>58.8</v>
      </c>
      <c r="G17" s="40">
        <v>4.9000000000000004</v>
      </c>
      <c r="H17" s="40">
        <v>1074.4000000000001</v>
      </c>
      <c r="I17" s="40">
        <v>8.4</v>
      </c>
      <c r="J17" s="40">
        <v>43.6</v>
      </c>
      <c r="K17" s="40">
        <v>1022.5</v>
      </c>
      <c r="L17" s="40">
        <v>98.9</v>
      </c>
      <c r="M17" s="40">
        <v>923.6</v>
      </c>
    </row>
    <row r="18" spans="1:18" ht="21.95" customHeight="1" x14ac:dyDescent="0.2">
      <c r="A18" s="84" t="s">
        <v>1061</v>
      </c>
      <c r="B18" s="40">
        <v>1178.5</v>
      </c>
      <c r="C18" s="40">
        <v>91.6</v>
      </c>
      <c r="D18" s="40">
        <v>1</v>
      </c>
      <c r="E18" s="40">
        <v>18.2</v>
      </c>
      <c r="F18" s="40">
        <v>67.7</v>
      </c>
      <c r="G18" s="40">
        <v>4.7</v>
      </c>
      <c r="H18" s="40">
        <v>1053.5</v>
      </c>
      <c r="I18" s="40">
        <v>12.3</v>
      </c>
      <c r="J18" s="40">
        <v>43.2</v>
      </c>
      <c r="K18" s="40">
        <v>998.1</v>
      </c>
      <c r="L18" s="40">
        <v>92.6</v>
      </c>
      <c r="M18" s="40">
        <v>905.4</v>
      </c>
    </row>
    <row r="19" spans="1:18" ht="21.95" customHeight="1" x14ac:dyDescent="0.2">
      <c r="A19" s="84" t="s">
        <v>1062</v>
      </c>
      <c r="B19" s="40">
        <v>1176.5999999999999</v>
      </c>
      <c r="C19" s="40">
        <v>85.2</v>
      </c>
      <c r="D19" s="40">
        <v>1.1000000000000001</v>
      </c>
      <c r="E19" s="40">
        <v>20.100000000000001</v>
      </c>
      <c r="F19" s="40">
        <v>58.5</v>
      </c>
      <c r="G19" s="40">
        <v>5.5</v>
      </c>
      <c r="H19" s="40">
        <v>1056.0999999999999</v>
      </c>
      <c r="I19" s="40">
        <v>9.3000000000000007</v>
      </c>
      <c r="J19" s="40">
        <v>44</v>
      </c>
      <c r="K19" s="40">
        <v>1002.8</v>
      </c>
      <c r="L19" s="40">
        <v>82.6</v>
      </c>
      <c r="M19" s="40">
        <v>920.2</v>
      </c>
    </row>
    <row r="20" spans="1:18" ht="21.95" customHeight="1" x14ac:dyDescent="0.2">
      <c r="A20" s="84" t="s">
        <v>1063</v>
      </c>
      <c r="B20" s="40">
        <v>992.4</v>
      </c>
      <c r="C20" s="40">
        <v>83.1</v>
      </c>
      <c r="D20" s="40">
        <v>0.9</v>
      </c>
      <c r="E20" s="40">
        <v>21</v>
      </c>
      <c r="F20" s="40">
        <v>56.7</v>
      </c>
      <c r="G20" s="40">
        <v>4.5999999999999996</v>
      </c>
      <c r="H20" s="40">
        <v>881.5</v>
      </c>
      <c r="I20" s="40">
        <v>7.2</v>
      </c>
      <c r="J20" s="40">
        <v>33.700000000000003</v>
      </c>
      <c r="K20" s="40">
        <v>840.6</v>
      </c>
      <c r="L20" s="40">
        <v>76.599999999999994</v>
      </c>
      <c r="M20" s="40">
        <v>764</v>
      </c>
    </row>
    <row r="21" spans="1:18" s="319" customFormat="1" ht="33" customHeight="1" x14ac:dyDescent="0.2">
      <c r="A21" s="81" t="s">
        <v>1159</v>
      </c>
      <c r="B21" s="82">
        <v>14349.7</v>
      </c>
      <c r="C21" s="82">
        <v>991</v>
      </c>
      <c r="D21" s="82">
        <v>16.899999999999999</v>
      </c>
      <c r="E21" s="82">
        <v>246.7</v>
      </c>
      <c r="F21" s="82">
        <v>661</v>
      </c>
      <c r="G21" s="82">
        <v>66.400000000000006</v>
      </c>
      <c r="H21" s="82">
        <v>12868.7</v>
      </c>
      <c r="I21" s="82">
        <v>102.5</v>
      </c>
      <c r="J21" s="82">
        <v>526.70000000000005</v>
      </c>
      <c r="K21" s="82">
        <v>12239.5</v>
      </c>
      <c r="L21" s="82">
        <v>1177.8</v>
      </c>
      <c r="M21" s="82">
        <v>11061.6</v>
      </c>
      <c r="N21" s="85"/>
      <c r="O21" s="85"/>
      <c r="P21" s="85"/>
      <c r="Q21" s="85"/>
      <c r="R21" s="85"/>
    </row>
    <row r="22" spans="1:18" ht="21.95" customHeight="1" x14ac:dyDescent="0.2">
      <c r="A22" s="84" t="s">
        <v>1057</v>
      </c>
      <c r="B22" s="40">
        <v>1032.4000000000001</v>
      </c>
      <c r="C22" s="40">
        <v>76</v>
      </c>
      <c r="D22" s="40">
        <v>0.9</v>
      </c>
      <c r="E22" s="40">
        <v>15.8</v>
      </c>
      <c r="F22" s="40">
        <v>54.8</v>
      </c>
      <c r="G22" s="40">
        <v>4.4000000000000004</v>
      </c>
      <c r="H22" s="40">
        <v>936.4</v>
      </c>
      <c r="I22" s="40">
        <v>7.5</v>
      </c>
      <c r="J22" s="40">
        <v>42.3</v>
      </c>
      <c r="K22" s="40">
        <v>886.6</v>
      </c>
      <c r="L22" s="40">
        <v>95.4</v>
      </c>
      <c r="M22" s="40">
        <v>791.2</v>
      </c>
    </row>
    <row r="23" spans="1:18" ht="21.95" customHeight="1" x14ac:dyDescent="0.2">
      <c r="A23" s="84" t="s">
        <v>1058</v>
      </c>
      <c r="B23" s="40">
        <v>1176.8</v>
      </c>
      <c r="C23" s="40">
        <v>82.3</v>
      </c>
      <c r="D23" s="40">
        <v>1.3</v>
      </c>
      <c r="E23" s="40">
        <v>20.8</v>
      </c>
      <c r="F23" s="40">
        <v>53.8</v>
      </c>
      <c r="G23" s="40">
        <v>6.4</v>
      </c>
      <c r="H23" s="40">
        <v>1046.2</v>
      </c>
      <c r="I23" s="40">
        <v>8</v>
      </c>
      <c r="J23" s="40">
        <v>40.1</v>
      </c>
      <c r="K23" s="40">
        <v>998.1</v>
      </c>
      <c r="L23" s="40">
        <v>101.5</v>
      </c>
      <c r="M23" s="40">
        <v>896.6</v>
      </c>
    </row>
    <row r="24" spans="1:18" ht="21.95" customHeight="1" x14ac:dyDescent="0.2">
      <c r="A24" s="84" t="s">
        <v>959</v>
      </c>
      <c r="B24" s="40">
        <v>1246</v>
      </c>
      <c r="C24" s="40">
        <v>83.7</v>
      </c>
      <c r="D24" s="40">
        <v>1.2</v>
      </c>
      <c r="E24" s="40">
        <v>19</v>
      </c>
      <c r="F24" s="40">
        <v>57.4</v>
      </c>
      <c r="G24" s="40">
        <v>6.1</v>
      </c>
      <c r="H24" s="40">
        <v>1124.9000000000001</v>
      </c>
      <c r="I24" s="40">
        <v>8.1999999999999993</v>
      </c>
      <c r="J24" s="40">
        <v>50.6</v>
      </c>
      <c r="K24" s="40">
        <v>1066.2</v>
      </c>
      <c r="L24" s="40">
        <v>102.5</v>
      </c>
      <c r="M24" s="40">
        <v>963.7</v>
      </c>
    </row>
    <row r="25" spans="1:18" ht="21.95" customHeight="1" x14ac:dyDescent="0.2">
      <c r="A25" s="84" t="s">
        <v>960</v>
      </c>
      <c r="B25" s="40">
        <v>1183.0999999999999</v>
      </c>
      <c r="C25" s="40">
        <v>76.599999999999994</v>
      </c>
      <c r="D25" s="40">
        <v>0.9</v>
      </c>
      <c r="E25" s="40">
        <v>17.600000000000001</v>
      </c>
      <c r="F25" s="40">
        <v>50.7</v>
      </c>
      <c r="G25" s="40">
        <v>7.4</v>
      </c>
      <c r="H25" s="40">
        <v>1070.7</v>
      </c>
      <c r="I25" s="40">
        <v>9</v>
      </c>
      <c r="J25" s="40">
        <v>48.1</v>
      </c>
      <c r="K25" s="40">
        <v>1013.5</v>
      </c>
      <c r="L25" s="40">
        <v>98.1</v>
      </c>
      <c r="M25" s="40">
        <v>915.4</v>
      </c>
    </row>
    <row r="26" spans="1:18" ht="21.95" customHeight="1" x14ac:dyDescent="0.2">
      <c r="A26" s="84" t="s">
        <v>961</v>
      </c>
      <c r="B26" s="40">
        <v>1144.3</v>
      </c>
      <c r="C26" s="40">
        <v>77.5</v>
      </c>
      <c r="D26" s="40">
        <v>2</v>
      </c>
      <c r="E26" s="40">
        <v>19.2</v>
      </c>
      <c r="F26" s="40">
        <v>49.5</v>
      </c>
      <c r="G26" s="40">
        <v>6.8</v>
      </c>
      <c r="H26" s="40">
        <v>1028.0999999999999</v>
      </c>
      <c r="I26" s="40">
        <v>8.4</v>
      </c>
      <c r="J26" s="40">
        <v>40.200000000000003</v>
      </c>
      <c r="K26" s="40">
        <v>979.5</v>
      </c>
      <c r="L26" s="40">
        <v>94.9</v>
      </c>
      <c r="M26" s="40">
        <v>884.5</v>
      </c>
    </row>
    <row r="27" spans="1:18" ht="21.95" customHeight="1" x14ac:dyDescent="0.2">
      <c r="A27" s="84" t="s">
        <v>962</v>
      </c>
      <c r="B27" s="40">
        <v>1267.9000000000001</v>
      </c>
      <c r="C27" s="40">
        <v>90.6</v>
      </c>
      <c r="D27" s="40">
        <v>1.9</v>
      </c>
      <c r="E27" s="40">
        <v>21.2</v>
      </c>
      <c r="F27" s="40">
        <v>61.7</v>
      </c>
      <c r="G27" s="40">
        <v>5.7</v>
      </c>
      <c r="H27" s="40">
        <v>1133.9000000000001</v>
      </c>
      <c r="I27" s="40">
        <v>8.6999999999999993</v>
      </c>
      <c r="J27" s="40">
        <v>47.8</v>
      </c>
      <c r="K27" s="40">
        <v>1077.4000000000001</v>
      </c>
      <c r="L27" s="40">
        <v>106.4</v>
      </c>
      <c r="M27" s="40">
        <v>971</v>
      </c>
    </row>
    <row r="28" spans="1:18" ht="21.95" customHeight="1" x14ac:dyDescent="0.2">
      <c r="A28" s="84" t="s">
        <v>963</v>
      </c>
      <c r="B28" s="40">
        <v>1155.4000000000001</v>
      </c>
      <c r="C28" s="40">
        <v>72.2</v>
      </c>
      <c r="D28" s="40">
        <v>1.2</v>
      </c>
      <c r="E28" s="40">
        <v>16.399999999999999</v>
      </c>
      <c r="F28" s="40">
        <v>50.6</v>
      </c>
      <c r="G28" s="40">
        <v>4</v>
      </c>
      <c r="H28" s="40">
        <v>1043.4000000000001</v>
      </c>
      <c r="I28" s="40">
        <v>9.1999999999999993</v>
      </c>
      <c r="J28" s="40">
        <v>49</v>
      </c>
      <c r="K28" s="40">
        <v>985.2</v>
      </c>
      <c r="L28" s="40">
        <v>93.6</v>
      </c>
      <c r="M28" s="40">
        <v>891.6</v>
      </c>
    </row>
    <row r="29" spans="1:18" ht="21.95" customHeight="1" x14ac:dyDescent="0.2">
      <c r="A29" s="84" t="s">
        <v>1059</v>
      </c>
      <c r="B29" s="40">
        <v>1237.7</v>
      </c>
      <c r="C29" s="40">
        <v>85.4</v>
      </c>
      <c r="D29" s="40">
        <v>2.6</v>
      </c>
      <c r="E29" s="40">
        <v>21.4</v>
      </c>
      <c r="F29" s="40">
        <v>54.8</v>
      </c>
      <c r="G29" s="40">
        <v>6.6</v>
      </c>
      <c r="H29" s="40">
        <v>1118.4000000000001</v>
      </c>
      <c r="I29" s="40">
        <v>8.9</v>
      </c>
      <c r="J29" s="40">
        <v>42.5</v>
      </c>
      <c r="K29" s="40">
        <v>1067</v>
      </c>
      <c r="L29" s="40">
        <v>83</v>
      </c>
      <c r="M29" s="40">
        <v>984</v>
      </c>
    </row>
    <row r="30" spans="1:18" ht="21.95" customHeight="1" x14ac:dyDescent="0.2">
      <c r="A30" s="84" t="s">
        <v>1060</v>
      </c>
      <c r="B30" s="40">
        <v>1306.3</v>
      </c>
      <c r="C30" s="40">
        <v>86.3</v>
      </c>
      <c r="D30" s="40">
        <v>1.3</v>
      </c>
      <c r="E30" s="40">
        <v>22.2</v>
      </c>
      <c r="F30" s="40">
        <v>57.8</v>
      </c>
      <c r="G30" s="40">
        <v>5</v>
      </c>
      <c r="H30" s="40">
        <v>1173</v>
      </c>
      <c r="I30" s="40">
        <v>9.6</v>
      </c>
      <c r="J30" s="40">
        <v>46.4</v>
      </c>
      <c r="K30" s="40">
        <v>1117.0999999999999</v>
      </c>
      <c r="L30" s="40">
        <v>114.1</v>
      </c>
      <c r="M30" s="40">
        <v>1002.9</v>
      </c>
    </row>
    <row r="31" spans="1:18" ht="21.95" customHeight="1" x14ac:dyDescent="0.2">
      <c r="A31" s="84" t="s">
        <v>1061</v>
      </c>
      <c r="B31" s="40">
        <v>1192</v>
      </c>
      <c r="C31" s="40">
        <v>94.2</v>
      </c>
      <c r="D31" s="40">
        <v>1.6</v>
      </c>
      <c r="E31" s="40">
        <v>22.5</v>
      </c>
      <c r="F31" s="40">
        <v>65.5</v>
      </c>
      <c r="G31" s="40">
        <v>4.5999999999999996</v>
      </c>
      <c r="H31" s="40">
        <v>1051.3</v>
      </c>
      <c r="I31" s="40">
        <v>7.3</v>
      </c>
      <c r="J31" s="40">
        <v>40.700000000000003</v>
      </c>
      <c r="K31" s="40">
        <v>1003.4</v>
      </c>
      <c r="L31" s="40">
        <v>95.6</v>
      </c>
      <c r="M31" s="40">
        <v>907.8</v>
      </c>
    </row>
    <row r="32" spans="1:18" ht="21.95" customHeight="1" x14ac:dyDescent="0.2">
      <c r="A32" s="84" t="s">
        <v>1062</v>
      </c>
      <c r="B32" s="40">
        <v>1308.7</v>
      </c>
      <c r="C32" s="40">
        <v>91.5</v>
      </c>
      <c r="D32" s="40">
        <v>1.1000000000000001</v>
      </c>
      <c r="E32" s="40">
        <v>26.6</v>
      </c>
      <c r="F32" s="40">
        <v>59</v>
      </c>
      <c r="G32" s="40">
        <v>4.9000000000000004</v>
      </c>
      <c r="H32" s="40">
        <v>1165.8</v>
      </c>
      <c r="I32" s="40">
        <v>9.5</v>
      </c>
      <c r="J32" s="40">
        <v>42.7</v>
      </c>
      <c r="K32" s="40">
        <v>1113.5999999999999</v>
      </c>
      <c r="L32" s="40">
        <v>83.7</v>
      </c>
      <c r="M32" s="40">
        <v>1030</v>
      </c>
    </row>
    <row r="33" spans="1:18" ht="21.95" customHeight="1" x14ac:dyDescent="0.2">
      <c r="A33" s="84" t="s">
        <v>1063</v>
      </c>
      <c r="B33" s="40">
        <v>1099</v>
      </c>
      <c r="C33" s="40">
        <v>74.7</v>
      </c>
      <c r="D33" s="40">
        <v>0.8</v>
      </c>
      <c r="E33" s="40">
        <v>24.1</v>
      </c>
      <c r="F33" s="40">
        <v>45.3</v>
      </c>
      <c r="G33" s="40">
        <v>4.5</v>
      </c>
      <c r="H33" s="40">
        <v>976.6</v>
      </c>
      <c r="I33" s="40">
        <v>8.1</v>
      </c>
      <c r="J33" s="40">
        <v>36.6</v>
      </c>
      <c r="K33" s="40">
        <v>931.9</v>
      </c>
      <c r="L33" s="40">
        <v>109</v>
      </c>
      <c r="M33" s="40">
        <v>822.9</v>
      </c>
    </row>
    <row r="34" spans="1:18" s="319" customFormat="1" ht="33" customHeight="1" x14ac:dyDescent="0.2">
      <c r="A34" s="81" t="s">
        <v>1160</v>
      </c>
      <c r="B34" s="82">
        <v>3812.1</v>
      </c>
      <c r="C34" s="82">
        <v>215.8</v>
      </c>
      <c r="D34" s="82">
        <v>3.1</v>
      </c>
      <c r="E34" s="82">
        <v>65</v>
      </c>
      <c r="F34" s="82">
        <v>130.4</v>
      </c>
      <c r="G34" s="82">
        <v>17.2</v>
      </c>
      <c r="H34" s="82">
        <v>3378.2</v>
      </c>
      <c r="I34" s="82">
        <v>22.1</v>
      </c>
      <c r="J34" s="82">
        <v>137</v>
      </c>
      <c r="K34" s="82">
        <v>3219</v>
      </c>
      <c r="L34" s="82">
        <v>326.60000000000002</v>
      </c>
      <c r="M34" s="82">
        <v>2892.5</v>
      </c>
      <c r="N34" s="85"/>
      <c r="O34" s="85"/>
      <c r="P34" s="85"/>
      <c r="Q34" s="85"/>
      <c r="R34" s="85"/>
    </row>
    <row r="35" spans="1:18" ht="21.95" customHeight="1" x14ac:dyDescent="0.2">
      <c r="A35" s="84" t="s">
        <v>1057</v>
      </c>
      <c r="B35" s="40">
        <v>1185.7</v>
      </c>
      <c r="C35" s="40">
        <v>69.3</v>
      </c>
      <c r="D35" s="40">
        <v>0.9</v>
      </c>
      <c r="E35" s="40">
        <v>20.6</v>
      </c>
      <c r="F35" s="40">
        <v>43.2</v>
      </c>
      <c r="G35" s="40">
        <v>4.5999999999999996</v>
      </c>
      <c r="H35" s="40">
        <v>1056.3</v>
      </c>
      <c r="I35" s="40">
        <v>6.8</v>
      </c>
      <c r="J35" s="40">
        <v>44</v>
      </c>
      <c r="K35" s="40">
        <v>1005.5</v>
      </c>
      <c r="L35" s="40">
        <v>105.7</v>
      </c>
      <c r="M35" s="40">
        <v>899.7</v>
      </c>
    </row>
    <row r="36" spans="1:18" ht="21.95" customHeight="1" x14ac:dyDescent="0.2">
      <c r="A36" s="84" t="s">
        <v>1058</v>
      </c>
      <c r="B36" s="40">
        <v>1257.2</v>
      </c>
      <c r="C36" s="40">
        <v>71.599999999999994</v>
      </c>
      <c r="D36" s="40">
        <v>1.1000000000000001</v>
      </c>
      <c r="E36" s="40">
        <v>21.4</v>
      </c>
      <c r="F36" s="40">
        <v>43.8</v>
      </c>
      <c r="G36" s="40">
        <v>5.2</v>
      </c>
      <c r="H36" s="40">
        <v>1110.7</v>
      </c>
      <c r="I36" s="40">
        <v>6.9</v>
      </c>
      <c r="J36" s="40">
        <v>44.2</v>
      </c>
      <c r="K36" s="40">
        <v>1059.5999999999999</v>
      </c>
      <c r="L36" s="40">
        <v>106.2</v>
      </c>
      <c r="M36" s="40">
        <v>953.4</v>
      </c>
    </row>
    <row r="37" spans="1:18" ht="21.95" customHeight="1" x14ac:dyDescent="0.2">
      <c r="A37" s="84" t="s">
        <v>959</v>
      </c>
      <c r="B37" s="40">
        <v>1369.2</v>
      </c>
      <c r="C37" s="40">
        <v>74.900000000000006</v>
      </c>
      <c r="D37" s="40">
        <v>1.1000000000000001</v>
      </c>
      <c r="E37" s="40">
        <v>23</v>
      </c>
      <c r="F37" s="40">
        <v>43.4</v>
      </c>
      <c r="G37" s="40">
        <v>7.4</v>
      </c>
      <c r="H37" s="40">
        <v>1211.0999999999999</v>
      </c>
      <c r="I37" s="40">
        <v>8.4</v>
      </c>
      <c r="J37" s="40">
        <v>48.8</v>
      </c>
      <c r="K37" s="40">
        <v>1154</v>
      </c>
      <c r="L37" s="40">
        <v>114.6</v>
      </c>
      <c r="M37" s="40">
        <v>1039.4000000000001</v>
      </c>
    </row>
    <row r="38" spans="1:18" ht="71.25" customHeight="1" x14ac:dyDescent="0.2">
      <c r="A38" s="274" t="s">
        <v>21</v>
      </c>
      <c r="B38" s="90"/>
      <c r="C38" s="90"/>
      <c r="D38" s="90"/>
      <c r="E38" s="90"/>
      <c r="F38" s="90"/>
      <c r="G38" s="90"/>
      <c r="H38" s="90"/>
      <c r="I38" s="90"/>
      <c r="J38" s="90"/>
      <c r="K38" s="90"/>
      <c r="L38" s="90"/>
      <c r="M38" s="90"/>
    </row>
    <row r="39" spans="1:18" ht="45.75" customHeight="1" x14ac:dyDescent="0.2">
      <c r="A39" s="575" t="s">
        <v>1161</v>
      </c>
      <c r="B39" s="576"/>
      <c r="C39" s="576"/>
      <c r="D39" s="576"/>
      <c r="E39" s="576"/>
      <c r="F39" s="576"/>
      <c r="G39" s="576"/>
      <c r="H39" s="576"/>
      <c r="I39" s="576"/>
      <c r="J39" s="576"/>
      <c r="K39" s="576"/>
      <c r="L39" s="576"/>
      <c r="M39" s="576"/>
    </row>
    <row r="59" spans="1:7" x14ac:dyDescent="0.2">
      <c r="A59" s="283"/>
      <c r="B59" s="283"/>
      <c r="C59" s="283"/>
      <c r="D59" s="283"/>
      <c r="E59" s="283"/>
      <c r="F59" s="283"/>
      <c r="G59" s="283"/>
    </row>
    <row r="63" spans="1:7" ht="15" customHeight="1" x14ac:dyDescent="0.2"/>
    <row r="285" ht="59.25" customHeight="1" x14ac:dyDescent="0.2"/>
  </sheetData>
  <mergeCells count="18">
    <mergeCell ref="C3:G3"/>
    <mergeCell ref="H3:M3"/>
    <mergeCell ref="B7:M7"/>
    <mergeCell ref="A3:A7"/>
    <mergeCell ref="B3:B6"/>
    <mergeCell ref="C4:C6"/>
    <mergeCell ref="D4:D6"/>
    <mergeCell ref="E4:F4"/>
    <mergeCell ref="G4:G6"/>
    <mergeCell ref="H4:H6"/>
    <mergeCell ref="I4:I6"/>
    <mergeCell ref="A39:M39"/>
    <mergeCell ref="E6:F6"/>
    <mergeCell ref="J4:J6"/>
    <mergeCell ref="K4:M4"/>
    <mergeCell ref="K5:K6"/>
    <mergeCell ref="L5:L6"/>
    <mergeCell ref="M5:M6"/>
  </mergeCells>
  <phoneticPr fontId="8" type="noConversion"/>
  <pageMargins left="0.59055118110236227" right="0.39370078740157483" top="0.98425196850393704" bottom="0.59055118110236227" header="0.43307086614173229" footer="0.51181102362204722"/>
  <pageSetup paperSize="9" scale="75" firstPageNumber="26" orientation="portrait" useFirstPageNumber="1"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enableFormatConditionsCalculation="0"/>
  <dimension ref="A1:R285"/>
  <sheetViews>
    <sheetView workbookViewId="0">
      <selection activeCell="A2" sqref="A2"/>
    </sheetView>
  </sheetViews>
  <sheetFormatPr baseColWidth="10" defaultRowHeight="12.75" x14ac:dyDescent="0.2"/>
  <cols>
    <col min="1" max="1" width="12.140625" style="79" customWidth="1"/>
    <col min="2" max="2" width="9.5703125" style="79" customWidth="1"/>
    <col min="3" max="3" width="9.85546875" style="79" customWidth="1"/>
    <col min="4" max="4" width="7.85546875" style="79" customWidth="1"/>
    <col min="5" max="6" width="8.5703125" style="79" customWidth="1"/>
    <col min="7" max="7" width="9.28515625" style="79" customWidth="1"/>
    <col min="8" max="8" width="9.85546875" style="79" customWidth="1"/>
    <col min="9" max="9" width="9.28515625" style="79" customWidth="1"/>
    <col min="10" max="11" width="10" style="79" customWidth="1"/>
    <col min="12" max="13" width="9.28515625" style="79" customWidth="1"/>
    <col min="14" max="16384" width="11.42578125" style="79"/>
  </cols>
  <sheetData>
    <row r="1" spans="1:18" s="77" customFormat="1" ht="21" customHeight="1" x14ac:dyDescent="0.25">
      <c r="A1" s="75" t="s">
        <v>1162</v>
      </c>
      <c r="B1" s="75"/>
      <c r="C1" s="76"/>
      <c r="D1" s="75"/>
      <c r="E1" s="75"/>
      <c r="F1" s="75"/>
      <c r="G1" s="75"/>
      <c r="H1" s="75"/>
      <c r="I1" s="75"/>
      <c r="J1" s="75"/>
      <c r="K1" s="75"/>
      <c r="L1" s="75"/>
      <c r="M1" s="75"/>
    </row>
    <row r="2" spans="1:18" x14ac:dyDescent="0.2">
      <c r="A2" s="78"/>
      <c r="B2" s="78"/>
      <c r="C2" s="78"/>
      <c r="D2" s="78"/>
      <c r="E2" s="78"/>
      <c r="F2" s="78"/>
      <c r="G2" s="78"/>
      <c r="H2" s="78"/>
      <c r="I2" s="78"/>
      <c r="J2" s="78"/>
      <c r="K2" s="78"/>
      <c r="L2" s="78"/>
      <c r="M2" s="78"/>
    </row>
    <row r="3" spans="1:18" s="80" customFormat="1" ht="17.25" customHeight="1" x14ac:dyDescent="0.2">
      <c r="A3" s="588" t="s">
        <v>731</v>
      </c>
      <c r="B3" s="591" t="s">
        <v>732</v>
      </c>
      <c r="C3" s="582" t="s">
        <v>324</v>
      </c>
      <c r="D3" s="582"/>
      <c r="E3" s="583"/>
      <c r="F3" s="582"/>
      <c r="G3" s="582"/>
      <c r="H3" s="582" t="s">
        <v>23</v>
      </c>
      <c r="I3" s="582"/>
      <c r="J3" s="582"/>
      <c r="K3" s="582"/>
      <c r="L3" s="582"/>
      <c r="M3" s="584"/>
    </row>
    <row r="4" spans="1:18" s="80" customFormat="1" ht="16.5" customHeight="1" x14ac:dyDescent="0.2">
      <c r="A4" s="589"/>
      <c r="B4" s="592"/>
      <c r="C4" s="578" t="s">
        <v>24</v>
      </c>
      <c r="D4" s="579" t="s">
        <v>729</v>
      </c>
      <c r="E4" s="577" t="s">
        <v>325</v>
      </c>
      <c r="F4" s="577"/>
      <c r="G4" s="579" t="s">
        <v>728</v>
      </c>
      <c r="H4" s="578" t="s">
        <v>24</v>
      </c>
      <c r="I4" s="578" t="s">
        <v>1037</v>
      </c>
      <c r="J4" s="578" t="s">
        <v>1038</v>
      </c>
      <c r="K4" s="577" t="s">
        <v>28</v>
      </c>
      <c r="L4" s="577"/>
      <c r="M4" s="535"/>
    </row>
    <row r="5" spans="1:18" s="80" customFormat="1" ht="16.5" customHeight="1" x14ac:dyDescent="0.2">
      <c r="A5" s="589"/>
      <c r="B5" s="592"/>
      <c r="C5" s="578"/>
      <c r="D5" s="578"/>
      <c r="E5" s="318" t="s">
        <v>326</v>
      </c>
      <c r="F5" s="318" t="s">
        <v>327</v>
      </c>
      <c r="G5" s="578"/>
      <c r="H5" s="578"/>
      <c r="I5" s="578"/>
      <c r="J5" s="578"/>
      <c r="K5" s="578" t="s">
        <v>24</v>
      </c>
      <c r="L5" s="579" t="s">
        <v>726</v>
      </c>
      <c r="M5" s="580" t="s">
        <v>727</v>
      </c>
    </row>
    <row r="6" spans="1:18" s="80" customFormat="1" ht="23.25" customHeight="1" x14ac:dyDescent="0.2">
      <c r="A6" s="589"/>
      <c r="B6" s="592"/>
      <c r="C6" s="578"/>
      <c r="D6" s="578"/>
      <c r="E6" s="577" t="s">
        <v>328</v>
      </c>
      <c r="F6" s="577"/>
      <c r="G6" s="578"/>
      <c r="H6" s="578"/>
      <c r="I6" s="578"/>
      <c r="J6" s="578"/>
      <c r="K6" s="578"/>
      <c r="L6" s="578"/>
      <c r="M6" s="581"/>
    </row>
    <row r="7" spans="1:18" s="80" customFormat="1" ht="16.5" customHeight="1" x14ac:dyDescent="0.2">
      <c r="A7" s="590"/>
      <c r="B7" s="585" t="s">
        <v>329</v>
      </c>
      <c r="C7" s="586"/>
      <c r="D7" s="586"/>
      <c r="E7" s="586"/>
      <c r="F7" s="586"/>
      <c r="G7" s="586"/>
      <c r="H7" s="586"/>
      <c r="I7" s="586"/>
      <c r="J7" s="586"/>
      <c r="K7" s="586"/>
      <c r="L7" s="586"/>
      <c r="M7" s="587"/>
    </row>
    <row r="8" spans="1:18" s="250" customFormat="1" ht="33" customHeight="1" x14ac:dyDescent="0.2">
      <c r="A8" s="81" t="s">
        <v>1158</v>
      </c>
      <c r="B8" s="82">
        <v>9278</v>
      </c>
      <c r="C8" s="82">
        <v>1023.1</v>
      </c>
      <c r="D8" s="82">
        <v>8.5</v>
      </c>
      <c r="E8" s="82">
        <v>239.7</v>
      </c>
      <c r="F8" s="82">
        <v>710.1</v>
      </c>
      <c r="G8" s="82">
        <v>64.900000000000006</v>
      </c>
      <c r="H8" s="82">
        <v>7684.5</v>
      </c>
      <c r="I8" s="82">
        <v>74.3</v>
      </c>
      <c r="J8" s="82">
        <v>419.7</v>
      </c>
      <c r="K8" s="82">
        <v>7190.4</v>
      </c>
      <c r="L8" s="82">
        <v>1423.3</v>
      </c>
      <c r="M8" s="82">
        <v>5767.1</v>
      </c>
      <c r="N8" s="83"/>
      <c r="O8" s="83"/>
      <c r="P8" s="83"/>
      <c r="Q8" s="83"/>
      <c r="R8" s="83"/>
    </row>
    <row r="9" spans="1:18" ht="21.95" customHeight="1" x14ac:dyDescent="0.2">
      <c r="A9" s="84" t="s">
        <v>1057</v>
      </c>
      <c r="B9" s="40">
        <v>733.5</v>
      </c>
      <c r="C9" s="40">
        <v>87.5</v>
      </c>
      <c r="D9" s="40">
        <v>0.4</v>
      </c>
      <c r="E9" s="40">
        <v>19.5</v>
      </c>
      <c r="F9" s="40">
        <v>63.1</v>
      </c>
      <c r="G9" s="40">
        <v>4.4000000000000004</v>
      </c>
      <c r="H9" s="40">
        <v>603.4</v>
      </c>
      <c r="I9" s="40">
        <v>4.9000000000000004</v>
      </c>
      <c r="J9" s="40">
        <v>36.9</v>
      </c>
      <c r="K9" s="40">
        <v>561.6</v>
      </c>
      <c r="L9" s="40">
        <v>106.8</v>
      </c>
      <c r="M9" s="40">
        <v>454.8</v>
      </c>
    </row>
    <row r="10" spans="1:18" ht="21.95" customHeight="1" x14ac:dyDescent="0.2">
      <c r="A10" s="84" t="s">
        <v>1058</v>
      </c>
      <c r="B10" s="40">
        <v>742.1</v>
      </c>
      <c r="C10" s="40">
        <v>81.7</v>
      </c>
      <c r="D10" s="40">
        <v>0.6</v>
      </c>
      <c r="E10" s="40">
        <v>18.100000000000001</v>
      </c>
      <c r="F10" s="40">
        <v>58.4</v>
      </c>
      <c r="G10" s="40">
        <v>4.5999999999999996</v>
      </c>
      <c r="H10" s="40">
        <v>620.9</v>
      </c>
      <c r="I10" s="40">
        <v>7</v>
      </c>
      <c r="J10" s="40">
        <v>37.200000000000003</v>
      </c>
      <c r="K10" s="40">
        <v>576.79999999999995</v>
      </c>
      <c r="L10" s="40">
        <v>112.8</v>
      </c>
      <c r="M10" s="40">
        <v>464</v>
      </c>
    </row>
    <row r="11" spans="1:18" ht="21.95" customHeight="1" x14ac:dyDescent="0.2">
      <c r="A11" s="84" t="s">
        <v>959</v>
      </c>
      <c r="B11" s="40">
        <v>810.1</v>
      </c>
      <c r="C11" s="40">
        <v>105</v>
      </c>
      <c r="D11" s="40">
        <v>0.7</v>
      </c>
      <c r="E11" s="40">
        <v>26.6</v>
      </c>
      <c r="F11" s="40">
        <v>71.599999999999994</v>
      </c>
      <c r="G11" s="40">
        <v>6.1</v>
      </c>
      <c r="H11" s="40">
        <v>665.8</v>
      </c>
      <c r="I11" s="40">
        <v>5.7</v>
      </c>
      <c r="J11" s="40">
        <v>38.1</v>
      </c>
      <c r="K11" s="40">
        <v>622</v>
      </c>
      <c r="L11" s="40">
        <v>115.3</v>
      </c>
      <c r="M11" s="40">
        <v>506.7</v>
      </c>
    </row>
    <row r="12" spans="1:18" ht="21.95" customHeight="1" x14ac:dyDescent="0.2">
      <c r="A12" s="84" t="s">
        <v>960</v>
      </c>
      <c r="B12" s="40">
        <v>729.7</v>
      </c>
      <c r="C12" s="40">
        <v>81.5</v>
      </c>
      <c r="D12" s="40">
        <v>1</v>
      </c>
      <c r="E12" s="40">
        <v>18.5</v>
      </c>
      <c r="F12" s="40">
        <v>55</v>
      </c>
      <c r="G12" s="40">
        <v>7</v>
      </c>
      <c r="H12" s="40">
        <v>603.20000000000005</v>
      </c>
      <c r="I12" s="40">
        <v>5.7</v>
      </c>
      <c r="J12" s="40">
        <v>33.9</v>
      </c>
      <c r="K12" s="40">
        <v>563.6</v>
      </c>
      <c r="L12" s="40">
        <v>125.5</v>
      </c>
      <c r="M12" s="40">
        <v>438.1</v>
      </c>
    </row>
    <row r="13" spans="1:18" ht="21.95" customHeight="1" x14ac:dyDescent="0.2">
      <c r="A13" s="84" t="s">
        <v>961</v>
      </c>
      <c r="B13" s="40">
        <v>746.8</v>
      </c>
      <c r="C13" s="40">
        <v>78.400000000000006</v>
      </c>
      <c r="D13" s="40">
        <v>0.8</v>
      </c>
      <c r="E13" s="40">
        <v>19.3</v>
      </c>
      <c r="F13" s="40">
        <v>53.3</v>
      </c>
      <c r="G13" s="40">
        <v>5</v>
      </c>
      <c r="H13" s="40">
        <v>624.29999999999995</v>
      </c>
      <c r="I13" s="40">
        <v>5</v>
      </c>
      <c r="J13" s="40">
        <v>38.200000000000003</v>
      </c>
      <c r="K13" s="40">
        <v>581.1</v>
      </c>
      <c r="L13" s="40">
        <v>122.2</v>
      </c>
      <c r="M13" s="40">
        <v>458.9</v>
      </c>
    </row>
    <row r="14" spans="1:18" ht="21.95" customHeight="1" x14ac:dyDescent="0.2">
      <c r="A14" s="84" t="s">
        <v>962</v>
      </c>
      <c r="B14" s="40">
        <v>807.7</v>
      </c>
      <c r="C14" s="40">
        <v>84.5</v>
      </c>
      <c r="D14" s="40">
        <v>0.7</v>
      </c>
      <c r="E14" s="40">
        <v>24.3</v>
      </c>
      <c r="F14" s="40">
        <v>54.2</v>
      </c>
      <c r="G14" s="40">
        <v>5.3</v>
      </c>
      <c r="H14" s="40">
        <v>679</v>
      </c>
      <c r="I14" s="40">
        <v>6.6</v>
      </c>
      <c r="J14" s="40">
        <v>34.5</v>
      </c>
      <c r="K14" s="40">
        <v>637.9</v>
      </c>
      <c r="L14" s="40">
        <v>126.1</v>
      </c>
      <c r="M14" s="40">
        <v>511.8</v>
      </c>
    </row>
    <row r="15" spans="1:18" ht="21.95" customHeight="1" x14ac:dyDescent="0.2">
      <c r="A15" s="84" t="s">
        <v>963</v>
      </c>
      <c r="B15" s="40">
        <v>905.6</v>
      </c>
      <c r="C15" s="40">
        <v>92.1</v>
      </c>
      <c r="D15" s="40">
        <v>0.6</v>
      </c>
      <c r="E15" s="40">
        <v>20.3</v>
      </c>
      <c r="F15" s="40">
        <v>66.2</v>
      </c>
      <c r="G15" s="40">
        <v>5.0999999999999996</v>
      </c>
      <c r="H15" s="40">
        <v>765.8</v>
      </c>
      <c r="I15" s="40">
        <v>7.5</v>
      </c>
      <c r="J15" s="40">
        <v>39.4</v>
      </c>
      <c r="K15" s="40">
        <v>719</v>
      </c>
      <c r="L15" s="40">
        <v>141.5</v>
      </c>
      <c r="M15" s="40">
        <v>577.4</v>
      </c>
    </row>
    <row r="16" spans="1:18" ht="21.95" customHeight="1" x14ac:dyDescent="0.2">
      <c r="A16" s="84" t="s">
        <v>1059</v>
      </c>
      <c r="B16" s="40">
        <v>695.3</v>
      </c>
      <c r="C16" s="40">
        <v>73.900000000000006</v>
      </c>
      <c r="D16" s="40">
        <v>0.6</v>
      </c>
      <c r="E16" s="40">
        <v>15</v>
      </c>
      <c r="F16" s="40">
        <v>52.6</v>
      </c>
      <c r="G16" s="40">
        <v>5.8</v>
      </c>
      <c r="H16" s="40">
        <v>574.4</v>
      </c>
      <c r="I16" s="40">
        <v>5.3</v>
      </c>
      <c r="J16" s="40">
        <v>30.6</v>
      </c>
      <c r="K16" s="40">
        <v>538.4</v>
      </c>
      <c r="L16" s="40">
        <v>112.5</v>
      </c>
      <c r="M16" s="40">
        <v>426</v>
      </c>
    </row>
    <row r="17" spans="1:18" ht="21.95" customHeight="1" x14ac:dyDescent="0.2">
      <c r="A17" s="84" t="s">
        <v>1060</v>
      </c>
      <c r="B17" s="40">
        <v>806.3</v>
      </c>
      <c r="C17" s="40">
        <v>76.099999999999994</v>
      </c>
      <c r="D17" s="40">
        <v>0.7</v>
      </c>
      <c r="E17" s="40">
        <v>19.399999999999999</v>
      </c>
      <c r="F17" s="40">
        <v>50</v>
      </c>
      <c r="G17" s="40">
        <v>6</v>
      </c>
      <c r="H17" s="40">
        <v>671.1</v>
      </c>
      <c r="I17" s="40">
        <v>6.7</v>
      </c>
      <c r="J17" s="40">
        <v>33.700000000000003</v>
      </c>
      <c r="K17" s="40">
        <v>630.70000000000005</v>
      </c>
      <c r="L17" s="40">
        <v>130.19999999999999</v>
      </c>
      <c r="M17" s="40">
        <v>500.5</v>
      </c>
    </row>
    <row r="18" spans="1:18" ht="21.95" customHeight="1" x14ac:dyDescent="0.2">
      <c r="A18" s="84" t="s">
        <v>1061</v>
      </c>
      <c r="B18" s="40">
        <v>813.2</v>
      </c>
      <c r="C18" s="40">
        <v>87.7</v>
      </c>
      <c r="D18" s="40">
        <v>0.4</v>
      </c>
      <c r="E18" s="40">
        <v>19.600000000000001</v>
      </c>
      <c r="F18" s="40">
        <v>61.9</v>
      </c>
      <c r="G18" s="40">
        <v>5.8</v>
      </c>
      <c r="H18" s="40">
        <v>667.6</v>
      </c>
      <c r="I18" s="40">
        <v>7.6</v>
      </c>
      <c r="J18" s="40">
        <v>37</v>
      </c>
      <c r="K18" s="40">
        <v>623</v>
      </c>
      <c r="L18" s="40">
        <v>122.2</v>
      </c>
      <c r="M18" s="40">
        <v>500.8</v>
      </c>
    </row>
    <row r="19" spans="1:18" ht="21.95" customHeight="1" x14ac:dyDescent="0.2">
      <c r="A19" s="84" t="s">
        <v>1062</v>
      </c>
      <c r="B19" s="40">
        <v>807.4</v>
      </c>
      <c r="C19" s="40">
        <v>88.3</v>
      </c>
      <c r="D19" s="40">
        <v>0.8</v>
      </c>
      <c r="E19" s="40">
        <v>18.100000000000001</v>
      </c>
      <c r="F19" s="40">
        <v>64.3</v>
      </c>
      <c r="G19" s="40">
        <v>5.2</v>
      </c>
      <c r="H19" s="40">
        <v>661.3</v>
      </c>
      <c r="I19" s="40">
        <v>6.9</v>
      </c>
      <c r="J19" s="40">
        <v>32.299999999999997</v>
      </c>
      <c r="K19" s="40">
        <v>622.1</v>
      </c>
      <c r="L19" s="40">
        <v>111.9</v>
      </c>
      <c r="M19" s="40">
        <v>510.2</v>
      </c>
    </row>
    <row r="20" spans="1:18" ht="21.95" customHeight="1" x14ac:dyDescent="0.2">
      <c r="A20" s="84" t="s">
        <v>1063</v>
      </c>
      <c r="B20" s="40">
        <v>680.2</v>
      </c>
      <c r="C20" s="40">
        <v>86.2</v>
      </c>
      <c r="D20" s="40">
        <v>0.9</v>
      </c>
      <c r="E20" s="40">
        <v>21</v>
      </c>
      <c r="F20" s="40">
        <v>59.6</v>
      </c>
      <c r="G20" s="40">
        <v>4.7</v>
      </c>
      <c r="H20" s="40">
        <v>547.6</v>
      </c>
      <c r="I20" s="40">
        <v>5.4</v>
      </c>
      <c r="J20" s="40">
        <v>27.9</v>
      </c>
      <c r="K20" s="40">
        <v>514.29999999999995</v>
      </c>
      <c r="L20" s="40">
        <v>96.3</v>
      </c>
      <c r="M20" s="40">
        <v>418</v>
      </c>
    </row>
    <row r="21" spans="1:18" s="319" customFormat="1" ht="33" customHeight="1" x14ac:dyDescent="0.2">
      <c r="A21" s="81" t="s">
        <v>1159</v>
      </c>
      <c r="B21" s="82">
        <v>9904.5</v>
      </c>
      <c r="C21" s="82">
        <v>961.8</v>
      </c>
      <c r="D21" s="82">
        <v>7.8</v>
      </c>
      <c r="E21" s="82">
        <v>246.1</v>
      </c>
      <c r="F21" s="82">
        <v>646.5</v>
      </c>
      <c r="G21" s="82">
        <v>61.5</v>
      </c>
      <c r="H21" s="82">
        <v>8177.6</v>
      </c>
      <c r="I21" s="82">
        <v>76.7</v>
      </c>
      <c r="J21" s="82">
        <v>396.5</v>
      </c>
      <c r="K21" s="82">
        <v>7704.4</v>
      </c>
      <c r="L21" s="82">
        <v>1485.8</v>
      </c>
      <c r="M21" s="82">
        <v>6218.7</v>
      </c>
      <c r="N21" s="85"/>
      <c r="O21" s="85"/>
      <c r="P21" s="85"/>
      <c r="Q21" s="85"/>
      <c r="R21" s="85"/>
    </row>
    <row r="22" spans="1:18" ht="21.95" customHeight="1" x14ac:dyDescent="0.2">
      <c r="A22" s="84" t="s">
        <v>1057</v>
      </c>
      <c r="B22" s="40">
        <v>773.3</v>
      </c>
      <c r="C22" s="40">
        <v>71.900000000000006</v>
      </c>
      <c r="D22" s="40">
        <v>0.5</v>
      </c>
      <c r="E22" s="40">
        <v>15.8</v>
      </c>
      <c r="F22" s="40">
        <v>51.4</v>
      </c>
      <c r="G22" s="40">
        <v>4.3</v>
      </c>
      <c r="H22" s="40">
        <v>650.5</v>
      </c>
      <c r="I22" s="40">
        <v>5.4</v>
      </c>
      <c r="J22" s="40">
        <v>32.4</v>
      </c>
      <c r="K22" s="40">
        <v>612.70000000000005</v>
      </c>
      <c r="L22" s="40">
        <v>114.5</v>
      </c>
      <c r="M22" s="40">
        <v>498.2</v>
      </c>
    </row>
    <row r="23" spans="1:18" ht="21.95" customHeight="1" x14ac:dyDescent="0.2">
      <c r="A23" s="84" t="s">
        <v>1058</v>
      </c>
      <c r="B23" s="40">
        <v>801.1</v>
      </c>
      <c r="C23" s="40">
        <v>85.3</v>
      </c>
      <c r="D23" s="40">
        <v>0.5</v>
      </c>
      <c r="E23" s="40">
        <v>21.7</v>
      </c>
      <c r="F23" s="40">
        <v>59.1</v>
      </c>
      <c r="G23" s="40">
        <v>4</v>
      </c>
      <c r="H23" s="40">
        <v>649.70000000000005</v>
      </c>
      <c r="I23" s="40">
        <v>6.5</v>
      </c>
      <c r="J23" s="40">
        <v>32.9</v>
      </c>
      <c r="K23" s="40">
        <v>610.29999999999995</v>
      </c>
      <c r="L23" s="40">
        <v>118.2</v>
      </c>
      <c r="M23" s="40">
        <v>492</v>
      </c>
    </row>
    <row r="24" spans="1:18" ht="21.95" customHeight="1" x14ac:dyDescent="0.2">
      <c r="A24" s="84" t="s">
        <v>959</v>
      </c>
      <c r="B24" s="40">
        <v>836</v>
      </c>
      <c r="C24" s="40">
        <v>93</v>
      </c>
      <c r="D24" s="40">
        <v>0.7</v>
      </c>
      <c r="E24" s="40">
        <v>20.3</v>
      </c>
      <c r="F24" s="40">
        <v>66</v>
      </c>
      <c r="G24" s="40">
        <v>6.1</v>
      </c>
      <c r="H24" s="40">
        <v>682.6</v>
      </c>
      <c r="I24" s="40">
        <v>5.9</v>
      </c>
      <c r="J24" s="40">
        <v>33.200000000000003</v>
      </c>
      <c r="K24" s="40">
        <v>643.5</v>
      </c>
      <c r="L24" s="40">
        <v>116.8</v>
      </c>
      <c r="M24" s="40">
        <v>526.70000000000005</v>
      </c>
    </row>
    <row r="25" spans="1:18" ht="21.95" customHeight="1" x14ac:dyDescent="0.2">
      <c r="A25" s="84" t="s">
        <v>960</v>
      </c>
      <c r="B25" s="40">
        <v>807</v>
      </c>
      <c r="C25" s="40">
        <v>77.599999999999994</v>
      </c>
      <c r="D25" s="40">
        <v>0.6</v>
      </c>
      <c r="E25" s="40">
        <v>18.100000000000001</v>
      </c>
      <c r="F25" s="40">
        <v>54.1</v>
      </c>
      <c r="G25" s="40">
        <v>4.8</v>
      </c>
      <c r="H25" s="40">
        <v>668.3</v>
      </c>
      <c r="I25" s="40">
        <v>6.1</v>
      </c>
      <c r="J25" s="40">
        <v>35.4</v>
      </c>
      <c r="K25" s="40">
        <v>626.79999999999995</v>
      </c>
      <c r="L25" s="40">
        <v>127.6</v>
      </c>
      <c r="M25" s="40">
        <v>499.2</v>
      </c>
    </row>
    <row r="26" spans="1:18" ht="21.95" customHeight="1" x14ac:dyDescent="0.2">
      <c r="A26" s="84" t="s">
        <v>961</v>
      </c>
      <c r="B26" s="40">
        <v>822.4</v>
      </c>
      <c r="C26" s="40">
        <v>83.7</v>
      </c>
      <c r="D26" s="40">
        <v>0.5</v>
      </c>
      <c r="E26" s="40">
        <v>20.6</v>
      </c>
      <c r="F26" s="40">
        <v>58.1</v>
      </c>
      <c r="G26" s="40">
        <v>4.5</v>
      </c>
      <c r="H26" s="40">
        <v>682.8</v>
      </c>
      <c r="I26" s="40">
        <v>6.1</v>
      </c>
      <c r="J26" s="40">
        <v>33.9</v>
      </c>
      <c r="K26" s="40">
        <v>642.79999999999995</v>
      </c>
      <c r="L26" s="40">
        <v>127.6</v>
      </c>
      <c r="M26" s="40">
        <v>515.20000000000005</v>
      </c>
    </row>
    <row r="27" spans="1:18" ht="21.95" customHeight="1" x14ac:dyDescent="0.2">
      <c r="A27" s="84" t="s">
        <v>962</v>
      </c>
      <c r="B27" s="40">
        <v>838.3</v>
      </c>
      <c r="C27" s="40">
        <v>83.9</v>
      </c>
      <c r="D27" s="40">
        <v>0.8</v>
      </c>
      <c r="E27" s="40">
        <v>19.3</v>
      </c>
      <c r="F27" s="40">
        <v>60.2</v>
      </c>
      <c r="G27" s="40">
        <v>3.7</v>
      </c>
      <c r="H27" s="40">
        <v>688.2</v>
      </c>
      <c r="I27" s="40">
        <v>7.1</v>
      </c>
      <c r="J27" s="40">
        <v>34.799999999999997</v>
      </c>
      <c r="K27" s="40">
        <v>646.29999999999995</v>
      </c>
      <c r="L27" s="40">
        <v>135</v>
      </c>
      <c r="M27" s="40">
        <v>511.2</v>
      </c>
    </row>
    <row r="28" spans="1:18" ht="21.95" customHeight="1" x14ac:dyDescent="0.2">
      <c r="A28" s="84" t="s">
        <v>963</v>
      </c>
      <c r="B28" s="40">
        <v>830.5</v>
      </c>
      <c r="C28" s="40">
        <v>67.8</v>
      </c>
      <c r="D28" s="40">
        <v>0.6</v>
      </c>
      <c r="E28" s="40">
        <v>18.7</v>
      </c>
      <c r="F28" s="40">
        <v>42.9</v>
      </c>
      <c r="G28" s="40">
        <v>5.6</v>
      </c>
      <c r="H28" s="40">
        <v>700.3</v>
      </c>
      <c r="I28" s="40">
        <v>7.7</v>
      </c>
      <c r="J28" s="40">
        <v>31.8</v>
      </c>
      <c r="K28" s="40">
        <v>660.8</v>
      </c>
      <c r="L28" s="40">
        <v>128.69999999999999</v>
      </c>
      <c r="M28" s="40">
        <v>532</v>
      </c>
    </row>
    <row r="29" spans="1:18" ht="21.95" customHeight="1" x14ac:dyDescent="0.2">
      <c r="A29" s="84" t="s">
        <v>1059</v>
      </c>
      <c r="B29" s="40">
        <v>821.4</v>
      </c>
      <c r="C29" s="40">
        <v>79.5</v>
      </c>
      <c r="D29" s="40">
        <v>0.8</v>
      </c>
      <c r="E29" s="40">
        <v>21.1</v>
      </c>
      <c r="F29" s="40">
        <v>52.1</v>
      </c>
      <c r="G29" s="40">
        <v>5.5</v>
      </c>
      <c r="H29" s="40">
        <v>685.7</v>
      </c>
      <c r="I29" s="40">
        <v>5.7</v>
      </c>
      <c r="J29" s="40">
        <v>29.3</v>
      </c>
      <c r="K29" s="40">
        <v>650.6</v>
      </c>
      <c r="L29" s="40">
        <v>120.8</v>
      </c>
      <c r="M29" s="40">
        <v>529.9</v>
      </c>
    </row>
    <row r="30" spans="1:18" ht="21.95" customHeight="1" x14ac:dyDescent="0.2">
      <c r="A30" s="84" t="s">
        <v>1060</v>
      </c>
      <c r="B30" s="40">
        <v>904.6</v>
      </c>
      <c r="C30" s="40">
        <v>82.9</v>
      </c>
      <c r="D30" s="40">
        <v>0.8</v>
      </c>
      <c r="E30" s="40">
        <v>20.399999999999999</v>
      </c>
      <c r="F30" s="40">
        <v>55.3</v>
      </c>
      <c r="G30" s="40">
        <v>6.5</v>
      </c>
      <c r="H30" s="40">
        <v>753.1</v>
      </c>
      <c r="I30" s="40">
        <v>7.5</v>
      </c>
      <c r="J30" s="40">
        <v>35.1</v>
      </c>
      <c r="K30" s="40">
        <v>710.5</v>
      </c>
      <c r="L30" s="40">
        <v>136.4</v>
      </c>
      <c r="M30" s="40">
        <v>574.1</v>
      </c>
    </row>
    <row r="31" spans="1:18" ht="21.95" customHeight="1" x14ac:dyDescent="0.2">
      <c r="A31" s="84" t="s">
        <v>1061</v>
      </c>
      <c r="B31" s="40">
        <v>818.5</v>
      </c>
      <c r="C31" s="40">
        <v>72.5</v>
      </c>
      <c r="D31" s="40">
        <v>0.8</v>
      </c>
      <c r="E31" s="40">
        <v>20.100000000000001</v>
      </c>
      <c r="F31" s="40">
        <v>46.8</v>
      </c>
      <c r="G31" s="40">
        <v>4.9000000000000004</v>
      </c>
      <c r="H31" s="40">
        <v>679.6</v>
      </c>
      <c r="I31" s="40">
        <v>7.3</v>
      </c>
      <c r="J31" s="40">
        <v>31.8</v>
      </c>
      <c r="K31" s="40">
        <v>640.5</v>
      </c>
      <c r="L31" s="40">
        <v>125.7</v>
      </c>
      <c r="M31" s="40">
        <v>514.79999999999995</v>
      </c>
    </row>
    <row r="32" spans="1:18" ht="21.95" customHeight="1" x14ac:dyDescent="0.2">
      <c r="A32" s="84" t="s">
        <v>1062</v>
      </c>
      <c r="B32" s="40">
        <v>878.4</v>
      </c>
      <c r="C32" s="40">
        <v>85.1</v>
      </c>
      <c r="D32" s="40">
        <v>0.7</v>
      </c>
      <c r="E32" s="40">
        <v>24.6</v>
      </c>
      <c r="F32" s="40">
        <v>54.9</v>
      </c>
      <c r="G32" s="40">
        <v>5</v>
      </c>
      <c r="H32" s="40">
        <v>718.2</v>
      </c>
      <c r="I32" s="40">
        <v>6.9</v>
      </c>
      <c r="J32" s="40">
        <v>35.200000000000003</v>
      </c>
      <c r="K32" s="40">
        <v>676.1</v>
      </c>
      <c r="L32" s="40">
        <v>132.6</v>
      </c>
      <c r="M32" s="40">
        <v>543.5</v>
      </c>
    </row>
    <row r="33" spans="1:18" ht="21.95" customHeight="1" x14ac:dyDescent="0.2">
      <c r="A33" s="84" t="s">
        <v>1063</v>
      </c>
      <c r="B33" s="40">
        <v>773</v>
      </c>
      <c r="C33" s="40">
        <v>78.5</v>
      </c>
      <c r="D33" s="40">
        <v>0.7</v>
      </c>
      <c r="E33" s="40">
        <v>25.5</v>
      </c>
      <c r="F33" s="40">
        <v>45.6</v>
      </c>
      <c r="G33" s="40">
        <v>6.7</v>
      </c>
      <c r="H33" s="40">
        <v>618.79999999999995</v>
      </c>
      <c r="I33" s="40">
        <v>4.5</v>
      </c>
      <c r="J33" s="40">
        <v>30.6</v>
      </c>
      <c r="K33" s="40">
        <v>583.6</v>
      </c>
      <c r="L33" s="40">
        <v>101.8</v>
      </c>
      <c r="M33" s="40">
        <v>481.8</v>
      </c>
    </row>
    <row r="34" spans="1:18" s="319" customFormat="1" ht="33" customHeight="1" x14ac:dyDescent="0.2">
      <c r="A34" s="81" t="s">
        <v>1160</v>
      </c>
      <c r="B34" s="82">
        <v>2588.4</v>
      </c>
      <c r="C34" s="82">
        <v>245.7</v>
      </c>
      <c r="D34" s="82">
        <v>1.9</v>
      </c>
      <c r="E34" s="82">
        <v>67.099999999999994</v>
      </c>
      <c r="F34" s="82">
        <v>164.3</v>
      </c>
      <c r="G34" s="82">
        <v>12.4</v>
      </c>
      <c r="H34" s="82">
        <v>2046.5</v>
      </c>
      <c r="I34" s="82">
        <v>18.2</v>
      </c>
      <c r="J34" s="82">
        <v>106.6</v>
      </c>
      <c r="K34" s="82">
        <v>1921.7</v>
      </c>
      <c r="L34" s="82">
        <v>427.8</v>
      </c>
      <c r="M34" s="82">
        <v>1493.9</v>
      </c>
      <c r="N34" s="85"/>
      <c r="O34" s="85"/>
      <c r="P34" s="85"/>
      <c r="Q34" s="85"/>
      <c r="R34" s="85"/>
    </row>
    <row r="35" spans="1:18" ht="21.95" customHeight="1" x14ac:dyDescent="0.2">
      <c r="A35" s="84" t="s">
        <v>1057</v>
      </c>
      <c r="B35" s="40">
        <v>835.3</v>
      </c>
      <c r="C35" s="40">
        <v>85.7</v>
      </c>
      <c r="D35" s="40">
        <v>0.5</v>
      </c>
      <c r="E35" s="40">
        <v>21.4</v>
      </c>
      <c r="F35" s="40">
        <v>59.8</v>
      </c>
      <c r="G35" s="40">
        <v>4</v>
      </c>
      <c r="H35" s="40">
        <v>663.6</v>
      </c>
      <c r="I35" s="40">
        <v>6.1</v>
      </c>
      <c r="J35" s="40">
        <v>31.1</v>
      </c>
      <c r="K35" s="40">
        <v>626.4</v>
      </c>
      <c r="L35" s="40">
        <v>126.3</v>
      </c>
      <c r="M35" s="40">
        <v>500.2</v>
      </c>
    </row>
    <row r="36" spans="1:18" ht="21.95" customHeight="1" x14ac:dyDescent="0.2">
      <c r="A36" s="84" t="s">
        <v>1058</v>
      </c>
      <c r="B36" s="40">
        <v>833.2</v>
      </c>
      <c r="C36" s="40">
        <v>75.8</v>
      </c>
      <c r="D36" s="40">
        <v>0.7</v>
      </c>
      <c r="E36" s="40">
        <v>20.5</v>
      </c>
      <c r="F36" s="40">
        <v>50.5</v>
      </c>
      <c r="G36" s="40">
        <v>4.0999999999999996</v>
      </c>
      <c r="H36" s="40">
        <v>659.2</v>
      </c>
      <c r="I36" s="40">
        <v>5.2</v>
      </c>
      <c r="J36" s="40">
        <v>32.6</v>
      </c>
      <c r="K36" s="40">
        <v>621.4</v>
      </c>
      <c r="L36" s="40">
        <v>144.30000000000001</v>
      </c>
      <c r="M36" s="40">
        <v>477.1</v>
      </c>
    </row>
    <row r="37" spans="1:18" ht="21.95" customHeight="1" x14ac:dyDescent="0.2">
      <c r="A37" s="84" t="s">
        <v>959</v>
      </c>
      <c r="B37" s="40">
        <v>920</v>
      </c>
      <c r="C37" s="40">
        <v>84.3</v>
      </c>
      <c r="D37" s="40">
        <v>0.7</v>
      </c>
      <c r="E37" s="40">
        <v>25.3</v>
      </c>
      <c r="F37" s="40">
        <v>53.9</v>
      </c>
      <c r="G37" s="40">
        <v>4.4000000000000004</v>
      </c>
      <c r="H37" s="40">
        <v>723.7</v>
      </c>
      <c r="I37" s="40">
        <v>6.9</v>
      </c>
      <c r="J37" s="40">
        <v>42.9</v>
      </c>
      <c r="K37" s="40">
        <v>673.9</v>
      </c>
      <c r="L37" s="40">
        <v>157.19999999999999</v>
      </c>
      <c r="M37" s="40">
        <v>516.70000000000005</v>
      </c>
    </row>
    <row r="38" spans="1:18" ht="71.25" customHeight="1" x14ac:dyDescent="0.2">
      <c r="A38" s="274" t="s">
        <v>21</v>
      </c>
      <c r="B38" s="90"/>
      <c r="C38" s="90"/>
      <c r="D38" s="90"/>
      <c r="E38" s="90"/>
      <c r="F38" s="90"/>
      <c r="G38" s="90"/>
      <c r="H38" s="90"/>
      <c r="I38" s="90"/>
      <c r="J38" s="90"/>
      <c r="K38" s="90"/>
      <c r="L38" s="90"/>
      <c r="M38" s="90"/>
    </row>
    <row r="39" spans="1:18" ht="45.75" customHeight="1" x14ac:dyDescent="0.2">
      <c r="A39" s="575" t="s">
        <v>1161</v>
      </c>
      <c r="B39" s="576"/>
      <c r="C39" s="576"/>
      <c r="D39" s="576"/>
      <c r="E39" s="576"/>
      <c r="F39" s="576"/>
      <c r="G39" s="576"/>
      <c r="H39" s="576"/>
      <c r="I39" s="576"/>
      <c r="J39" s="576"/>
      <c r="K39" s="576"/>
      <c r="L39" s="576"/>
      <c r="M39" s="576"/>
    </row>
    <row r="59" spans="1:7" x14ac:dyDescent="0.2">
      <c r="A59" s="283"/>
      <c r="B59" s="283"/>
      <c r="C59" s="283"/>
      <c r="D59" s="283"/>
      <c r="E59" s="283"/>
      <c r="F59" s="283"/>
      <c r="G59" s="283"/>
    </row>
    <row r="63" spans="1:7" ht="15" customHeight="1" x14ac:dyDescent="0.2"/>
    <row r="285" ht="59.25" customHeight="1" x14ac:dyDescent="0.2"/>
  </sheetData>
  <mergeCells count="18">
    <mergeCell ref="C3:G3"/>
    <mergeCell ref="H3:M3"/>
    <mergeCell ref="C4:C6"/>
    <mergeCell ref="D4:D6"/>
    <mergeCell ref="E4:F4"/>
    <mergeCell ref="G4:G6"/>
    <mergeCell ref="H4:H6"/>
    <mergeCell ref="I4:I6"/>
    <mergeCell ref="E6:F6"/>
    <mergeCell ref="J4:J6"/>
    <mergeCell ref="K4:M4"/>
    <mergeCell ref="K5:K6"/>
    <mergeCell ref="L5:L6"/>
    <mergeCell ref="M5:M6"/>
    <mergeCell ref="A39:M39"/>
    <mergeCell ref="A3:A7"/>
    <mergeCell ref="B3:B6"/>
    <mergeCell ref="B7:M7"/>
  </mergeCells>
  <phoneticPr fontId="8" type="noConversion"/>
  <pageMargins left="0.59055118110236227" right="0.39370078740157483" top="0.98425196850393704" bottom="0.59055118110236227" header="0.43307086614173229" footer="0.11811023622047245"/>
  <pageSetup paperSize="9" scale="75" firstPageNumber="27" orientation="portrait" useFirstPageNumber="1" r:id="rId1"/>
  <headerFooter alignWithMargins="0">
    <oddHeader>&amp;C&amp;12-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enableFormatConditionsCalculation="0"/>
  <dimension ref="A1:S63"/>
  <sheetViews>
    <sheetView workbookViewId="0">
      <selection activeCell="A2" sqref="A2"/>
    </sheetView>
  </sheetViews>
  <sheetFormatPr baseColWidth="10" defaultRowHeight="12.75" x14ac:dyDescent="0.2"/>
  <cols>
    <col min="1" max="1" width="12.28515625" style="79" customWidth="1"/>
    <col min="2" max="2" width="15" style="79" customWidth="1"/>
    <col min="3" max="7" width="13.28515625" style="79" customWidth="1"/>
    <col min="8" max="8" width="14.7109375" style="89" customWidth="1"/>
    <col min="9" max="9" width="13.28515625" style="89" customWidth="1"/>
    <col min="10" max="16384" width="11.42578125" style="79"/>
  </cols>
  <sheetData>
    <row r="1" spans="1:19" ht="21" customHeight="1" x14ac:dyDescent="0.25">
      <c r="A1" s="75" t="s">
        <v>1163</v>
      </c>
      <c r="B1" s="75"/>
      <c r="C1" s="75"/>
      <c r="D1" s="75"/>
      <c r="E1" s="75"/>
      <c r="F1" s="75"/>
      <c r="G1" s="75"/>
      <c r="H1" s="75"/>
      <c r="I1" s="75"/>
    </row>
    <row r="2" spans="1:19" x14ac:dyDescent="0.2">
      <c r="A2" s="78"/>
      <c r="B2" s="78"/>
      <c r="H2" s="79"/>
    </row>
    <row r="3" spans="1:19" s="80" customFormat="1" ht="17.25" customHeight="1" x14ac:dyDescent="0.2">
      <c r="A3" s="588" t="s">
        <v>731</v>
      </c>
      <c r="B3" s="599" t="s">
        <v>730</v>
      </c>
      <c r="C3" s="582" t="s">
        <v>6</v>
      </c>
      <c r="D3" s="582"/>
      <c r="E3" s="583"/>
      <c r="F3" s="582"/>
      <c r="G3" s="582"/>
      <c r="H3" s="582"/>
      <c r="I3" s="584"/>
    </row>
    <row r="4" spans="1:19" s="80" customFormat="1" x14ac:dyDescent="0.2">
      <c r="A4" s="589"/>
      <c r="B4" s="600"/>
      <c r="C4" s="578" t="s">
        <v>7</v>
      </c>
      <c r="D4" s="578" t="s">
        <v>1049</v>
      </c>
      <c r="E4" s="578" t="s">
        <v>9</v>
      </c>
      <c r="F4" s="578" t="s">
        <v>10</v>
      </c>
      <c r="G4" s="578" t="s">
        <v>11</v>
      </c>
      <c r="H4" s="593" t="s">
        <v>720</v>
      </c>
      <c r="I4" s="596" t="s">
        <v>12</v>
      </c>
    </row>
    <row r="5" spans="1:19" s="80" customFormat="1" ht="15" customHeight="1" x14ac:dyDescent="0.2">
      <c r="A5" s="589"/>
      <c r="B5" s="600"/>
      <c r="C5" s="578"/>
      <c r="D5" s="578"/>
      <c r="E5" s="578"/>
      <c r="F5" s="578"/>
      <c r="G5" s="578"/>
      <c r="H5" s="594"/>
      <c r="I5" s="597"/>
    </row>
    <row r="6" spans="1:19" s="80" customFormat="1" x14ac:dyDescent="0.2">
      <c r="A6" s="589"/>
      <c r="B6" s="600"/>
      <c r="C6" s="578"/>
      <c r="D6" s="578"/>
      <c r="E6" s="578"/>
      <c r="F6" s="578"/>
      <c r="G6" s="578"/>
      <c r="H6" s="595"/>
      <c r="I6" s="598"/>
    </row>
    <row r="7" spans="1:19" s="80" customFormat="1" ht="16.5" customHeight="1" x14ac:dyDescent="0.2">
      <c r="A7" s="590"/>
      <c r="B7" s="585" t="s">
        <v>329</v>
      </c>
      <c r="C7" s="586"/>
      <c r="D7" s="586"/>
      <c r="E7" s="586"/>
      <c r="F7" s="586"/>
      <c r="G7" s="586"/>
      <c r="H7" s="586"/>
      <c r="I7" s="587"/>
    </row>
    <row r="8" spans="1:19" ht="33" customHeight="1" x14ac:dyDescent="0.2">
      <c r="A8" s="87" t="s">
        <v>1158</v>
      </c>
      <c r="B8" s="82">
        <v>13474.7</v>
      </c>
      <c r="C8" s="82">
        <v>9644.7000000000007</v>
      </c>
      <c r="D8" s="82">
        <v>8645.1</v>
      </c>
      <c r="E8" s="82">
        <v>240</v>
      </c>
      <c r="F8" s="82">
        <v>1523.7</v>
      </c>
      <c r="G8" s="82">
        <v>2002.2</v>
      </c>
      <c r="H8" s="82">
        <v>63.6</v>
      </c>
      <c r="I8" s="92">
        <v>0.4</v>
      </c>
    </row>
    <row r="9" spans="1:19" ht="21.95" customHeight="1" x14ac:dyDescent="0.2">
      <c r="A9" s="84" t="s">
        <v>1057</v>
      </c>
      <c r="B9" s="40">
        <v>1039.5999999999999</v>
      </c>
      <c r="C9" s="40">
        <v>731.9</v>
      </c>
      <c r="D9" s="40">
        <v>663.2</v>
      </c>
      <c r="E9" s="40">
        <v>17.5</v>
      </c>
      <c r="F9" s="40">
        <v>141.6</v>
      </c>
      <c r="G9" s="40">
        <v>144.9</v>
      </c>
      <c r="H9" s="40">
        <v>3.8</v>
      </c>
      <c r="I9" s="93">
        <v>0</v>
      </c>
    </row>
    <row r="10" spans="1:19" ht="21.95" customHeight="1" x14ac:dyDescent="0.2">
      <c r="A10" s="84" t="s">
        <v>1058</v>
      </c>
      <c r="B10" s="40">
        <v>1086.7</v>
      </c>
      <c r="C10" s="40">
        <v>775.1</v>
      </c>
      <c r="D10" s="40">
        <v>700.2</v>
      </c>
      <c r="E10" s="40">
        <v>27.3</v>
      </c>
      <c r="F10" s="40">
        <v>134.4</v>
      </c>
      <c r="G10" s="40">
        <v>144.9</v>
      </c>
      <c r="H10" s="40">
        <v>5</v>
      </c>
      <c r="I10" s="93">
        <v>0</v>
      </c>
    </row>
    <row r="11" spans="1:19" ht="21.95" customHeight="1" x14ac:dyDescent="0.2">
      <c r="A11" s="84" t="s">
        <v>959</v>
      </c>
      <c r="B11" s="40">
        <v>1222.7</v>
      </c>
      <c r="C11" s="40">
        <v>867.1</v>
      </c>
      <c r="D11" s="40">
        <v>777</v>
      </c>
      <c r="E11" s="40">
        <v>22.1</v>
      </c>
      <c r="F11" s="40">
        <v>152.1</v>
      </c>
      <c r="G11" s="40">
        <v>175.5</v>
      </c>
      <c r="H11" s="40">
        <v>5.8</v>
      </c>
      <c r="I11" s="93">
        <v>0</v>
      </c>
    </row>
    <row r="12" spans="1:19" ht="21.95" customHeight="1" x14ac:dyDescent="0.2">
      <c r="A12" s="84" t="s">
        <v>960</v>
      </c>
      <c r="B12" s="40">
        <v>1116.5999999999999</v>
      </c>
      <c r="C12" s="40">
        <v>805.2</v>
      </c>
      <c r="D12" s="40">
        <v>726.6</v>
      </c>
      <c r="E12" s="40">
        <v>21.4</v>
      </c>
      <c r="F12" s="40">
        <v>117.8</v>
      </c>
      <c r="G12" s="40">
        <v>166.9</v>
      </c>
      <c r="H12" s="40">
        <v>5.2</v>
      </c>
      <c r="I12" s="93">
        <v>0</v>
      </c>
      <c r="J12" s="88"/>
      <c r="K12" s="88"/>
      <c r="L12" s="88"/>
      <c r="M12" s="88"/>
      <c r="N12" s="89"/>
      <c r="O12" s="89"/>
      <c r="P12" s="89"/>
      <c r="Q12" s="89"/>
      <c r="R12" s="89"/>
      <c r="S12" s="89"/>
    </row>
    <row r="13" spans="1:19" ht="21.95" customHeight="1" x14ac:dyDescent="0.2">
      <c r="A13" s="84" t="s">
        <v>961</v>
      </c>
      <c r="B13" s="40">
        <v>1075.3</v>
      </c>
      <c r="C13" s="40">
        <v>792.3</v>
      </c>
      <c r="D13" s="40">
        <v>717.1</v>
      </c>
      <c r="E13" s="40">
        <v>16.7</v>
      </c>
      <c r="F13" s="40">
        <v>110.4</v>
      </c>
      <c r="G13" s="40">
        <v>151.4</v>
      </c>
      <c r="H13" s="40">
        <v>4.4000000000000004</v>
      </c>
      <c r="I13" s="93">
        <v>0.1</v>
      </c>
      <c r="J13" s="88"/>
      <c r="K13" s="88"/>
      <c r="L13" s="88"/>
      <c r="M13" s="88"/>
      <c r="N13" s="89"/>
      <c r="O13" s="89"/>
      <c r="P13" s="89"/>
      <c r="Q13" s="89"/>
      <c r="R13" s="89"/>
      <c r="S13" s="89"/>
    </row>
    <row r="14" spans="1:19" ht="21.95" customHeight="1" x14ac:dyDescent="0.2">
      <c r="A14" s="84" t="s">
        <v>962</v>
      </c>
      <c r="B14" s="40">
        <v>1194.5999999999999</v>
      </c>
      <c r="C14" s="40">
        <v>841.8</v>
      </c>
      <c r="D14" s="40">
        <v>754.9</v>
      </c>
      <c r="E14" s="40">
        <v>20.100000000000001</v>
      </c>
      <c r="F14" s="40">
        <v>131.6</v>
      </c>
      <c r="G14" s="40">
        <v>195.2</v>
      </c>
      <c r="H14" s="40">
        <v>5.8</v>
      </c>
      <c r="I14" s="93">
        <v>0.1</v>
      </c>
      <c r="J14" s="89"/>
      <c r="K14" s="89"/>
      <c r="L14" s="89"/>
      <c r="M14" s="89"/>
      <c r="N14" s="89"/>
      <c r="O14" s="89"/>
      <c r="P14" s="89"/>
      <c r="Q14" s="89"/>
      <c r="R14" s="89"/>
      <c r="S14" s="89"/>
    </row>
    <row r="15" spans="1:19" ht="21.95" customHeight="1" x14ac:dyDescent="0.2">
      <c r="A15" s="84" t="s">
        <v>963</v>
      </c>
      <c r="B15" s="40">
        <v>1180.4000000000001</v>
      </c>
      <c r="C15" s="40">
        <v>830.3</v>
      </c>
      <c r="D15" s="40">
        <v>731.7</v>
      </c>
      <c r="E15" s="40">
        <v>18</v>
      </c>
      <c r="F15" s="40">
        <v>129.69999999999999</v>
      </c>
      <c r="G15" s="40">
        <v>196.1</v>
      </c>
      <c r="H15" s="40">
        <v>6.2</v>
      </c>
      <c r="I15" s="93">
        <v>0.2</v>
      </c>
      <c r="J15" s="89"/>
      <c r="K15" s="89"/>
      <c r="L15" s="89"/>
      <c r="M15" s="89"/>
      <c r="N15" s="89"/>
      <c r="O15" s="89"/>
      <c r="P15" s="89"/>
      <c r="Q15" s="89"/>
      <c r="R15" s="89"/>
      <c r="S15" s="89"/>
    </row>
    <row r="16" spans="1:19" ht="21.95" customHeight="1" x14ac:dyDescent="0.2">
      <c r="A16" s="84" t="s">
        <v>1059</v>
      </c>
      <c r="B16" s="40">
        <v>1013.2</v>
      </c>
      <c r="C16" s="40">
        <v>729.6</v>
      </c>
      <c r="D16" s="40">
        <v>650.79999999999995</v>
      </c>
      <c r="E16" s="40">
        <v>17.100000000000001</v>
      </c>
      <c r="F16" s="40">
        <v>114.9</v>
      </c>
      <c r="G16" s="40">
        <v>146.30000000000001</v>
      </c>
      <c r="H16" s="40">
        <v>5.3</v>
      </c>
      <c r="I16" s="93">
        <v>0</v>
      </c>
      <c r="J16" s="89"/>
      <c r="K16" s="89"/>
      <c r="L16" s="89"/>
      <c r="M16" s="89"/>
      <c r="N16" s="89"/>
      <c r="O16" s="89"/>
      <c r="P16" s="89"/>
      <c r="Q16" s="89"/>
      <c r="R16" s="89"/>
      <c r="S16" s="89"/>
    </row>
    <row r="17" spans="1:19" ht="21.95" customHeight="1" x14ac:dyDescent="0.2">
      <c r="A17" s="84" t="s">
        <v>1060</v>
      </c>
      <c r="B17" s="40">
        <v>1198.2</v>
      </c>
      <c r="C17" s="40">
        <v>880.5</v>
      </c>
      <c r="D17" s="40">
        <v>794.4</v>
      </c>
      <c r="E17" s="40">
        <v>24.3</v>
      </c>
      <c r="F17" s="40">
        <v>128.6</v>
      </c>
      <c r="G17" s="40">
        <v>157.6</v>
      </c>
      <c r="H17" s="40">
        <v>7.2</v>
      </c>
      <c r="I17" s="93">
        <v>0</v>
      </c>
      <c r="J17" s="89"/>
      <c r="K17" s="89"/>
      <c r="L17" s="89"/>
      <c r="M17" s="89"/>
      <c r="N17" s="89"/>
      <c r="O17" s="89"/>
      <c r="P17" s="89"/>
      <c r="Q17" s="89"/>
      <c r="R17" s="89"/>
      <c r="S17" s="89"/>
    </row>
    <row r="18" spans="1:19" ht="21.95" customHeight="1" x14ac:dyDescent="0.2">
      <c r="A18" s="84" t="s">
        <v>1061</v>
      </c>
      <c r="B18" s="40">
        <v>1178.5</v>
      </c>
      <c r="C18" s="40">
        <v>851.5</v>
      </c>
      <c r="D18" s="40">
        <v>760.4</v>
      </c>
      <c r="E18" s="40">
        <v>18.399999999999999</v>
      </c>
      <c r="F18" s="40">
        <v>136.1</v>
      </c>
      <c r="G18" s="40">
        <v>167.5</v>
      </c>
      <c r="H18" s="40">
        <v>4.9000000000000004</v>
      </c>
      <c r="I18" s="93">
        <v>0</v>
      </c>
      <c r="J18" s="40"/>
      <c r="K18" s="40"/>
      <c r="L18" s="40"/>
      <c r="M18" s="40"/>
    </row>
    <row r="19" spans="1:19" ht="21.95" customHeight="1" x14ac:dyDescent="0.2">
      <c r="A19" s="84" t="s">
        <v>1062</v>
      </c>
      <c r="B19" s="40">
        <v>1176.5999999999999</v>
      </c>
      <c r="C19" s="40">
        <v>868.2</v>
      </c>
      <c r="D19" s="40">
        <v>772.7</v>
      </c>
      <c r="E19" s="40">
        <v>18.5</v>
      </c>
      <c r="F19" s="40">
        <v>109.1</v>
      </c>
      <c r="G19" s="40">
        <v>175.9</v>
      </c>
      <c r="H19" s="40">
        <v>4.9000000000000004</v>
      </c>
      <c r="I19" s="93">
        <v>0</v>
      </c>
      <c r="J19" s="40"/>
      <c r="K19" s="40"/>
      <c r="L19" s="40"/>
      <c r="M19" s="40"/>
    </row>
    <row r="20" spans="1:19" ht="21.95" customHeight="1" x14ac:dyDescent="0.2">
      <c r="A20" s="84" t="s">
        <v>1063</v>
      </c>
      <c r="B20" s="40">
        <v>992.4</v>
      </c>
      <c r="C20" s="40">
        <v>671.3</v>
      </c>
      <c r="D20" s="40">
        <v>596.29999999999995</v>
      </c>
      <c r="E20" s="40">
        <v>18.600000000000001</v>
      </c>
      <c r="F20" s="40">
        <v>117.3</v>
      </c>
      <c r="G20" s="40">
        <v>180.1</v>
      </c>
      <c r="H20" s="40">
        <v>5.0999999999999996</v>
      </c>
      <c r="I20" s="93">
        <v>0</v>
      </c>
    </row>
    <row r="21" spans="1:19" s="90" customFormat="1" ht="33" customHeight="1" x14ac:dyDescent="0.2">
      <c r="A21" s="87" t="s">
        <v>1159</v>
      </c>
      <c r="B21" s="82">
        <v>14349.7</v>
      </c>
      <c r="C21" s="82">
        <v>10293.5</v>
      </c>
      <c r="D21" s="82">
        <v>9281.6</v>
      </c>
      <c r="E21" s="82">
        <v>366</v>
      </c>
      <c r="F21" s="82">
        <v>1527.2</v>
      </c>
      <c r="G21" s="82">
        <v>2101</v>
      </c>
      <c r="H21" s="82">
        <v>61.3</v>
      </c>
      <c r="I21" s="92">
        <v>0.6</v>
      </c>
    </row>
    <row r="22" spans="1:19" ht="21.95" customHeight="1" x14ac:dyDescent="0.2">
      <c r="A22" s="84" t="s">
        <v>1057</v>
      </c>
      <c r="B22" s="40">
        <v>1032.4000000000001</v>
      </c>
      <c r="C22" s="40">
        <v>761.1</v>
      </c>
      <c r="D22" s="40">
        <v>691.7</v>
      </c>
      <c r="E22" s="40">
        <v>15.3</v>
      </c>
      <c r="F22" s="40">
        <v>112.1</v>
      </c>
      <c r="G22" s="40">
        <v>140.9</v>
      </c>
      <c r="H22" s="40">
        <v>3</v>
      </c>
      <c r="I22" s="93">
        <v>0</v>
      </c>
    </row>
    <row r="23" spans="1:19" ht="21.95" customHeight="1" x14ac:dyDescent="0.2">
      <c r="A23" s="84" t="s">
        <v>1058</v>
      </c>
      <c r="B23" s="40">
        <v>1176.8</v>
      </c>
      <c r="C23" s="40">
        <v>850.7</v>
      </c>
      <c r="D23" s="40">
        <v>753.1</v>
      </c>
      <c r="E23" s="40">
        <v>18.8</v>
      </c>
      <c r="F23" s="40">
        <v>129.6</v>
      </c>
      <c r="G23" s="40">
        <v>173.4</v>
      </c>
      <c r="H23" s="40">
        <v>4.3</v>
      </c>
      <c r="I23" s="93">
        <v>0</v>
      </c>
    </row>
    <row r="24" spans="1:19" ht="21.95" customHeight="1" x14ac:dyDescent="0.2">
      <c r="A24" s="84" t="s">
        <v>959</v>
      </c>
      <c r="B24" s="40">
        <v>1246</v>
      </c>
      <c r="C24" s="40">
        <v>908.5</v>
      </c>
      <c r="D24" s="40">
        <v>824.5</v>
      </c>
      <c r="E24" s="40">
        <v>20.8</v>
      </c>
      <c r="F24" s="40">
        <v>131.80000000000001</v>
      </c>
      <c r="G24" s="40">
        <v>180.2</v>
      </c>
      <c r="H24" s="40">
        <v>4.8</v>
      </c>
      <c r="I24" s="93">
        <v>0</v>
      </c>
    </row>
    <row r="25" spans="1:19" ht="21.95" customHeight="1" x14ac:dyDescent="0.2">
      <c r="A25" s="84" t="s">
        <v>960</v>
      </c>
      <c r="B25" s="40">
        <v>1183.0999999999999</v>
      </c>
      <c r="C25" s="40">
        <v>834.2</v>
      </c>
      <c r="D25" s="40">
        <v>758.4</v>
      </c>
      <c r="E25" s="40">
        <v>18.3</v>
      </c>
      <c r="F25" s="40">
        <v>148</v>
      </c>
      <c r="G25" s="40">
        <v>177.8</v>
      </c>
      <c r="H25" s="40">
        <v>4.8</v>
      </c>
      <c r="I25" s="93">
        <v>0</v>
      </c>
    </row>
    <row r="26" spans="1:19" ht="21.95" customHeight="1" x14ac:dyDescent="0.2">
      <c r="A26" s="84" t="s">
        <v>961</v>
      </c>
      <c r="B26" s="40">
        <v>1144.3</v>
      </c>
      <c r="C26" s="40">
        <v>833.1</v>
      </c>
      <c r="D26" s="40">
        <v>751.6</v>
      </c>
      <c r="E26" s="40">
        <v>31.8</v>
      </c>
      <c r="F26" s="40">
        <v>121.2</v>
      </c>
      <c r="G26" s="40">
        <v>154.4</v>
      </c>
      <c r="H26" s="40">
        <v>3.8</v>
      </c>
      <c r="I26" s="93">
        <v>0</v>
      </c>
    </row>
    <row r="27" spans="1:19" ht="21.95" customHeight="1" x14ac:dyDescent="0.2">
      <c r="A27" s="84" t="s">
        <v>962</v>
      </c>
      <c r="B27" s="40">
        <v>1267.9000000000001</v>
      </c>
      <c r="C27" s="40">
        <v>931.1</v>
      </c>
      <c r="D27" s="40">
        <v>846</v>
      </c>
      <c r="E27" s="40">
        <v>38.4</v>
      </c>
      <c r="F27" s="40">
        <v>123.6</v>
      </c>
      <c r="G27" s="40">
        <v>169.2</v>
      </c>
      <c r="H27" s="40">
        <v>5.6</v>
      </c>
      <c r="I27" s="93">
        <v>0.1</v>
      </c>
    </row>
    <row r="28" spans="1:19" ht="21.95" customHeight="1" x14ac:dyDescent="0.2">
      <c r="A28" s="84" t="s">
        <v>963</v>
      </c>
      <c r="B28" s="40">
        <v>1155.4000000000001</v>
      </c>
      <c r="C28" s="40">
        <v>820</v>
      </c>
      <c r="D28" s="40">
        <v>744.1</v>
      </c>
      <c r="E28" s="40">
        <v>35.299999999999997</v>
      </c>
      <c r="F28" s="40">
        <v>118.5</v>
      </c>
      <c r="G28" s="40">
        <v>176.3</v>
      </c>
      <c r="H28" s="40">
        <v>5.0999999999999996</v>
      </c>
      <c r="I28" s="93">
        <v>0.1</v>
      </c>
      <c r="J28" s="40"/>
      <c r="K28" s="40"/>
      <c r="L28" s="40"/>
      <c r="M28" s="40"/>
    </row>
    <row r="29" spans="1:19" ht="21.95" customHeight="1" x14ac:dyDescent="0.2">
      <c r="A29" s="84" t="s">
        <v>1059</v>
      </c>
      <c r="B29" s="40">
        <v>1237.7</v>
      </c>
      <c r="C29" s="40">
        <v>883.6</v>
      </c>
      <c r="D29" s="40">
        <v>799.3</v>
      </c>
      <c r="E29" s="40">
        <v>30.3</v>
      </c>
      <c r="F29" s="40">
        <v>143</v>
      </c>
      <c r="G29" s="40">
        <v>175.5</v>
      </c>
      <c r="H29" s="40">
        <v>5.2</v>
      </c>
      <c r="I29" s="93">
        <v>0.1</v>
      </c>
      <c r="J29" s="40"/>
      <c r="K29" s="40"/>
      <c r="L29" s="40"/>
      <c r="M29" s="40"/>
    </row>
    <row r="30" spans="1:19" ht="21.95" customHeight="1" x14ac:dyDescent="0.2">
      <c r="A30" s="84" t="s">
        <v>1060</v>
      </c>
      <c r="B30" s="40">
        <v>1306.3</v>
      </c>
      <c r="C30" s="40">
        <v>919.3</v>
      </c>
      <c r="D30" s="40">
        <v>827</v>
      </c>
      <c r="E30" s="40">
        <v>38.6</v>
      </c>
      <c r="F30" s="40">
        <v>144.19999999999999</v>
      </c>
      <c r="G30" s="40">
        <v>197.4</v>
      </c>
      <c r="H30" s="40">
        <v>6.7</v>
      </c>
      <c r="I30" s="93">
        <v>0.1</v>
      </c>
      <c r="J30" s="40"/>
      <c r="K30" s="40"/>
      <c r="L30" s="40"/>
      <c r="M30" s="40"/>
    </row>
    <row r="31" spans="1:19" ht="21.95" customHeight="1" x14ac:dyDescent="0.2">
      <c r="A31" s="84" t="s">
        <v>1061</v>
      </c>
      <c r="B31" s="40">
        <v>1192</v>
      </c>
      <c r="C31" s="40">
        <v>856.6</v>
      </c>
      <c r="D31" s="40">
        <v>774</v>
      </c>
      <c r="E31" s="40">
        <v>29.4</v>
      </c>
      <c r="F31" s="40">
        <v>113.7</v>
      </c>
      <c r="G31" s="40">
        <v>185.4</v>
      </c>
      <c r="H31" s="40">
        <v>7</v>
      </c>
      <c r="I31" s="93">
        <v>0.1</v>
      </c>
      <c r="J31" s="40"/>
      <c r="K31" s="40"/>
      <c r="L31" s="40"/>
      <c r="M31" s="40"/>
    </row>
    <row r="32" spans="1:19" ht="21.95" customHeight="1" x14ac:dyDescent="0.2">
      <c r="A32" s="84" t="s">
        <v>1062</v>
      </c>
      <c r="B32" s="40">
        <v>1308.7</v>
      </c>
      <c r="C32" s="40">
        <v>958.4</v>
      </c>
      <c r="D32" s="40">
        <v>853.4</v>
      </c>
      <c r="E32" s="40">
        <v>41.2</v>
      </c>
      <c r="F32" s="40">
        <v>116.1</v>
      </c>
      <c r="G32" s="40">
        <v>187.4</v>
      </c>
      <c r="H32" s="40">
        <v>5.5</v>
      </c>
      <c r="I32" s="93">
        <v>0</v>
      </c>
      <c r="J32" s="40"/>
      <c r="K32" s="40"/>
      <c r="L32" s="40"/>
      <c r="M32" s="40"/>
    </row>
    <row r="33" spans="1:13" ht="21.95" customHeight="1" x14ac:dyDescent="0.2">
      <c r="A33" s="84" t="s">
        <v>1063</v>
      </c>
      <c r="B33" s="40">
        <v>1099</v>
      </c>
      <c r="C33" s="40">
        <v>737</v>
      </c>
      <c r="D33" s="40">
        <v>658.5</v>
      </c>
      <c r="E33" s="40">
        <v>47.8</v>
      </c>
      <c r="F33" s="40">
        <v>125.6</v>
      </c>
      <c r="G33" s="40">
        <v>183.1</v>
      </c>
      <c r="H33" s="40">
        <v>5.5</v>
      </c>
      <c r="I33" s="93">
        <v>0</v>
      </c>
      <c r="J33" s="40"/>
      <c r="K33" s="40"/>
      <c r="L33" s="40"/>
      <c r="M33" s="40"/>
    </row>
    <row r="34" spans="1:13" s="90" customFormat="1" ht="33" customHeight="1" x14ac:dyDescent="0.2">
      <c r="A34" s="87" t="s">
        <v>1160</v>
      </c>
      <c r="B34" s="82">
        <v>3812.1</v>
      </c>
      <c r="C34" s="82">
        <v>2740</v>
      </c>
      <c r="D34" s="82">
        <v>2473.6</v>
      </c>
      <c r="E34" s="82">
        <v>101.6</v>
      </c>
      <c r="F34" s="82">
        <v>406</v>
      </c>
      <c r="G34" s="82">
        <v>545.20000000000005</v>
      </c>
      <c r="H34" s="82">
        <v>19.100000000000001</v>
      </c>
      <c r="I34" s="92">
        <v>0.1</v>
      </c>
    </row>
    <row r="35" spans="1:13" ht="21.95" customHeight="1" x14ac:dyDescent="0.2">
      <c r="A35" s="91" t="s">
        <v>1057</v>
      </c>
      <c r="B35" s="40">
        <v>1185.7</v>
      </c>
      <c r="C35" s="40">
        <v>856.9</v>
      </c>
      <c r="D35" s="40">
        <v>778.6</v>
      </c>
      <c r="E35" s="40">
        <v>32.4</v>
      </c>
      <c r="F35" s="40">
        <v>132.6</v>
      </c>
      <c r="G35" s="40">
        <v>158.4</v>
      </c>
      <c r="H35" s="40">
        <v>5.4</v>
      </c>
      <c r="I35" s="93">
        <v>0</v>
      </c>
    </row>
    <row r="36" spans="1:13" ht="21.95" customHeight="1" x14ac:dyDescent="0.2">
      <c r="A36" s="91" t="s">
        <v>1058</v>
      </c>
      <c r="B36" s="40">
        <v>1257.2</v>
      </c>
      <c r="C36" s="40">
        <v>902.5</v>
      </c>
      <c r="D36" s="40">
        <v>825.2</v>
      </c>
      <c r="E36" s="40">
        <v>37.299999999999997</v>
      </c>
      <c r="F36" s="40">
        <v>130.9</v>
      </c>
      <c r="G36" s="40">
        <v>182</v>
      </c>
      <c r="H36" s="40">
        <v>4.5999999999999996</v>
      </c>
      <c r="I36" s="93">
        <v>0</v>
      </c>
    </row>
    <row r="37" spans="1:13" ht="21.95" customHeight="1" x14ac:dyDescent="0.2">
      <c r="A37" s="91" t="s">
        <v>959</v>
      </c>
      <c r="B37" s="40">
        <v>1369.2</v>
      </c>
      <c r="C37" s="40">
        <v>980.7</v>
      </c>
      <c r="D37" s="40">
        <v>869.8</v>
      </c>
      <c r="E37" s="40">
        <v>31.9</v>
      </c>
      <c r="F37" s="40">
        <v>142.5</v>
      </c>
      <c r="G37" s="40">
        <v>204.8</v>
      </c>
      <c r="H37" s="40">
        <v>9.1999999999999993</v>
      </c>
      <c r="I37" s="93">
        <v>0.1</v>
      </c>
    </row>
    <row r="38" spans="1:13" ht="71.25" customHeight="1" x14ac:dyDescent="0.2">
      <c r="A38" s="274" t="s">
        <v>21</v>
      </c>
      <c r="B38" s="90"/>
      <c r="C38" s="90"/>
      <c r="D38" s="90"/>
      <c r="E38" s="90"/>
      <c r="F38" s="90"/>
      <c r="G38" s="90"/>
      <c r="H38" s="90"/>
      <c r="I38" s="90"/>
      <c r="J38" s="90"/>
      <c r="K38" s="90"/>
      <c r="L38" s="90"/>
      <c r="M38" s="90"/>
    </row>
    <row r="39" spans="1:13" ht="45.75" customHeight="1" x14ac:dyDescent="0.2">
      <c r="A39" s="575" t="s">
        <v>1197</v>
      </c>
      <c r="B39" s="575"/>
      <c r="C39" s="575"/>
      <c r="D39" s="575"/>
      <c r="E39" s="575"/>
      <c r="F39" s="575"/>
      <c r="G39" s="575"/>
      <c r="H39" s="575"/>
      <c r="I39" s="575"/>
      <c r="J39" s="320"/>
      <c r="K39" s="320"/>
      <c r="L39" s="320"/>
      <c r="M39" s="320"/>
    </row>
    <row r="59" spans="1:7" x14ac:dyDescent="0.2">
      <c r="A59" s="283"/>
      <c r="B59" s="283"/>
      <c r="C59" s="283"/>
      <c r="D59" s="283"/>
      <c r="E59" s="283"/>
      <c r="F59" s="283"/>
      <c r="G59" s="283"/>
    </row>
    <row r="63" spans="1:7" ht="15" customHeight="1" x14ac:dyDescent="0.2"/>
  </sheetData>
  <mergeCells count="12">
    <mergeCell ref="F4:F6"/>
    <mergeCell ref="G4:G6"/>
    <mergeCell ref="A39:I39"/>
    <mergeCell ref="H4:H6"/>
    <mergeCell ref="I4:I6"/>
    <mergeCell ref="B7:I7"/>
    <mergeCell ref="A3:A7"/>
    <mergeCell ref="B3:B6"/>
    <mergeCell ref="C3:I3"/>
    <mergeCell ref="C4:C6"/>
    <mergeCell ref="D4:D6"/>
    <mergeCell ref="E4:E6"/>
  </mergeCells>
  <phoneticPr fontId="8" type="noConversion"/>
  <pageMargins left="0.70866141732283472" right="0.39370078740157483" top="0.98425196850393704" bottom="0.59055118110236227" header="0.43307086614173229" footer="0.11811023622047245"/>
  <pageSetup paperSize="9" scale="75" firstPageNumber="28" orientation="portrait" useFirstPageNumber="1" r:id="rId1"/>
  <headerFooter alignWithMargins="0">
    <oddHeader>&amp;C&amp;12-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1" enableFormatConditionsCalculation="0"/>
  <dimension ref="A1:M280"/>
  <sheetViews>
    <sheetView workbookViewId="0">
      <selection activeCell="A2" sqref="A2"/>
    </sheetView>
  </sheetViews>
  <sheetFormatPr baseColWidth="10" defaultRowHeight="12.75" x14ac:dyDescent="0.2"/>
  <cols>
    <col min="1" max="1" width="12.28515625" style="79" customWidth="1"/>
    <col min="2" max="2" width="15" style="79" customWidth="1"/>
    <col min="3" max="7" width="13.28515625" style="79" customWidth="1"/>
    <col min="8" max="8" width="14.7109375" style="89" customWidth="1"/>
    <col min="9" max="9" width="13.28515625" style="89" customWidth="1"/>
    <col min="10" max="16384" width="11.42578125" style="79"/>
  </cols>
  <sheetData>
    <row r="1" spans="1:9" ht="21" customHeight="1" x14ac:dyDescent="0.25">
      <c r="A1" s="75" t="s">
        <v>1164</v>
      </c>
      <c r="B1" s="75"/>
      <c r="C1" s="75"/>
      <c r="D1" s="75"/>
      <c r="E1" s="75"/>
      <c r="F1" s="75"/>
      <c r="G1" s="75"/>
      <c r="H1" s="75"/>
      <c r="I1" s="75"/>
    </row>
    <row r="2" spans="1:9" x14ac:dyDescent="0.2">
      <c r="A2" s="78"/>
      <c r="B2" s="78"/>
      <c r="H2" s="79"/>
    </row>
    <row r="3" spans="1:9" s="80" customFormat="1" ht="17.25" customHeight="1" x14ac:dyDescent="0.2">
      <c r="A3" s="588" t="s">
        <v>731</v>
      </c>
      <c r="B3" s="599" t="s">
        <v>732</v>
      </c>
      <c r="C3" s="582" t="s">
        <v>6</v>
      </c>
      <c r="D3" s="582"/>
      <c r="E3" s="583"/>
      <c r="F3" s="582"/>
      <c r="G3" s="582"/>
      <c r="H3" s="582"/>
      <c r="I3" s="584"/>
    </row>
    <row r="4" spans="1:9" s="80" customFormat="1" ht="12.75" customHeight="1" x14ac:dyDescent="0.2">
      <c r="A4" s="589"/>
      <c r="B4" s="600"/>
      <c r="C4" s="578" t="s">
        <v>7</v>
      </c>
      <c r="D4" s="578" t="s">
        <v>1049</v>
      </c>
      <c r="E4" s="578" t="s">
        <v>9</v>
      </c>
      <c r="F4" s="578" t="s">
        <v>10</v>
      </c>
      <c r="G4" s="578" t="s">
        <v>11</v>
      </c>
      <c r="H4" s="593" t="s">
        <v>720</v>
      </c>
      <c r="I4" s="596" t="s">
        <v>12</v>
      </c>
    </row>
    <row r="5" spans="1:9" s="80" customFormat="1" ht="15" customHeight="1" x14ac:dyDescent="0.2">
      <c r="A5" s="589"/>
      <c r="B5" s="600"/>
      <c r="C5" s="578"/>
      <c r="D5" s="578"/>
      <c r="E5" s="578"/>
      <c r="F5" s="578"/>
      <c r="G5" s="578"/>
      <c r="H5" s="594"/>
      <c r="I5" s="597"/>
    </row>
    <row r="6" spans="1:9" s="80" customFormat="1" x14ac:dyDescent="0.2">
      <c r="A6" s="589"/>
      <c r="B6" s="600"/>
      <c r="C6" s="578"/>
      <c r="D6" s="578"/>
      <c r="E6" s="578"/>
      <c r="F6" s="578"/>
      <c r="G6" s="578"/>
      <c r="H6" s="595"/>
      <c r="I6" s="598"/>
    </row>
    <row r="7" spans="1:9" s="80" customFormat="1" ht="16.5" customHeight="1" x14ac:dyDescent="0.2">
      <c r="A7" s="590"/>
      <c r="B7" s="585" t="s">
        <v>329</v>
      </c>
      <c r="C7" s="586"/>
      <c r="D7" s="586"/>
      <c r="E7" s="586"/>
      <c r="F7" s="586"/>
      <c r="G7" s="586"/>
      <c r="H7" s="586"/>
      <c r="I7" s="587"/>
    </row>
    <row r="8" spans="1:9" ht="33" customHeight="1" x14ac:dyDescent="0.2">
      <c r="A8" s="87" t="s">
        <v>1158</v>
      </c>
      <c r="B8" s="82">
        <v>9278</v>
      </c>
      <c r="C8" s="82">
        <v>6970.7</v>
      </c>
      <c r="D8" s="82">
        <v>6433.1</v>
      </c>
      <c r="E8" s="82">
        <v>93</v>
      </c>
      <c r="F8" s="82">
        <v>474.1</v>
      </c>
      <c r="G8" s="82">
        <v>1736.3</v>
      </c>
      <c r="H8" s="82">
        <v>3.9</v>
      </c>
      <c r="I8" s="121" t="s">
        <v>68</v>
      </c>
    </row>
    <row r="9" spans="1:9" ht="21.95" customHeight="1" x14ac:dyDescent="0.2">
      <c r="A9" s="84" t="s">
        <v>1057</v>
      </c>
      <c r="B9" s="40">
        <v>733.5</v>
      </c>
      <c r="C9" s="40">
        <v>541.9</v>
      </c>
      <c r="D9" s="40">
        <v>499.7</v>
      </c>
      <c r="E9" s="40">
        <v>5.4</v>
      </c>
      <c r="F9" s="40">
        <v>38.9</v>
      </c>
      <c r="G9" s="40">
        <v>146.80000000000001</v>
      </c>
      <c r="H9" s="40">
        <v>0.4</v>
      </c>
      <c r="I9" s="122" t="s">
        <v>68</v>
      </c>
    </row>
    <row r="10" spans="1:9" ht="21.95" customHeight="1" x14ac:dyDescent="0.2">
      <c r="A10" s="84" t="s">
        <v>1058</v>
      </c>
      <c r="B10" s="40">
        <v>742.1</v>
      </c>
      <c r="C10" s="40">
        <v>560.20000000000005</v>
      </c>
      <c r="D10" s="40">
        <v>520.1</v>
      </c>
      <c r="E10" s="40">
        <v>6.1</v>
      </c>
      <c r="F10" s="40">
        <v>40.700000000000003</v>
      </c>
      <c r="G10" s="40">
        <v>134.69999999999999</v>
      </c>
      <c r="H10" s="40">
        <v>0.5</v>
      </c>
      <c r="I10" s="122" t="s">
        <v>68</v>
      </c>
    </row>
    <row r="11" spans="1:9" ht="21.95" customHeight="1" x14ac:dyDescent="0.2">
      <c r="A11" s="84" t="s">
        <v>959</v>
      </c>
      <c r="B11" s="40">
        <v>810.1</v>
      </c>
      <c r="C11" s="40">
        <v>608.5</v>
      </c>
      <c r="D11" s="40">
        <v>565.5</v>
      </c>
      <c r="E11" s="40">
        <v>10.4</v>
      </c>
      <c r="F11" s="40">
        <v>38.299999999999997</v>
      </c>
      <c r="G11" s="40">
        <v>152.1</v>
      </c>
      <c r="H11" s="40">
        <v>0.8</v>
      </c>
      <c r="I11" s="122" t="s">
        <v>68</v>
      </c>
    </row>
    <row r="12" spans="1:9" ht="21.95" customHeight="1" x14ac:dyDescent="0.2">
      <c r="A12" s="84" t="s">
        <v>960</v>
      </c>
      <c r="B12" s="40">
        <v>729.7</v>
      </c>
      <c r="C12" s="40">
        <v>547</v>
      </c>
      <c r="D12" s="40">
        <v>506.9</v>
      </c>
      <c r="E12" s="40">
        <v>11</v>
      </c>
      <c r="F12" s="40">
        <v>45.3</v>
      </c>
      <c r="G12" s="40">
        <v>126.2</v>
      </c>
      <c r="H12" s="40">
        <v>0.2</v>
      </c>
      <c r="I12" s="122" t="s">
        <v>68</v>
      </c>
    </row>
    <row r="13" spans="1:9" ht="21.95" customHeight="1" x14ac:dyDescent="0.2">
      <c r="A13" s="84" t="s">
        <v>961</v>
      </c>
      <c r="B13" s="40">
        <v>746.8</v>
      </c>
      <c r="C13" s="40">
        <v>565.29999999999995</v>
      </c>
      <c r="D13" s="40">
        <v>527</v>
      </c>
      <c r="E13" s="40">
        <v>10</v>
      </c>
      <c r="F13" s="40">
        <v>38.799999999999997</v>
      </c>
      <c r="G13" s="40">
        <v>132.30000000000001</v>
      </c>
      <c r="H13" s="40">
        <v>0.2</v>
      </c>
      <c r="I13" s="122" t="s">
        <v>68</v>
      </c>
    </row>
    <row r="14" spans="1:9" ht="21.95" customHeight="1" x14ac:dyDescent="0.2">
      <c r="A14" s="84" t="s">
        <v>962</v>
      </c>
      <c r="B14" s="40">
        <v>807.7</v>
      </c>
      <c r="C14" s="40">
        <v>613.70000000000005</v>
      </c>
      <c r="D14" s="40">
        <v>558.5</v>
      </c>
      <c r="E14" s="40">
        <v>9.4</v>
      </c>
      <c r="F14" s="40">
        <v>42.1</v>
      </c>
      <c r="G14" s="40">
        <v>142.4</v>
      </c>
      <c r="H14" s="40">
        <v>0.2</v>
      </c>
      <c r="I14" s="122" t="s">
        <v>68</v>
      </c>
    </row>
    <row r="15" spans="1:9" ht="21.95" customHeight="1" x14ac:dyDescent="0.2">
      <c r="A15" s="84" t="s">
        <v>963</v>
      </c>
      <c r="B15" s="40">
        <v>905.6</v>
      </c>
      <c r="C15" s="40">
        <v>693.7</v>
      </c>
      <c r="D15" s="40">
        <v>633.1</v>
      </c>
      <c r="E15" s="40">
        <v>9.4</v>
      </c>
      <c r="F15" s="40">
        <v>43.2</v>
      </c>
      <c r="G15" s="40">
        <v>159.1</v>
      </c>
      <c r="H15" s="40">
        <v>0.2</v>
      </c>
      <c r="I15" s="122" t="s">
        <v>68</v>
      </c>
    </row>
    <row r="16" spans="1:9" ht="21.95" customHeight="1" x14ac:dyDescent="0.2">
      <c r="A16" s="84" t="s">
        <v>1059</v>
      </c>
      <c r="B16" s="40">
        <v>695.3</v>
      </c>
      <c r="C16" s="40">
        <v>511</v>
      </c>
      <c r="D16" s="40">
        <v>465.1</v>
      </c>
      <c r="E16" s="40">
        <v>6.7</v>
      </c>
      <c r="F16" s="40">
        <v>40.4</v>
      </c>
      <c r="G16" s="40">
        <v>137.1</v>
      </c>
      <c r="H16" s="40">
        <v>0.2</v>
      </c>
      <c r="I16" s="122" t="s">
        <v>68</v>
      </c>
    </row>
    <row r="17" spans="1:13" ht="21.95" customHeight="1" x14ac:dyDescent="0.2">
      <c r="A17" s="84" t="s">
        <v>1060</v>
      </c>
      <c r="B17" s="40">
        <v>806.3</v>
      </c>
      <c r="C17" s="40">
        <v>605.6</v>
      </c>
      <c r="D17" s="40">
        <v>560.9</v>
      </c>
      <c r="E17" s="40">
        <v>8.8000000000000007</v>
      </c>
      <c r="F17" s="40">
        <v>37</v>
      </c>
      <c r="G17" s="40">
        <v>154.4</v>
      </c>
      <c r="H17" s="40">
        <v>0.5</v>
      </c>
      <c r="I17" s="122" t="s">
        <v>68</v>
      </c>
    </row>
    <row r="18" spans="1:13" ht="21.95" customHeight="1" x14ac:dyDescent="0.2">
      <c r="A18" s="84" t="s">
        <v>1061</v>
      </c>
      <c r="B18" s="40">
        <v>813.2</v>
      </c>
      <c r="C18" s="40">
        <v>596.20000000000005</v>
      </c>
      <c r="D18" s="40">
        <v>550.29999999999995</v>
      </c>
      <c r="E18" s="40">
        <v>5.2</v>
      </c>
      <c r="F18" s="40">
        <v>40.200000000000003</v>
      </c>
      <c r="G18" s="40">
        <v>171.3</v>
      </c>
      <c r="H18" s="40">
        <v>0.3</v>
      </c>
      <c r="I18" s="122" t="s">
        <v>68</v>
      </c>
      <c r="J18" s="89"/>
      <c r="K18" s="89"/>
      <c r="L18" s="89"/>
      <c r="M18" s="40"/>
    </row>
    <row r="19" spans="1:13" ht="21.95" customHeight="1" x14ac:dyDescent="0.2">
      <c r="A19" s="84" t="s">
        <v>1062</v>
      </c>
      <c r="B19" s="40">
        <v>807.4</v>
      </c>
      <c r="C19" s="40">
        <v>610.5</v>
      </c>
      <c r="D19" s="40">
        <v>565.9</v>
      </c>
      <c r="E19" s="40">
        <v>5.8</v>
      </c>
      <c r="F19" s="40">
        <v>39.200000000000003</v>
      </c>
      <c r="G19" s="40">
        <v>151.69999999999999</v>
      </c>
      <c r="H19" s="40">
        <v>0.2</v>
      </c>
      <c r="I19" s="122" t="s">
        <v>68</v>
      </c>
      <c r="J19" s="89"/>
      <c r="K19" s="89"/>
      <c r="L19" s="89"/>
      <c r="M19" s="40"/>
    </row>
    <row r="20" spans="1:13" ht="21.95" customHeight="1" x14ac:dyDescent="0.2">
      <c r="A20" s="84" t="s">
        <v>1063</v>
      </c>
      <c r="B20" s="40">
        <v>680.2</v>
      </c>
      <c r="C20" s="40">
        <v>517.1</v>
      </c>
      <c r="D20" s="40">
        <v>480.1</v>
      </c>
      <c r="E20" s="40">
        <v>4.8</v>
      </c>
      <c r="F20" s="40">
        <v>29.9</v>
      </c>
      <c r="G20" s="40">
        <v>128.30000000000001</v>
      </c>
      <c r="H20" s="40">
        <v>0.2</v>
      </c>
      <c r="I20" s="122" t="s">
        <v>68</v>
      </c>
      <c r="J20" s="89"/>
      <c r="K20" s="89"/>
      <c r="L20" s="89"/>
    </row>
    <row r="21" spans="1:13" s="90" customFormat="1" ht="33" customHeight="1" x14ac:dyDescent="0.2">
      <c r="A21" s="87" t="s">
        <v>1159</v>
      </c>
      <c r="B21" s="82">
        <v>9904.5</v>
      </c>
      <c r="C21" s="82">
        <v>7435.9</v>
      </c>
      <c r="D21" s="82">
        <v>6912.5</v>
      </c>
      <c r="E21" s="82">
        <v>93.7</v>
      </c>
      <c r="F21" s="82">
        <v>460.6</v>
      </c>
      <c r="G21" s="82">
        <v>1910.3</v>
      </c>
      <c r="H21" s="82">
        <v>4.0999999999999996</v>
      </c>
      <c r="I21" s="121" t="s">
        <v>68</v>
      </c>
    </row>
    <row r="22" spans="1:13" ht="21.95" customHeight="1" x14ac:dyDescent="0.2">
      <c r="A22" s="84" t="s">
        <v>1057</v>
      </c>
      <c r="B22" s="40">
        <v>773.3</v>
      </c>
      <c r="C22" s="40">
        <v>559.70000000000005</v>
      </c>
      <c r="D22" s="40">
        <v>521.29999999999995</v>
      </c>
      <c r="E22" s="40">
        <v>8.9</v>
      </c>
      <c r="F22" s="40">
        <v>36.9</v>
      </c>
      <c r="G22" s="40">
        <v>167.6</v>
      </c>
      <c r="H22" s="40">
        <v>0.2</v>
      </c>
      <c r="I22" s="122" t="s">
        <v>68</v>
      </c>
    </row>
    <row r="23" spans="1:13" ht="21.95" customHeight="1" x14ac:dyDescent="0.2">
      <c r="A23" s="84" t="s">
        <v>1058</v>
      </c>
      <c r="B23" s="40">
        <v>801.1</v>
      </c>
      <c r="C23" s="40">
        <v>613</v>
      </c>
      <c r="D23" s="40">
        <v>569.4</v>
      </c>
      <c r="E23" s="40">
        <v>5.3</v>
      </c>
      <c r="F23" s="40">
        <v>37.700000000000003</v>
      </c>
      <c r="G23" s="40">
        <v>144.9</v>
      </c>
      <c r="H23" s="40">
        <v>0.3</v>
      </c>
      <c r="I23" s="122" t="s">
        <v>68</v>
      </c>
    </row>
    <row r="24" spans="1:13" ht="21.95" customHeight="1" x14ac:dyDescent="0.2">
      <c r="A24" s="84" t="s">
        <v>959</v>
      </c>
      <c r="B24" s="40">
        <v>836</v>
      </c>
      <c r="C24" s="40">
        <v>637.6</v>
      </c>
      <c r="D24" s="40">
        <v>586</v>
      </c>
      <c r="E24" s="40">
        <v>10.6</v>
      </c>
      <c r="F24" s="40">
        <v>38.799999999999997</v>
      </c>
      <c r="G24" s="40">
        <v>148.6</v>
      </c>
      <c r="H24" s="40">
        <v>0.3</v>
      </c>
      <c r="I24" s="122" t="s">
        <v>68</v>
      </c>
    </row>
    <row r="25" spans="1:13" ht="21.95" customHeight="1" x14ac:dyDescent="0.2">
      <c r="A25" s="84" t="s">
        <v>960</v>
      </c>
      <c r="B25" s="40">
        <v>807</v>
      </c>
      <c r="C25" s="40">
        <v>609.5</v>
      </c>
      <c r="D25" s="40">
        <v>564.9</v>
      </c>
      <c r="E25" s="40">
        <v>7.8</v>
      </c>
      <c r="F25" s="40">
        <v>38.700000000000003</v>
      </c>
      <c r="G25" s="40">
        <v>150.69999999999999</v>
      </c>
      <c r="H25" s="40">
        <v>0.3</v>
      </c>
      <c r="I25" s="122" t="s">
        <v>68</v>
      </c>
    </row>
    <row r="26" spans="1:13" ht="21.95" customHeight="1" x14ac:dyDescent="0.2">
      <c r="A26" s="84" t="s">
        <v>961</v>
      </c>
      <c r="B26" s="40">
        <v>822.4</v>
      </c>
      <c r="C26" s="40">
        <v>629.5</v>
      </c>
      <c r="D26" s="40">
        <v>584.6</v>
      </c>
      <c r="E26" s="40">
        <v>10.3</v>
      </c>
      <c r="F26" s="40">
        <v>37.4</v>
      </c>
      <c r="G26" s="40">
        <v>144.80000000000001</v>
      </c>
      <c r="H26" s="40">
        <v>0.4</v>
      </c>
      <c r="I26" s="122" t="s">
        <v>68</v>
      </c>
    </row>
    <row r="27" spans="1:13" ht="21.95" customHeight="1" x14ac:dyDescent="0.2">
      <c r="A27" s="84" t="s">
        <v>962</v>
      </c>
      <c r="B27" s="40">
        <v>838.3</v>
      </c>
      <c r="C27" s="40">
        <v>631.79999999999995</v>
      </c>
      <c r="D27" s="40">
        <v>586.6</v>
      </c>
      <c r="E27" s="40">
        <v>6.6</v>
      </c>
      <c r="F27" s="40">
        <v>40.200000000000003</v>
      </c>
      <c r="G27" s="40">
        <v>159.4</v>
      </c>
      <c r="H27" s="40">
        <v>0.3</v>
      </c>
      <c r="I27" s="122" t="s">
        <v>68</v>
      </c>
    </row>
    <row r="28" spans="1:13" ht="21.95" customHeight="1" x14ac:dyDescent="0.2">
      <c r="A28" s="84" t="s">
        <v>963</v>
      </c>
      <c r="B28" s="40">
        <v>830.5</v>
      </c>
      <c r="C28" s="40">
        <v>623.9</v>
      </c>
      <c r="D28" s="40">
        <v>579.1</v>
      </c>
      <c r="E28" s="40">
        <v>5.2</v>
      </c>
      <c r="F28" s="40">
        <v>38</v>
      </c>
      <c r="G28" s="40">
        <v>163.1</v>
      </c>
      <c r="H28" s="40">
        <v>0.4</v>
      </c>
      <c r="I28" s="122" t="s">
        <v>68</v>
      </c>
      <c r="J28" s="40"/>
      <c r="K28" s="40"/>
      <c r="L28" s="40"/>
      <c r="M28" s="40"/>
    </row>
    <row r="29" spans="1:13" ht="21.95" customHeight="1" x14ac:dyDescent="0.2">
      <c r="A29" s="84" t="s">
        <v>1059</v>
      </c>
      <c r="B29" s="40">
        <v>821.4</v>
      </c>
      <c r="C29" s="40">
        <v>590.79999999999995</v>
      </c>
      <c r="D29" s="40">
        <v>551.6</v>
      </c>
      <c r="E29" s="40">
        <v>5.8</v>
      </c>
      <c r="F29" s="40">
        <v>44.6</v>
      </c>
      <c r="G29" s="40">
        <v>179.8</v>
      </c>
      <c r="H29" s="40">
        <v>0.4</v>
      </c>
      <c r="I29" s="122" t="s">
        <v>68</v>
      </c>
      <c r="J29" s="40"/>
      <c r="K29" s="40"/>
      <c r="L29" s="40"/>
      <c r="M29" s="40"/>
    </row>
    <row r="30" spans="1:13" ht="21.95" customHeight="1" x14ac:dyDescent="0.2">
      <c r="A30" s="84" t="s">
        <v>1060</v>
      </c>
      <c r="B30" s="40">
        <v>904.6</v>
      </c>
      <c r="C30" s="40">
        <v>678.1</v>
      </c>
      <c r="D30" s="40">
        <v>634.1</v>
      </c>
      <c r="E30" s="40">
        <v>12.7</v>
      </c>
      <c r="F30" s="40">
        <v>42</v>
      </c>
      <c r="G30" s="40">
        <v>171.5</v>
      </c>
      <c r="H30" s="40">
        <v>0.3</v>
      </c>
      <c r="I30" s="122" t="s">
        <v>68</v>
      </c>
      <c r="J30" s="40"/>
      <c r="K30" s="40"/>
      <c r="L30" s="40"/>
      <c r="M30" s="40"/>
    </row>
    <row r="31" spans="1:13" ht="21.95" customHeight="1" x14ac:dyDescent="0.2">
      <c r="A31" s="84" t="s">
        <v>1061</v>
      </c>
      <c r="B31" s="40">
        <v>818.5</v>
      </c>
      <c r="C31" s="40">
        <v>612.6</v>
      </c>
      <c r="D31" s="40">
        <v>568.29999999999995</v>
      </c>
      <c r="E31" s="40">
        <v>6.2</v>
      </c>
      <c r="F31" s="40">
        <v>36.4</v>
      </c>
      <c r="G31" s="40">
        <v>162.9</v>
      </c>
      <c r="H31" s="40">
        <v>0.4</v>
      </c>
      <c r="I31" s="122" t="s">
        <v>68</v>
      </c>
      <c r="J31" s="40"/>
      <c r="K31" s="40"/>
      <c r="L31" s="40"/>
      <c r="M31" s="40"/>
    </row>
    <row r="32" spans="1:13" ht="21.95" customHeight="1" x14ac:dyDescent="0.2">
      <c r="A32" s="84" t="s">
        <v>1062</v>
      </c>
      <c r="B32" s="40">
        <v>878.4</v>
      </c>
      <c r="C32" s="40">
        <v>670.9</v>
      </c>
      <c r="D32" s="40">
        <v>622.1</v>
      </c>
      <c r="E32" s="40">
        <v>6.1</v>
      </c>
      <c r="F32" s="40">
        <v>41.2</v>
      </c>
      <c r="G32" s="40">
        <v>159.69999999999999</v>
      </c>
      <c r="H32" s="40">
        <v>0.5</v>
      </c>
      <c r="I32" s="122" t="s">
        <v>68</v>
      </c>
      <c r="J32" s="40"/>
      <c r="K32" s="40"/>
      <c r="L32" s="40"/>
      <c r="M32" s="40"/>
    </row>
    <row r="33" spans="1:13" ht="21.95" customHeight="1" x14ac:dyDescent="0.2">
      <c r="A33" s="84" t="s">
        <v>1063</v>
      </c>
      <c r="B33" s="40">
        <v>773</v>
      </c>
      <c r="C33" s="40">
        <v>578.5</v>
      </c>
      <c r="D33" s="40">
        <v>544.5</v>
      </c>
      <c r="E33" s="40">
        <v>8.1</v>
      </c>
      <c r="F33" s="40">
        <v>28.6</v>
      </c>
      <c r="G33" s="40">
        <v>157.4</v>
      </c>
      <c r="H33" s="40">
        <v>0.3</v>
      </c>
      <c r="I33" s="122" t="s">
        <v>68</v>
      </c>
      <c r="J33" s="40"/>
      <c r="K33" s="40"/>
      <c r="L33" s="40"/>
      <c r="M33" s="40"/>
    </row>
    <row r="34" spans="1:13" s="90" customFormat="1" ht="33" customHeight="1" x14ac:dyDescent="0.2">
      <c r="A34" s="87" t="s">
        <v>1160</v>
      </c>
      <c r="B34" s="82">
        <v>2588.4</v>
      </c>
      <c r="C34" s="82">
        <v>1987.7</v>
      </c>
      <c r="D34" s="82">
        <v>1804.2</v>
      </c>
      <c r="E34" s="82">
        <v>24.6</v>
      </c>
      <c r="F34" s="82">
        <v>118.8</v>
      </c>
      <c r="G34" s="82">
        <v>455.9</v>
      </c>
      <c r="H34" s="82">
        <v>1.5</v>
      </c>
      <c r="I34" s="121" t="s">
        <v>68</v>
      </c>
    </row>
    <row r="35" spans="1:13" ht="21.95" customHeight="1" x14ac:dyDescent="0.2">
      <c r="A35" s="91" t="s">
        <v>1057</v>
      </c>
      <c r="B35" s="40">
        <v>835.3</v>
      </c>
      <c r="C35" s="40">
        <v>629.29999999999995</v>
      </c>
      <c r="D35" s="40">
        <v>580.4</v>
      </c>
      <c r="E35" s="40">
        <v>4.5999999999999996</v>
      </c>
      <c r="F35" s="40">
        <v>38.299999999999997</v>
      </c>
      <c r="G35" s="40">
        <v>162.69999999999999</v>
      </c>
      <c r="H35" s="40">
        <v>0.4</v>
      </c>
      <c r="I35" s="122" t="s">
        <v>68</v>
      </c>
    </row>
    <row r="36" spans="1:13" ht="21.95" customHeight="1" x14ac:dyDescent="0.2">
      <c r="A36" s="91" t="s">
        <v>1058</v>
      </c>
      <c r="B36" s="40">
        <v>833.2</v>
      </c>
      <c r="C36" s="40">
        <v>656.1</v>
      </c>
      <c r="D36" s="40">
        <v>591.79999999999995</v>
      </c>
      <c r="E36" s="40">
        <v>7.8</v>
      </c>
      <c r="F36" s="40">
        <v>34.200000000000003</v>
      </c>
      <c r="G36" s="40">
        <v>134.6</v>
      </c>
      <c r="H36" s="40">
        <v>0.5</v>
      </c>
      <c r="I36" s="122" t="s">
        <v>68</v>
      </c>
    </row>
    <row r="37" spans="1:13" ht="21.95" customHeight="1" x14ac:dyDescent="0.2">
      <c r="A37" s="91" t="s">
        <v>959</v>
      </c>
      <c r="B37" s="40">
        <v>920</v>
      </c>
      <c r="C37" s="40">
        <v>702.2</v>
      </c>
      <c r="D37" s="40">
        <v>632</v>
      </c>
      <c r="E37" s="40">
        <v>12.2</v>
      </c>
      <c r="F37" s="40">
        <v>46.3</v>
      </c>
      <c r="G37" s="40">
        <v>158.69999999999999</v>
      </c>
      <c r="H37" s="40">
        <v>0.6</v>
      </c>
      <c r="I37" s="122" t="s">
        <v>68</v>
      </c>
    </row>
    <row r="38" spans="1:13" ht="71.25" customHeight="1" x14ac:dyDescent="0.2">
      <c r="A38" s="274" t="s">
        <v>21</v>
      </c>
      <c r="B38" s="90"/>
      <c r="C38" s="90"/>
      <c r="D38" s="90"/>
      <c r="E38" s="90"/>
      <c r="F38" s="90"/>
      <c r="G38" s="90"/>
      <c r="H38" s="90"/>
      <c r="I38" s="90"/>
      <c r="J38" s="90"/>
      <c r="K38" s="90"/>
      <c r="L38" s="90"/>
      <c r="M38" s="90"/>
    </row>
    <row r="39" spans="1:13" ht="45.75" customHeight="1" x14ac:dyDescent="0.2">
      <c r="A39" s="575" t="s">
        <v>1197</v>
      </c>
      <c r="B39" s="575"/>
      <c r="C39" s="575"/>
      <c r="D39" s="575"/>
      <c r="E39" s="575"/>
      <c r="F39" s="575"/>
      <c r="G39" s="575"/>
      <c r="H39" s="575"/>
      <c r="I39" s="575"/>
      <c r="J39" s="321"/>
      <c r="K39" s="321"/>
      <c r="L39" s="321"/>
      <c r="M39" s="321"/>
    </row>
    <row r="59" spans="1:7" x14ac:dyDescent="0.2">
      <c r="A59" s="283"/>
      <c r="B59" s="283"/>
      <c r="C59" s="283"/>
      <c r="D59" s="283"/>
      <c r="E59" s="283"/>
      <c r="F59" s="283"/>
      <c r="G59" s="283"/>
    </row>
    <row r="63" spans="1:7" ht="15" customHeight="1" x14ac:dyDescent="0.2"/>
    <row r="279" ht="8.25" customHeight="1" x14ac:dyDescent="0.2"/>
    <row r="280" ht="12.75" hidden="1" customHeight="1" x14ac:dyDescent="0.2"/>
  </sheetData>
  <mergeCells count="12">
    <mergeCell ref="F4:F6"/>
    <mergeCell ref="G4:G6"/>
    <mergeCell ref="A39:I39"/>
    <mergeCell ref="H4:H6"/>
    <mergeCell ref="I4:I6"/>
    <mergeCell ref="B7:I7"/>
    <mergeCell ref="A3:A7"/>
    <mergeCell ref="B3:B6"/>
    <mergeCell ref="C3:I3"/>
    <mergeCell ref="C4:C6"/>
    <mergeCell ref="D4:D6"/>
    <mergeCell ref="E4:E6"/>
  </mergeCells>
  <phoneticPr fontId="8" type="noConversion"/>
  <pageMargins left="0.70866141732283472" right="0.39370078740157483" top="0.98425196850393704" bottom="0.59055118110236227" header="0.43307086614173229" footer="0.11811023622047245"/>
  <pageSetup paperSize="9" scale="75" firstPageNumber="29" orientation="portrait" useFirstPageNumber="1" r:id="rId1"/>
  <headerFooter alignWithMargins="0">
    <oddHeader>&amp;C&amp;12-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7" t="s">
        <v>1199</v>
      </c>
      <c r="B1" s="601"/>
    </row>
    <row r="5" spans="1:2" ht="14.25" x14ac:dyDescent="0.2">
      <c r="A5" s="602" t="s">
        <v>68</v>
      </c>
      <c r="B5" s="603" t="s">
        <v>1200</v>
      </c>
    </row>
    <row r="6" spans="1:2" ht="14.25" x14ac:dyDescent="0.2">
      <c r="A6" s="602">
        <v>0</v>
      </c>
      <c r="B6" s="603" t="s">
        <v>1201</v>
      </c>
    </row>
    <row r="7" spans="1:2" ht="14.25" x14ac:dyDescent="0.2">
      <c r="A7" s="23"/>
      <c r="B7" s="603" t="s">
        <v>1202</v>
      </c>
    </row>
    <row r="8" spans="1:2" ht="14.25" x14ac:dyDescent="0.2">
      <c r="A8" s="602" t="s">
        <v>1203</v>
      </c>
      <c r="B8" s="603" t="s">
        <v>1204</v>
      </c>
    </row>
    <row r="9" spans="1:2" ht="14.25" x14ac:dyDescent="0.2">
      <c r="A9" s="602" t="s">
        <v>1205</v>
      </c>
      <c r="B9" s="603" t="s">
        <v>1206</v>
      </c>
    </row>
    <row r="10" spans="1:2" ht="14.25" x14ac:dyDescent="0.2">
      <c r="A10" s="602" t="s">
        <v>69</v>
      </c>
      <c r="B10" s="603" t="s">
        <v>1207</v>
      </c>
    </row>
    <row r="11" spans="1:2" ht="14.25" x14ac:dyDescent="0.2">
      <c r="A11" s="602" t="s">
        <v>1208</v>
      </c>
      <c r="B11" s="603" t="s">
        <v>1209</v>
      </c>
    </row>
    <row r="12" spans="1:2" ht="14.25" x14ac:dyDescent="0.2">
      <c r="A12" s="602" t="s">
        <v>1210</v>
      </c>
      <c r="B12" s="603" t="s">
        <v>1211</v>
      </c>
    </row>
    <row r="13" spans="1:2" ht="14.25" x14ac:dyDescent="0.2">
      <c r="A13" s="602" t="s">
        <v>1212</v>
      </c>
      <c r="B13" s="603" t="s">
        <v>1213</v>
      </c>
    </row>
    <row r="14" spans="1:2" ht="14.25" x14ac:dyDescent="0.2">
      <c r="A14" s="602" t="s">
        <v>1214</v>
      </c>
      <c r="B14" s="603" t="s">
        <v>1215</v>
      </c>
    </row>
    <row r="15" spans="1:2" ht="14.25" x14ac:dyDescent="0.2">
      <c r="A15" s="603"/>
    </row>
    <row r="16" spans="1:2" ht="42.75" x14ac:dyDescent="0.2">
      <c r="A16" s="604" t="s">
        <v>1216</v>
      </c>
      <c r="B16" s="605" t="s">
        <v>1217</v>
      </c>
    </row>
    <row r="17" spans="1:2" ht="14.25" x14ac:dyDescent="0.2">
      <c r="A17" s="603" t="s">
        <v>1218</v>
      </c>
      <c r="B17" s="603"/>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B66"/>
  <sheetViews>
    <sheetView zoomScaleNormal="100" workbookViewId="0"/>
  </sheetViews>
  <sheetFormatPr baseColWidth="10" defaultRowHeight="12.75" x14ac:dyDescent="0.2"/>
  <cols>
    <col min="1" max="1" width="76" style="322" customWidth="1"/>
    <col min="2" max="2" width="12.140625" style="322" customWidth="1"/>
    <col min="3" max="16384" width="11.42578125" style="322"/>
  </cols>
  <sheetData>
    <row r="1" spans="1:2" ht="15.75" x14ac:dyDescent="0.25">
      <c r="A1" s="328" t="s">
        <v>334</v>
      </c>
    </row>
    <row r="2" spans="1:2" ht="15" customHeight="1" x14ac:dyDescent="0.2">
      <c r="A2" s="325"/>
      <c r="B2" s="324"/>
    </row>
    <row r="3" spans="1:2" x14ac:dyDescent="0.2">
      <c r="B3" s="327" t="s">
        <v>335</v>
      </c>
    </row>
    <row r="4" spans="1:2" x14ac:dyDescent="0.2">
      <c r="A4" s="325"/>
      <c r="B4" s="324"/>
    </row>
    <row r="5" spans="1:2" ht="15" x14ac:dyDescent="0.25">
      <c r="A5" s="326" t="s">
        <v>336</v>
      </c>
      <c r="B5" s="323">
        <v>2</v>
      </c>
    </row>
    <row r="6" spans="1:2" x14ac:dyDescent="0.2">
      <c r="A6" s="212"/>
      <c r="B6" s="324"/>
    </row>
    <row r="7" spans="1:2" x14ac:dyDescent="0.2">
      <c r="A7" s="212"/>
      <c r="B7" s="324"/>
    </row>
    <row r="8" spans="1:2" x14ac:dyDescent="0.2">
      <c r="A8" s="212" t="s">
        <v>337</v>
      </c>
      <c r="B8" s="323">
        <v>7</v>
      </c>
    </row>
    <row r="9" spans="1:2" x14ac:dyDescent="0.2">
      <c r="A9" s="212"/>
      <c r="B9" s="324"/>
    </row>
    <row r="10" spans="1:2" x14ac:dyDescent="0.2">
      <c r="A10" s="212" t="s">
        <v>338</v>
      </c>
      <c r="B10" s="323">
        <v>8</v>
      </c>
    </row>
    <row r="11" spans="1:2" x14ac:dyDescent="0.2">
      <c r="A11" s="212"/>
      <c r="B11" s="324"/>
    </row>
    <row r="12" spans="1:2" ht="15" customHeight="1" x14ac:dyDescent="0.2">
      <c r="A12" s="325"/>
      <c r="B12" s="324"/>
    </row>
    <row r="13" spans="1:2" ht="15" x14ac:dyDescent="0.25">
      <c r="A13" s="326" t="s">
        <v>339</v>
      </c>
      <c r="B13" s="324"/>
    </row>
    <row r="14" spans="1:2" x14ac:dyDescent="0.2">
      <c r="A14" s="212"/>
      <c r="B14" s="324"/>
    </row>
    <row r="15" spans="1:2" x14ac:dyDescent="0.2">
      <c r="A15" s="212" t="s">
        <v>1184</v>
      </c>
      <c r="B15" s="323">
        <v>9</v>
      </c>
    </row>
    <row r="16" spans="1:2" ht="5.0999999999999996" customHeight="1" x14ac:dyDescent="0.2">
      <c r="B16" s="324"/>
    </row>
    <row r="17" spans="1:2" x14ac:dyDescent="0.2">
      <c r="A17" s="212" t="s">
        <v>1183</v>
      </c>
      <c r="B17" s="323">
        <v>9</v>
      </c>
    </row>
    <row r="18" spans="1:2" ht="5.0999999999999996" customHeight="1" x14ac:dyDescent="0.2">
      <c r="B18" s="324"/>
    </row>
    <row r="19" spans="1:2" x14ac:dyDescent="0.2">
      <c r="A19" s="212" t="s">
        <v>1182</v>
      </c>
      <c r="B19" s="324"/>
    </row>
    <row r="20" spans="1:2" x14ac:dyDescent="0.2">
      <c r="A20" s="212" t="s">
        <v>340</v>
      </c>
      <c r="B20" s="323">
        <v>10</v>
      </c>
    </row>
    <row r="21" spans="1:2" ht="5.0999999999999996" customHeight="1" x14ac:dyDescent="0.2">
      <c r="B21" s="324"/>
    </row>
    <row r="22" spans="1:2" x14ac:dyDescent="0.2">
      <c r="A22" s="212" t="s">
        <v>1181</v>
      </c>
      <c r="B22" s="324"/>
    </row>
    <row r="23" spans="1:2" x14ac:dyDescent="0.2">
      <c r="A23" s="212" t="s">
        <v>340</v>
      </c>
      <c r="B23" s="323">
        <v>10</v>
      </c>
    </row>
    <row r="24" spans="1:2" ht="5.0999999999999996" customHeight="1" x14ac:dyDescent="0.2">
      <c r="B24" s="324"/>
    </row>
    <row r="25" spans="1:2" x14ac:dyDescent="0.2">
      <c r="A25" s="212" t="s">
        <v>1180</v>
      </c>
      <c r="B25" s="324"/>
    </row>
    <row r="26" spans="1:2" x14ac:dyDescent="0.2">
      <c r="A26" s="212" t="s">
        <v>340</v>
      </c>
      <c r="B26" s="323">
        <v>11</v>
      </c>
    </row>
    <row r="27" spans="1:2" ht="5.0999999999999996" customHeight="1" x14ac:dyDescent="0.2">
      <c r="B27" s="324"/>
    </row>
    <row r="28" spans="1:2" x14ac:dyDescent="0.2">
      <c r="A28" s="212" t="s">
        <v>1179</v>
      </c>
      <c r="B28" s="324"/>
    </row>
    <row r="29" spans="1:2" x14ac:dyDescent="0.2">
      <c r="A29" s="212" t="s">
        <v>341</v>
      </c>
      <c r="B29" s="323">
        <v>11</v>
      </c>
    </row>
    <row r="30" spans="1:2" ht="5.0999999999999996" customHeight="1" x14ac:dyDescent="0.2">
      <c r="B30" s="324"/>
    </row>
    <row r="31" spans="1:2" x14ac:dyDescent="0.2">
      <c r="A31" s="212" t="s">
        <v>1178</v>
      </c>
      <c r="B31" s="323">
        <v>12</v>
      </c>
    </row>
    <row r="32" spans="1:2" x14ac:dyDescent="0.2">
      <c r="A32" s="325"/>
      <c r="B32" s="324"/>
    </row>
    <row r="33" spans="1:2" ht="15" customHeight="1" x14ac:dyDescent="0.2">
      <c r="A33" s="325"/>
      <c r="B33" s="324"/>
    </row>
    <row r="34" spans="1:2" ht="15" x14ac:dyDescent="0.25">
      <c r="A34" s="326" t="s">
        <v>996</v>
      </c>
      <c r="B34" s="324"/>
    </row>
    <row r="35" spans="1:2" x14ac:dyDescent="0.2">
      <c r="A35" s="325"/>
      <c r="B35" s="324"/>
    </row>
    <row r="36" spans="1:2" x14ac:dyDescent="0.2">
      <c r="A36" s="212" t="s">
        <v>1177</v>
      </c>
      <c r="B36" s="323">
        <v>13</v>
      </c>
    </row>
    <row r="37" spans="1:2" ht="5.0999999999999996" customHeight="1" x14ac:dyDescent="0.2">
      <c r="B37" s="324"/>
    </row>
    <row r="38" spans="1:2" x14ac:dyDescent="0.2">
      <c r="A38" s="212" t="s">
        <v>1176</v>
      </c>
      <c r="B38" s="324"/>
    </row>
    <row r="39" spans="1:2" x14ac:dyDescent="0.2">
      <c r="A39" s="212" t="s">
        <v>342</v>
      </c>
      <c r="B39" s="323">
        <v>14</v>
      </c>
    </row>
    <row r="40" spans="1:2" ht="5.0999999999999996" customHeight="1" x14ac:dyDescent="0.2">
      <c r="B40" s="324"/>
    </row>
    <row r="41" spans="1:2" x14ac:dyDescent="0.2">
      <c r="A41" s="212" t="s">
        <v>1175</v>
      </c>
      <c r="B41" s="324"/>
    </row>
    <row r="42" spans="1:2" x14ac:dyDescent="0.2">
      <c r="A42" s="212" t="s">
        <v>343</v>
      </c>
      <c r="B42" s="323">
        <v>14</v>
      </c>
    </row>
    <row r="43" spans="1:2" ht="5.0999999999999996" customHeight="1" x14ac:dyDescent="0.2">
      <c r="B43" s="324"/>
    </row>
    <row r="44" spans="1:2" x14ac:dyDescent="0.2">
      <c r="A44" s="212" t="s">
        <v>1174</v>
      </c>
      <c r="B44" s="324"/>
    </row>
    <row r="45" spans="1:2" x14ac:dyDescent="0.2">
      <c r="A45" s="212" t="s">
        <v>344</v>
      </c>
      <c r="B45" s="323">
        <v>16</v>
      </c>
    </row>
    <row r="46" spans="1:2" ht="5.0999999999999996" customHeight="1" x14ac:dyDescent="0.2">
      <c r="B46" s="324"/>
    </row>
    <row r="47" spans="1:2" x14ac:dyDescent="0.2">
      <c r="A47" s="212" t="s">
        <v>1173</v>
      </c>
      <c r="B47" s="324"/>
    </row>
    <row r="48" spans="1:2" x14ac:dyDescent="0.2">
      <c r="A48" s="212" t="s">
        <v>345</v>
      </c>
      <c r="B48" s="323">
        <v>16</v>
      </c>
    </row>
    <row r="49" spans="1:2" ht="5.0999999999999996" customHeight="1" x14ac:dyDescent="0.2">
      <c r="B49" s="324"/>
    </row>
    <row r="50" spans="1:2" x14ac:dyDescent="0.2">
      <c r="A50" s="212" t="s">
        <v>1172</v>
      </c>
      <c r="B50" s="323" t="s">
        <v>1198</v>
      </c>
    </row>
    <row r="51" spans="1:2" ht="5.0999999999999996" customHeight="1" x14ac:dyDescent="0.2">
      <c r="B51" s="324"/>
    </row>
    <row r="52" spans="1:2" x14ac:dyDescent="0.2">
      <c r="A52" s="212" t="s">
        <v>1171</v>
      </c>
      <c r="B52" s="323">
        <v>17</v>
      </c>
    </row>
    <row r="53" spans="1:2" ht="5.0999999999999996" customHeight="1" x14ac:dyDescent="0.2">
      <c r="B53" s="324"/>
    </row>
    <row r="54" spans="1:2" x14ac:dyDescent="0.2">
      <c r="A54" s="212" t="s">
        <v>1170</v>
      </c>
      <c r="B54" s="323">
        <v>17</v>
      </c>
    </row>
    <row r="55" spans="1:2" ht="5.0999999999999996" customHeight="1" x14ac:dyDescent="0.2">
      <c r="B55" s="324"/>
    </row>
    <row r="56" spans="1:2" x14ac:dyDescent="0.2">
      <c r="A56" s="212" t="s">
        <v>1169</v>
      </c>
      <c r="B56" s="323">
        <v>18</v>
      </c>
    </row>
    <row r="57" spans="1:2" ht="5.0999999999999996" customHeight="1" x14ac:dyDescent="0.2">
      <c r="B57" s="324"/>
    </row>
    <row r="58" spans="1:2" x14ac:dyDescent="0.2">
      <c r="A58" s="212" t="s">
        <v>1155</v>
      </c>
      <c r="B58" s="323">
        <v>22</v>
      </c>
    </row>
    <row r="59" spans="1:2" ht="5.0999999999999996" customHeight="1" x14ac:dyDescent="0.2">
      <c r="B59" s="324"/>
    </row>
    <row r="60" spans="1:2" x14ac:dyDescent="0.2">
      <c r="A60" s="212" t="s">
        <v>1168</v>
      </c>
      <c r="B60" s="323">
        <v>26</v>
      </c>
    </row>
    <row r="61" spans="1:2" ht="5.0999999999999996" customHeight="1" x14ac:dyDescent="0.2">
      <c r="B61" s="324"/>
    </row>
    <row r="62" spans="1:2" x14ac:dyDescent="0.2">
      <c r="A62" s="212" t="s">
        <v>1167</v>
      </c>
      <c r="B62" s="323">
        <v>27</v>
      </c>
    </row>
    <row r="63" spans="1:2" ht="5.0999999999999996" customHeight="1" x14ac:dyDescent="0.2">
      <c r="B63" s="324"/>
    </row>
    <row r="64" spans="1:2" x14ac:dyDescent="0.2">
      <c r="A64" s="212" t="s">
        <v>1166</v>
      </c>
      <c r="B64" s="323">
        <v>28</v>
      </c>
    </row>
    <row r="65" spans="1:2" ht="5.0999999999999996" customHeight="1" x14ac:dyDescent="0.2">
      <c r="B65" s="324"/>
    </row>
    <row r="66" spans="1:2" x14ac:dyDescent="0.2">
      <c r="A66" s="212" t="s">
        <v>1165</v>
      </c>
      <c r="B66" s="323">
        <v>29</v>
      </c>
    </row>
  </sheetData>
  <printOptions horizontalCentered="1"/>
  <pageMargins left="0.59055118110236227"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Q377"/>
  <sheetViews>
    <sheetView zoomScaleNormal="100" workbookViewId="0">
      <selection activeCell="A2" sqref="A2"/>
    </sheetView>
  </sheetViews>
  <sheetFormatPr baseColWidth="10" defaultRowHeight="12.75" x14ac:dyDescent="0.2"/>
  <cols>
    <col min="1" max="2" width="2.7109375" style="283" customWidth="1"/>
    <col min="3" max="3" width="4.42578125" style="283" customWidth="1"/>
    <col min="4" max="4" width="20" style="283" customWidth="1"/>
    <col min="5" max="5" width="11.28515625" style="283" customWidth="1"/>
    <col min="6" max="6" width="3.42578125" style="283" customWidth="1"/>
    <col min="7" max="7" width="4.42578125" style="283" customWidth="1"/>
    <col min="8" max="8" width="12.5703125" style="283" customWidth="1"/>
    <col min="9" max="9" width="14.5703125" style="283" customWidth="1"/>
    <col min="10" max="10" width="10" style="283" customWidth="1"/>
    <col min="11" max="11" width="11.42578125" style="283"/>
    <col min="12" max="16" width="12.5703125" style="283" customWidth="1"/>
    <col min="17" max="16384" width="11.42578125" style="283"/>
  </cols>
  <sheetData>
    <row r="1" spans="1:16" ht="16.5" x14ac:dyDescent="0.25">
      <c r="A1" s="393" t="s">
        <v>336</v>
      </c>
      <c r="B1" s="393"/>
      <c r="C1" s="393"/>
      <c r="D1" s="393"/>
      <c r="E1" s="393"/>
      <c r="F1" s="393"/>
      <c r="G1" s="393"/>
      <c r="H1" s="393"/>
      <c r="I1" s="393"/>
      <c r="J1" s="393"/>
      <c r="K1" s="393"/>
      <c r="L1" s="393"/>
      <c r="M1" s="393"/>
      <c r="N1" s="393"/>
      <c r="O1" s="393"/>
      <c r="P1" s="393"/>
    </row>
    <row r="2" spans="1:16" ht="24.75" customHeight="1" x14ac:dyDescent="0.2">
      <c r="A2" s="283" t="s">
        <v>346</v>
      </c>
    </row>
    <row r="3" spans="1:16" ht="15" customHeight="1" x14ac:dyDescent="0.25">
      <c r="A3" s="394" t="s">
        <v>347</v>
      </c>
      <c r="B3" s="394"/>
      <c r="C3" s="394"/>
      <c r="D3" s="394"/>
      <c r="E3" s="394"/>
      <c r="F3" s="394"/>
      <c r="G3" s="394"/>
      <c r="H3" s="394"/>
      <c r="I3" s="394"/>
      <c r="J3" s="394"/>
      <c r="K3" s="394"/>
      <c r="L3" s="394"/>
      <c r="M3" s="394"/>
      <c r="N3" s="394"/>
      <c r="O3" s="394"/>
      <c r="P3" s="394"/>
    </row>
    <row r="4" spans="1:16" ht="13.5" customHeight="1" x14ac:dyDescent="0.2">
      <c r="A4" s="386" t="s">
        <v>348</v>
      </c>
      <c r="B4" s="386"/>
      <c r="C4" s="386"/>
    </row>
    <row r="5" spans="1:16" s="329" customFormat="1" ht="12.75" customHeight="1" x14ac:dyDescent="0.2">
      <c r="A5" s="391" t="s">
        <v>349</v>
      </c>
      <c r="B5" s="391"/>
      <c r="C5" s="391"/>
      <c r="D5" s="391"/>
      <c r="E5" s="391"/>
      <c r="F5" s="391"/>
      <c r="G5" s="391"/>
      <c r="H5" s="391"/>
      <c r="I5" s="391"/>
      <c r="J5" s="391"/>
      <c r="L5" s="330"/>
      <c r="M5" s="330"/>
      <c r="N5" s="330"/>
      <c r="O5" s="330"/>
    </row>
    <row r="6" spans="1:16" s="329" customFormat="1" ht="12.75" customHeight="1" x14ac:dyDescent="0.2">
      <c r="A6" s="391"/>
      <c r="B6" s="391"/>
      <c r="C6" s="391"/>
      <c r="D6" s="391"/>
      <c r="E6" s="391"/>
      <c r="F6" s="391"/>
      <c r="G6" s="391"/>
      <c r="H6" s="391"/>
      <c r="I6" s="391"/>
      <c r="J6" s="391"/>
      <c r="L6" s="330"/>
      <c r="M6" s="330"/>
      <c r="N6" s="330"/>
      <c r="O6" s="330"/>
    </row>
    <row r="7" spans="1:16" s="329" customFormat="1" ht="12.75" customHeight="1" x14ac:dyDescent="0.2">
      <c r="A7" s="391"/>
      <c r="B7" s="391"/>
      <c r="C7" s="391"/>
      <c r="D7" s="391"/>
      <c r="E7" s="391"/>
      <c r="F7" s="391"/>
      <c r="G7" s="391"/>
      <c r="H7" s="391"/>
      <c r="I7" s="391"/>
      <c r="J7" s="391"/>
      <c r="L7" s="330"/>
      <c r="M7" s="330"/>
      <c r="N7" s="330"/>
      <c r="O7" s="330"/>
    </row>
    <row r="8" spans="1:16" ht="14.25" customHeight="1" x14ac:dyDescent="0.2"/>
    <row r="9" spans="1:16" ht="15" x14ac:dyDescent="0.25">
      <c r="A9" s="392" t="s">
        <v>350</v>
      </c>
      <c r="B9" s="392"/>
      <c r="C9" s="392"/>
      <c r="D9" s="392"/>
      <c r="E9" s="392"/>
      <c r="F9" s="392"/>
      <c r="G9" s="392"/>
      <c r="H9" s="392"/>
      <c r="I9" s="392"/>
      <c r="J9" s="392"/>
      <c r="K9" s="392"/>
      <c r="L9" s="392"/>
      <c r="M9" s="392"/>
      <c r="N9" s="392"/>
      <c r="O9" s="392"/>
      <c r="P9" s="392"/>
    </row>
    <row r="10" spans="1:16" ht="14.25" customHeight="1" x14ac:dyDescent="0.2"/>
    <row r="11" spans="1:16" s="329" customFormat="1" ht="12.75" customHeight="1" x14ac:dyDescent="0.2">
      <c r="A11" s="331" t="s">
        <v>1050</v>
      </c>
      <c r="B11" s="391" t="s">
        <v>1186</v>
      </c>
      <c r="C11" s="391"/>
      <c r="D11" s="391"/>
      <c r="E11" s="391"/>
      <c r="F11" s="391"/>
      <c r="G11" s="391"/>
      <c r="H11" s="391"/>
      <c r="I11" s="391"/>
      <c r="J11" s="391"/>
      <c r="L11" s="330"/>
      <c r="M11" s="330"/>
      <c r="N11" s="330"/>
      <c r="O11" s="330"/>
    </row>
    <row r="12" spans="1:16" s="329" customFormat="1" ht="12.75" customHeight="1" x14ac:dyDescent="0.2">
      <c r="A12" s="331"/>
      <c r="B12" s="391"/>
      <c r="C12" s="391"/>
      <c r="D12" s="391"/>
      <c r="E12" s="391"/>
      <c r="F12" s="391"/>
      <c r="G12" s="391"/>
      <c r="H12" s="391"/>
      <c r="I12" s="391"/>
      <c r="J12" s="391"/>
      <c r="L12" s="330"/>
      <c r="M12" s="330"/>
      <c r="N12" s="330"/>
      <c r="O12" s="330"/>
    </row>
    <row r="13" spans="1:16" s="329" customFormat="1" ht="9" customHeight="1" x14ac:dyDescent="0.2">
      <c r="A13" s="331"/>
      <c r="B13" s="391"/>
      <c r="C13" s="391"/>
      <c r="D13" s="391"/>
      <c r="E13" s="391"/>
      <c r="F13" s="391"/>
      <c r="G13" s="391"/>
      <c r="H13" s="391"/>
      <c r="I13" s="391"/>
      <c r="J13" s="391"/>
      <c r="L13" s="330"/>
      <c r="M13" s="330"/>
      <c r="N13" s="330"/>
      <c r="O13" s="330"/>
    </row>
    <row r="14" spans="1:16" s="329" customFormat="1" ht="12.75" customHeight="1" x14ac:dyDescent="0.2">
      <c r="A14" s="331" t="s">
        <v>1050</v>
      </c>
      <c r="B14" s="391" t="s">
        <v>1098</v>
      </c>
      <c r="C14" s="391"/>
      <c r="D14" s="391"/>
      <c r="E14" s="391"/>
      <c r="F14" s="391"/>
      <c r="G14" s="391"/>
      <c r="H14" s="391"/>
      <c r="I14" s="391"/>
      <c r="J14" s="391"/>
      <c r="L14" s="330"/>
      <c r="M14" s="330"/>
      <c r="N14" s="330"/>
      <c r="O14" s="330"/>
    </row>
    <row r="15" spans="1:16" s="329" customFormat="1" ht="12.75" customHeight="1" x14ac:dyDescent="0.2">
      <c r="A15" s="331"/>
      <c r="B15" s="391"/>
      <c r="C15" s="391"/>
      <c r="D15" s="391"/>
      <c r="E15" s="391"/>
      <c r="F15" s="391"/>
      <c r="G15" s="391"/>
      <c r="H15" s="391"/>
      <c r="I15" s="391"/>
      <c r="J15" s="391"/>
      <c r="L15" s="330"/>
      <c r="M15" s="330"/>
      <c r="N15" s="330"/>
      <c r="O15" s="330"/>
    </row>
    <row r="16" spans="1:16" s="329" customFormat="1" ht="12.75" customHeight="1" x14ac:dyDescent="0.2">
      <c r="A16" s="331"/>
      <c r="B16" s="391"/>
      <c r="C16" s="391"/>
      <c r="D16" s="391"/>
      <c r="E16" s="391"/>
      <c r="F16" s="391"/>
      <c r="G16" s="391"/>
      <c r="H16" s="391"/>
      <c r="I16" s="391"/>
      <c r="J16" s="391"/>
      <c r="L16" s="330"/>
      <c r="M16" s="330"/>
      <c r="N16" s="330"/>
      <c r="O16" s="330"/>
    </row>
    <row r="17" spans="1:16" s="329" customFormat="1" ht="12.75" customHeight="1" x14ac:dyDescent="0.2">
      <c r="A17" s="331"/>
      <c r="B17" s="391"/>
      <c r="C17" s="391"/>
      <c r="D17" s="391"/>
      <c r="E17" s="391"/>
      <c r="F17" s="391"/>
      <c r="G17" s="391"/>
      <c r="H17" s="391"/>
      <c r="I17" s="391"/>
      <c r="J17" s="391"/>
      <c r="L17" s="330"/>
      <c r="M17" s="330"/>
      <c r="N17" s="330"/>
      <c r="O17" s="330"/>
    </row>
    <row r="18" spans="1:16" s="329" customFormat="1" ht="9" customHeight="1" x14ac:dyDescent="0.2">
      <c r="A18" s="331"/>
      <c r="B18" s="391"/>
      <c r="C18" s="391"/>
      <c r="D18" s="391"/>
      <c r="E18" s="391"/>
      <c r="F18" s="391"/>
      <c r="G18" s="391"/>
      <c r="H18" s="391"/>
      <c r="I18" s="391"/>
      <c r="J18" s="391"/>
      <c r="L18" s="330"/>
      <c r="M18" s="330"/>
      <c r="N18" s="330"/>
      <c r="O18" s="330"/>
      <c r="P18" s="330"/>
    </row>
    <row r="19" spans="1:16" s="329" customFormat="1" ht="12.75" customHeight="1" x14ac:dyDescent="0.2">
      <c r="B19" s="331" t="s">
        <v>1050</v>
      </c>
      <c r="C19" s="391" t="s">
        <v>1099</v>
      </c>
      <c r="D19" s="391"/>
      <c r="E19" s="391"/>
      <c r="F19" s="391"/>
      <c r="G19" s="391"/>
      <c r="H19" s="391"/>
      <c r="I19" s="391"/>
      <c r="J19" s="391"/>
      <c r="L19" s="330"/>
      <c r="M19" s="330"/>
      <c r="N19" s="330"/>
      <c r="O19" s="330"/>
    </row>
    <row r="20" spans="1:16" s="329" customFormat="1" ht="12.75" customHeight="1" x14ac:dyDescent="0.2">
      <c r="A20" s="331"/>
      <c r="C20" s="391"/>
      <c r="D20" s="391"/>
      <c r="E20" s="391"/>
      <c r="F20" s="391"/>
      <c r="G20" s="391"/>
      <c r="H20" s="391"/>
      <c r="I20" s="391"/>
      <c r="J20" s="391"/>
      <c r="L20" s="330"/>
      <c r="M20" s="330"/>
      <c r="N20" s="330"/>
      <c r="O20" s="330"/>
    </row>
    <row r="21" spans="1:16" s="329" customFormat="1" ht="12.75" customHeight="1" x14ac:dyDescent="0.2">
      <c r="A21" s="331"/>
      <c r="C21" s="391"/>
      <c r="D21" s="391"/>
      <c r="E21" s="391"/>
      <c r="F21" s="391"/>
      <c r="G21" s="391"/>
      <c r="H21" s="391"/>
      <c r="I21" s="391"/>
      <c r="J21" s="391"/>
      <c r="L21" s="330"/>
      <c r="M21" s="330"/>
      <c r="N21" s="330"/>
      <c r="O21" s="330"/>
    </row>
    <row r="22" spans="1:16" s="329" customFormat="1" ht="12.75" customHeight="1" x14ac:dyDescent="0.2">
      <c r="A22" s="331"/>
      <c r="C22" s="391"/>
      <c r="D22" s="391"/>
      <c r="E22" s="391"/>
      <c r="F22" s="391"/>
      <c r="G22" s="391"/>
      <c r="H22" s="391"/>
      <c r="I22" s="391"/>
      <c r="J22" s="391"/>
      <c r="L22" s="330"/>
      <c r="M22" s="330"/>
      <c r="N22" s="330"/>
      <c r="O22" s="330"/>
    </row>
    <row r="23" spans="1:16" s="329" customFormat="1" ht="9" customHeight="1" x14ac:dyDescent="0.2">
      <c r="A23" s="331"/>
      <c r="C23" s="391"/>
      <c r="D23" s="391"/>
      <c r="E23" s="391"/>
      <c r="F23" s="391"/>
      <c r="G23" s="391"/>
      <c r="H23" s="391"/>
      <c r="I23" s="391"/>
      <c r="J23" s="391"/>
      <c r="L23" s="330"/>
      <c r="M23" s="330"/>
      <c r="N23" s="330"/>
      <c r="O23" s="330"/>
      <c r="P23" s="330"/>
    </row>
    <row r="24" spans="1:16" s="329" customFormat="1" ht="12.75" customHeight="1" x14ac:dyDescent="0.2">
      <c r="A24" s="331" t="s">
        <v>1050</v>
      </c>
      <c r="B24" s="391" t="s">
        <v>1054</v>
      </c>
      <c r="C24" s="391"/>
      <c r="D24" s="391"/>
      <c r="E24" s="391"/>
      <c r="F24" s="391"/>
      <c r="G24" s="391"/>
      <c r="H24" s="391"/>
      <c r="I24" s="391"/>
      <c r="J24" s="391"/>
    </row>
    <row r="25" spans="1:16" s="329" customFormat="1" ht="12.75" customHeight="1" x14ac:dyDescent="0.2">
      <c r="A25" s="331"/>
      <c r="B25" s="391"/>
      <c r="C25" s="391"/>
      <c r="D25" s="391"/>
      <c r="E25" s="391"/>
      <c r="F25" s="391"/>
      <c r="G25" s="391"/>
      <c r="H25" s="391"/>
      <c r="I25" s="391"/>
      <c r="J25" s="391"/>
    </row>
    <row r="26" spans="1:16" s="329" customFormat="1" ht="12.75" customHeight="1" x14ac:dyDescent="0.2">
      <c r="A26" s="331"/>
      <c r="B26" s="391"/>
      <c r="C26" s="391"/>
      <c r="D26" s="391"/>
      <c r="E26" s="391"/>
      <c r="F26" s="391"/>
      <c r="G26" s="391"/>
      <c r="H26" s="391"/>
      <c r="I26" s="391"/>
      <c r="J26" s="391"/>
    </row>
    <row r="27" spans="1:16" s="329" customFormat="1" ht="9" customHeight="1" x14ac:dyDescent="0.2">
      <c r="A27" s="331"/>
      <c r="B27" s="391"/>
      <c r="C27" s="391"/>
      <c r="D27" s="391"/>
      <c r="E27" s="391"/>
      <c r="F27" s="391"/>
      <c r="G27" s="391"/>
      <c r="H27" s="391"/>
      <c r="I27" s="391"/>
      <c r="J27" s="391"/>
    </row>
    <row r="28" spans="1:16" s="329" customFormat="1" ht="12.75" customHeight="1" x14ac:dyDescent="0.2">
      <c r="B28" s="331" t="s">
        <v>1050</v>
      </c>
      <c r="C28" s="391" t="s">
        <v>1090</v>
      </c>
      <c r="D28" s="391"/>
      <c r="E28" s="391"/>
      <c r="F28" s="391"/>
      <c r="G28" s="391"/>
      <c r="H28" s="391"/>
      <c r="I28" s="391"/>
      <c r="J28" s="391"/>
      <c r="L28" s="330"/>
      <c r="M28" s="330"/>
      <c r="N28" s="330"/>
      <c r="O28" s="330"/>
      <c r="P28" s="330"/>
    </row>
    <row r="29" spans="1:16" s="329" customFormat="1" ht="12.75" customHeight="1" x14ac:dyDescent="0.2">
      <c r="A29" s="331"/>
      <c r="C29" s="391"/>
      <c r="D29" s="391"/>
      <c r="E29" s="391"/>
      <c r="F29" s="391"/>
      <c r="G29" s="391"/>
      <c r="H29" s="391"/>
      <c r="I29" s="391"/>
      <c r="J29" s="391"/>
    </row>
    <row r="30" spans="1:16" s="329" customFormat="1" ht="12.75" customHeight="1" x14ac:dyDescent="0.2">
      <c r="A30" s="331"/>
      <c r="C30" s="391"/>
      <c r="D30" s="391"/>
      <c r="E30" s="391"/>
      <c r="F30" s="391"/>
      <c r="G30" s="391"/>
      <c r="H30" s="391"/>
      <c r="I30" s="391"/>
      <c r="J30" s="391"/>
    </row>
    <row r="31" spans="1:16" s="329" customFormat="1" ht="12.75" customHeight="1" x14ac:dyDescent="0.2">
      <c r="A31" s="331"/>
      <c r="C31" s="391"/>
      <c r="D31" s="391"/>
      <c r="E31" s="391"/>
      <c r="F31" s="391"/>
      <c r="G31" s="391"/>
      <c r="H31" s="391"/>
      <c r="I31" s="391"/>
      <c r="J31" s="391"/>
    </row>
    <row r="32" spans="1:16" s="329" customFormat="1" ht="12.75" customHeight="1" x14ac:dyDescent="0.2">
      <c r="A32" s="331"/>
      <c r="C32" s="391"/>
      <c r="D32" s="391"/>
      <c r="E32" s="391"/>
      <c r="F32" s="391"/>
      <c r="G32" s="391"/>
      <c r="H32" s="391"/>
      <c r="I32" s="391"/>
      <c r="J32" s="391"/>
    </row>
    <row r="33" spans="1:16" s="329" customFormat="1" ht="9" customHeight="1" x14ac:dyDescent="0.2">
      <c r="A33" s="331"/>
      <c r="C33" s="391"/>
      <c r="D33" s="391"/>
      <c r="E33" s="391"/>
      <c r="F33" s="391"/>
      <c r="G33" s="391"/>
      <c r="H33" s="391"/>
      <c r="I33" s="391"/>
      <c r="J33" s="391"/>
    </row>
    <row r="34" spans="1:16" s="329" customFormat="1" ht="12.75" customHeight="1" x14ac:dyDescent="0.2">
      <c r="B34" s="331" t="s">
        <v>1050</v>
      </c>
      <c r="C34" s="391" t="s">
        <v>1196</v>
      </c>
      <c r="D34" s="391"/>
      <c r="E34" s="391"/>
      <c r="F34" s="391"/>
      <c r="G34" s="391"/>
      <c r="H34" s="391"/>
      <c r="I34" s="391"/>
      <c r="J34" s="391"/>
    </row>
    <row r="35" spans="1:16" s="329" customFormat="1" ht="12.75" customHeight="1" x14ac:dyDescent="0.2">
      <c r="A35" s="331"/>
      <c r="C35" s="391"/>
      <c r="D35" s="391"/>
      <c r="E35" s="391"/>
      <c r="F35" s="391"/>
      <c r="G35" s="391"/>
      <c r="H35" s="391"/>
      <c r="I35" s="391"/>
      <c r="J35" s="391"/>
    </row>
    <row r="36" spans="1:16" s="329" customFormat="1" ht="12.75" customHeight="1" x14ac:dyDescent="0.2">
      <c r="A36" s="331"/>
      <c r="C36" s="391"/>
      <c r="D36" s="391"/>
      <c r="E36" s="391"/>
      <c r="F36" s="391"/>
      <c r="G36" s="391"/>
      <c r="H36" s="391"/>
      <c r="I36" s="391"/>
      <c r="J36" s="391"/>
    </row>
    <row r="37" spans="1:16" s="329" customFormat="1" ht="12.75" customHeight="1" x14ac:dyDescent="0.2">
      <c r="A37" s="331"/>
      <c r="C37" s="391"/>
      <c r="D37" s="391"/>
      <c r="E37" s="391"/>
      <c r="F37" s="391"/>
      <c r="G37" s="391"/>
      <c r="H37" s="391"/>
      <c r="I37" s="391"/>
      <c r="J37" s="391"/>
    </row>
    <row r="38" spans="1:16" s="329" customFormat="1" ht="12.75" customHeight="1" x14ac:dyDescent="0.2">
      <c r="A38" s="331"/>
      <c r="C38" s="391"/>
      <c r="D38" s="391"/>
      <c r="E38" s="391"/>
      <c r="F38" s="391"/>
      <c r="G38" s="391"/>
      <c r="H38" s="391"/>
      <c r="I38" s="391"/>
      <c r="J38" s="391"/>
    </row>
    <row r="39" spans="1:16" s="329" customFormat="1" ht="12.75" customHeight="1" x14ac:dyDescent="0.2">
      <c r="C39" s="391"/>
      <c r="D39" s="391"/>
      <c r="E39" s="391"/>
      <c r="F39" s="391"/>
      <c r="G39" s="391"/>
      <c r="H39" s="391"/>
      <c r="I39" s="391"/>
      <c r="J39" s="391"/>
    </row>
    <row r="40" spans="1:16" s="329" customFormat="1" ht="12.75" customHeight="1" x14ac:dyDescent="0.2">
      <c r="C40" s="391"/>
      <c r="D40" s="391"/>
      <c r="E40" s="391"/>
      <c r="F40" s="391"/>
      <c r="G40" s="391"/>
      <c r="H40" s="391"/>
      <c r="I40" s="391"/>
      <c r="J40" s="391"/>
    </row>
    <row r="41" spans="1:16" s="329" customFormat="1" ht="9" customHeight="1" x14ac:dyDescent="0.2">
      <c r="A41" s="331"/>
      <c r="C41" s="391"/>
      <c r="D41" s="391"/>
      <c r="E41" s="391"/>
      <c r="F41" s="391"/>
      <c r="G41" s="391"/>
      <c r="H41" s="391"/>
      <c r="I41" s="391"/>
      <c r="J41" s="391"/>
      <c r="L41" s="330"/>
      <c r="M41" s="330"/>
      <c r="N41" s="330"/>
      <c r="O41" s="330"/>
    </row>
    <row r="42" spans="1:16" s="329" customFormat="1" ht="12.75" customHeight="1" x14ac:dyDescent="0.2">
      <c r="A42" s="331"/>
      <c r="B42" s="331" t="s">
        <v>1050</v>
      </c>
      <c r="C42" s="391" t="s">
        <v>1052</v>
      </c>
      <c r="D42" s="391"/>
      <c r="E42" s="391"/>
      <c r="F42" s="391"/>
      <c r="G42" s="391"/>
      <c r="H42" s="391"/>
      <c r="I42" s="391"/>
      <c r="J42" s="391"/>
      <c r="L42" s="330"/>
      <c r="M42" s="330"/>
      <c r="N42" s="330"/>
      <c r="O42" s="330"/>
    </row>
    <row r="43" spans="1:16" s="329" customFormat="1" ht="12.75" customHeight="1" x14ac:dyDescent="0.2">
      <c r="A43" s="331"/>
      <c r="C43" s="391"/>
      <c r="D43" s="391"/>
      <c r="E43" s="391"/>
      <c r="F43" s="391"/>
      <c r="G43" s="391"/>
      <c r="H43" s="391"/>
      <c r="I43" s="391"/>
      <c r="J43" s="391"/>
      <c r="L43" s="330"/>
      <c r="M43" s="330"/>
      <c r="N43" s="330"/>
      <c r="O43" s="330"/>
      <c r="P43" s="330"/>
    </row>
    <row r="44" spans="1:16" s="329" customFormat="1" ht="12.75" customHeight="1" x14ac:dyDescent="0.2">
      <c r="C44" s="391"/>
      <c r="D44" s="391"/>
      <c r="E44" s="391"/>
      <c r="F44" s="391"/>
      <c r="G44" s="391"/>
      <c r="H44" s="391"/>
      <c r="I44" s="391"/>
      <c r="J44" s="391"/>
      <c r="L44" s="332"/>
      <c r="M44" s="332"/>
      <c r="N44" s="332"/>
      <c r="O44" s="332"/>
      <c r="P44" s="330"/>
    </row>
    <row r="45" spans="1:16" s="329" customFormat="1" ht="12.75" customHeight="1" x14ac:dyDescent="0.2">
      <c r="A45" s="331"/>
      <c r="C45" s="391"/>
      <c r="D45" s="391"/>
      <c r="E45" s="391"/>
      <c r="F45" s="391"/>
      <c r="G45" s="391"/>
      <c r="H45" s="391"/>
      <c r="I45" s="391"/>
      <c r="J45" s="391"/>
      <c r="L45" s="332"/>
      <c r="M45" s="332"/>
      <c r="N45" s="332"/>
      <c r="O45" s="332"/>
      <c r="P45" s="330"/>
    </row>
    <row r="46" spans="1:16" s="329" customFormat="1" ht="9" customHeight="1" x14ac:dyDescent="0.2">
      <c r="A46" s="331"/>
      <c r="C46" s="391"/>
      <c r="D46" s="391"/>
      <c r="E46" s="391"/>
      <c r="F46" s="391"/>
      <c r="G46" s="391"/>
      <c r="H46" s="391"/>
      <c r="I46" s="391"/>
      <c r="J46" s="391"/>
      <c r="L46" s="332"/>
      <c r="M46" s="332"/>
      <c r="N46" s="332"/>
      <c r="O46" s="332"/>
      <c r="P46" s="330"/>
    </row>
    <row r="47" spans="1:16" s="329" customFormat="1" ht="12.75" customHeight="1" x14ac:dyDescent="0.2">
      <c r="A47" s="331" t="s">
        <v>1050</v>
      </c>
      <c r="B47" s="391" t="s">
        <v>1091</v>
      </c>
      <c r="C47" s="391"/>
      <c r="D47" s="391"/>
      <c r="E47" s="391"/>
      <c r="F47" s="391"/>
      <c r="G47" s="391"/>
      <c r="H47" s="391"/>
      <c r="I47" s="391"/>
      <c r="J47" s="391"/>
      <c r="L47" s="332"/>
      <c r="M47" s="332"/>
      <c r="N47" s="332"/>
      <c r="O47" s="332"/>
      <c r="P47" s="330"/>
    </row>
    <row r="48" spans="1:16" s="329" customFormat="1" ht="12.75" customHeight="1" x14ac:dyDescent="0.2">
      <c r="A48" s="331"/>
      <c r="B48" s="391"/>
      <c r="C48" s="391"/>
      <c r="D48" s="391"/>
      <c r="E48" s="391"/>
      <c r="F48" s="391"/>
      <c r="G48" s="391"/>
      <c r="H48" s="391"/>
      <c r="I48" s="391"/>
      <c r="J48" s="391"/>
      <c r="L48" s="332"/>
      <c r="M48" s="332"/>
      <c r="N48" s="332"/>
      <c r="O48" s="332"/>
      <c r="P48" s="330"/>
    </row>
    <row r="49" spans="1:16" s="329" customFormat="1" ht="12.75" customHeight="1" x14ac:dyDescent="0.2">
      <c r="A49" s="331"/>
      <c r="B49" s="391"/>
      <c r="C49" s="391"/>
      <c r="D49" s="391"/>
      <c r="E49" s="391"/>
      <c r="F49" s="391"/>
      <c r="G49" s="391"/>
      <c r="H49" s="391"/>
      <c r="I49" s="391"/>
      <c r="J49" s="391"/>
      <c r="L49" s="332"/>
      <c r="M49" s="332"/>
      <c r="N49" s="332"/>
      <c r="O49" s="332"/>
      <c r="P49" s="330"/>
    </row>
    <row r="50" spans="1:16" s="329" customFormat="1" ht="12.75" customHeight="1" x14ac:dyDescent="0.2">
      <c r="A50" s="331"/>
      <c r="B50" s="391"/>
      <c r="C50" s="391"/>
      <c r="D50" s="391"/>
      <c r="E50" s="391"/>
      <c r="F50" s="391"/>
      <c r="G50" s="391"/>
      <c r="H50" s="391"/>
      <c r="I50" s="391"/>
      <c r="J50" s="391"/>
      <c r="L50" s="332"/>
      <c r="M50" s="332"/>
      <c r="N50" s="332"/>
      <c r="O50" s="332"/>
      <c r="P50" s="330"/>
    </row>
    <row r="51" spans="1:16" s="329" customFormat="1" ht="12.75" customHeight="1" x14ac:dyDescent="0.2">
      <c r="A51" s="331"/>
      <c r="B51" s="391"/>
      <c r="C51" s="391"/>
      <c r="D51" s="391"/>
      <c r="E51" s="391"/>
      <c r="F51" s="391"/>
      <c r="G51" s="391"/>
      <c r="H51" s="391"/>
      <c r="I51" s="391"/>
      <c r="J51" s="391"/>
      <c r="L51" s="332"/>
      <c r="M51" s="332"/>
      <c r="N51" s="332"/>
      <c r="O51" s="332"/>
      <c r="P51" s="330"/>
    </row>
    <row r="52" spans="1:16" s="329" customFormat="1" ht="9" customHeight="1" x14ac:dyDescent="0.2">
      <c r="A52" s="331"/>
      <c r="B52" s="391"/>
      <c r="C52" s="391"/>
      <c r="D52" s="391"/>
      <c r="E52" s="391"/>
      <c r="F52" s="391"/>
      <c r="G52" s="391"/>
      <c r="H52" s="391"/>
      <c r="I52" s="391"/>
      <c r="J52" s="391"/>
      <c r="L52" s="332"/>
      <c r="M52" s="332"/>
      <c r="N52" s="332"/>
      <c r="O52" s="332"/>
      <c r="P52" s="330"/>
    </row>
    <row r="53" spans="1:16" s="329" customFormat="1" ht="12.75" customHeight="1" x14ac:dyDescent="0.2">
      <c r="A53" s="331"/>
      <c r="B53" s="331" t="s">
        <v>1050</v>
      </c>
      <c r="C53" s="391" t="s">
        <v>1053</v>
      </c>
      <c r="D53" s="391"/>
      <c r="E53" s="391"/>
      <c r="F53" s="391"/>
      <c r="G53" s="391"/>
      <c r="H53" s="391"/>
      <c r="I53" s="391"/>
      <c r="J53" s="391"/>
      <c r="L53" s="332"/>
      <c r="M53" s="332"/>
      <c r="N53" s="332"/>
      <c r="O53" s="332"/>
      <c r="P53" s="330"/>
    </row>
    <row r="54" spans="1:16" s="329" customFormat="1" ht="12.75" customHeight="1" x14ac:dyDescent="0.2">
      <c r="A54" s="331"/>
      <c r="C54" s="391"/>
      <c r="D54" s="391"/>
      <c r="E54" s="391"/>
      <c r="F54" s="391"/>
      <c r="G54" s="391"/>
      <c r="H54" s="391"/>
      <c r="I54" s="391"/>
      <c r="J54" s="391"/>
      <c r="L54" s="332"/>
      <c r="M54" s="332"/>
      <c r="N54" s="332"/>
      <c r="O54" s="332"/>
      <c r="P54" s="330"/>
    </row>
    <row r="55" spans="1:16" s="329" customFormat="1" ht="12.75" customHeight="1" x14ac:dyDescent="0.2">
      <c r="A55" s="331"/>
      <c r="C55" s="391"/>
      <c r="D55" s="391"/>
      <c r="E55" s="391"/>
      <c r="F55" s="391"/>
      <c r="G55" s="391"/>
      <c r="H55" s="391"/>
      <c r="I55" s="391"/>
      <c r="J55" s="391"/>
      <c r="L55" s="332"/>
      <c r="M55" s="332"/>
      <c r="N55" s="332"/>
      <c r="O55" s="332"/>
      <c r="P55" s="330"/>
    </row>
    <row r="56" spans="1:16" ht="12.75" customHeight="1" x14ac:dyDescent="0.2">
      <c r="B56" s="329"/>
      <c r="C56" s="391"/>
      <c r="D56" s="391"/>
      <c r="E56" s="391"/>
      <c r="F56" s="391"/>
      <c r="G56" s="391"/>
      <c r="H56" s="391"/>
      <c r="I56" s="391"/>
      <c r="J56" s="391"/>
    </row>
    <row r="57" spans="1:16" s="329" customFormat="1" ht="12.75" customHeight="1" x14ac:dyDescent="0.2">
      <c r="C57" s="391"/>
      <c r="D57" s="391"/>
      <c r="E57" s="391"/>
      <c r="F57" s="391"/>
      <c r="G57" s="391"/>
      <c r="H57" s="391"/>
      <c r="I57" s="391"/>
      <c r="J57" s="391"/>
      <c r="L57" s="330"/>
      <c r="M57" s="330"/>
      <c r="N57" s="330"/>
      <c r="O57" s="330"/>
      <c r="P57" s="330"/>
    </row>
    <row r="58" spans="1:16" s="329" customFormat="1" ht="12.75" customHeight="1" x14ac:dyDescent="0.2">
      <c r="A58" s="331"/>
      <c r="C58" s="391"/>
      <c r="D58" s="391"/>
      <c r="E58" s="391"/>
      <c r="F58" s="391"/>
      <c r="G58" s="391"/>
      <c r="H58" s="391"/>
      <c r="I58" s="391"/>
      <c r="J58" s="391"/>
      <c r="L58" s="330"/>
      <c r="M58" s="330"/>
      <c r="N58" s="330"/>
      <c r="O58" s="330"/>
      <c r="P58" s="330"/>
    </row>
    <row r="59" spans="1:16" ht="25.5" customHeight="1" x14ac:dyDescent="0.2"/>
    <row r="60" spans="1:16" ht="15" customHeight="1" x14ac:dyDescent="0.25">
      <c r="A60" s="394" t="s">
        <v>351</v>
      </c>
      <c r="B60" s="394"/>
      <c r="C60" s="394"/>
      <c r="D60" s="394"/>
      <c r="E60" s="394"/>
      <c r="F60" s="394"/>
      <c r="G60" s="394"/>
      <c r="H60" s="394"/>
      <c r="I60" s="394"/>
      <c r="J60" s="394"/>
      <c r="K60" s="394"/>
      <c r="L60" s="394"/>
      <c r="M60" s="394"/>
      <c r="N60" s="394"/>
      <c r="O60" s="394"/>
      <c r="P60" s="394"/>
    </row>
    <row r="61" spans="1:16" ht="25.5" customHeight="1" x14ac:dyDescent="0.2"/>
    <row r="62" spans="1:16" ht="15" x14ac:dyDescent="0.25">
      <c r="A62" s="392" t="s">
        <v>352</v>
      </c>
      <c r="B62" s="392"/>
      <c r="C62" s="392"/>
      <c r="D62" s="392"/>
      <c r="E62" s="392"/>
      <c r="F62" s="392"/>
      <c r="G62" s="392"/>
      <c r="H62" s="392"/>
      <c r="I62" s="392"/>
      <c r="J62" s="392"/>
      <c r="K62" s="392"/>
      <c r="L62" s="392"/>
      <c r="M62" s="392"/>
      <c r="N62" s="392"/>
      <c r="O62" s="392"/>
      <c r="P62" s="392"/>
    </row>
    <row r="63" spans="1:16" ht="15.75" customHeight="1" x14ac:dyDescent="0.2">
      <c r="A63" s="386"/>
      <c r="B63" s="386"/>
      <c r="C63" s="386"/>
    </row>
    <row r="64" spans="1:16" s="387" customFormat="1" ht="12.75" customHeight="1" x14ac:dyDescent="0.2">
      <c r="A64" s="391" t="s">
        <v>975</v>
      </c>
      <c r="B64" s="391"/>
      <c r="C64" s="391"/>
      <c r="D64" s="391"/>
      <c r="E64" s="391"/>
      <c r="F64" s="391"/>
      <c r="G64" s="391"/>
      <c r="H64" s="391"/>
      <c r="I64" s="391"/>
      <c r="J64" s="391"/>
      <c r="L64" s="330"/>
      <c r="M64" s="330"/>
      <c r="N64" s="330"/>
      <c r="O64" s="330"/>
      <c r="P64" s="330"/>
    </row>
    <row r="65" spans="1:16" s="387" customFormat="1" ht="12.75" customHeight="1" x14ac:dyDescent="0.2">
      <c r="A65" s="391"/>
      <c r="B65" s="391"/>
      <c r="C65" s="391"/>
      <c r="D65" s="391"/>
      <c r="E65" s="391"/>
      <c r="F65" s="391"/>
      <c r="G65" s="391"/>
      <c r="H65" s="391"/>
      <c r="I65" s="391"/>
      <c r="J65" s="391"/>
      <c r="L65" s="330"/>
      <c r="M65" s="330"/>
      <c r="N65" s="330"/>
      <c r="O65" s="330"/>
      <c r="P65" s="330"/>
    </row>
    <row r="66" spans="1:16" s="387" customFormat="1" ht="12.75" customHeight="1" x14ac:dyDescent="0.2">
      <c r="A66" s="391"/>
      <c r="B66" s="391"/>
      <c r="C66" s="391"/>
      <c r="D66" s="391"/>
      <c r="E66" s="391"/>
      <c r="F66" s="391"/>
      <c r="G66" s="391"/>
      <c r="H66" s="391"/>
      <c r="I66" s="391"/>
      <c r="J66" s="391"/>
      <c r="L66" s="330"/>
      <c r="M66" s="330"/>
      <c r="N66" s="330"/>
      <c r="O66" s="330"/>
      <c r="P66" s="330"/>
    </row>
    <row r="67" spans="1:16" s="387" customFormat="1" ht="12.75" customHeight="1" x14ac:dyDescent="0.2">
      <c r="A67" s="391"/>
      <c r="B67" s="391"/>
      <c r="C67" s="391"/>
      <c r="D67" s="391"/>
      <c r="E67" s="391"/>
      <c r="F67" s="391"/>
      <c r="G67" s="391"/>
      <c r="H67" s="391"/>
      <c r="I67" s="391"/>
      <c r="J67" s="391"/>
      <c r="L67" s="330"/>
      <c r="M67" s="330"/>
      <c r="N67" s="330"/>
      <c r="O67" s="330"/>
      <c r="P67" s="330"/>
    </row>
    <row r="68" spans="1:16" s="387" customFormat="1" ht="12.75" customHeight="1" x14ac:dyDescent="0.2">
      <c r="A68" s="391" t="s">
        <v>976</v>
      </c>
      <c r="B68" s="391"/>
      <c r="C68" s="391"/>
      <c r="D68" s="391"/>
      <c r="E68" s="391"/>
      <c r="F68" s="391"/>
      <c r="G68" s="391"/>
      <c r="H68" s="391"/>
      <c r="I68" s="391"/>
      <c r="J68" s="391"/>
      <c r="L68" s="330"/>
      <c r="M68" s="330"/>
      <c r="N68" s="330"/>
      <c r="O68" s="330"/>
      <c r="P68" s="330"/>
    </row>
    <row r="69" spans="1:16" s="387" customFormat="1" ht="12.75" customHeight="1" x14ac:dyDescent="0.2">
      <c r="A69" s="391"/>
      <c r="B69" s="391"/>
      <c r="C69" s="391"/>
      <c r="D69" s="391"/>
      <c r="E69" s="391"/>
      <c r="F69" s="391"/>
      <c r="G69" s="391"/>
      <c r="H69" s="391"/>
      <c r="I69" s="391"/>
      <c r="J69" s="391"/>
      <c r="L69" s="330"/>
      <c r="M69" s="330"/>
      <c r="N69" s="330"/>
      <c r="O69" s="330"/>
      <c r="P69" s="330"/>
    </row>
    <row r="70" spans="1:16" s="387" customFormat="1" ht="12.75" customHeight="1" x14ac:dyDescent="0.2">
      <c r="A70" s="391"/>
      <c r="B70" s="391"/>
      <c r="C70" s="391"/>
      <c r="D70" s="391"/>
      <c r="E70" s="391"/>
      <c r="F70" s="391"/>
      <c r="G70" s="391"/>
      <c r="H70" s="391"/>
      <c r="I70" s="391"/>
      <c r="J70" s="391"/>
      <c r="L70" s="330"/>
      <c r="M70" s="329"/>
      <c r="N70" s="330"/>
      <c r="O70" s="330"/>
      <c r="P70" s="330"/>
    </row>
    <row r="71" spans="1:16" s="387" customFormat="1" ht="12.75" customHeight="1" x14ac:dyDescent="0.2">
      <c r="A71" s="391"/>
      <c r="B71" s="391"/>
      <c r="C71" s="391"/>
      <c r="D71" s="391"/>
      <c r="E71" s="391"/>
      <c r="F71" s="391"/>
      <c r="G71" s="391"/>
      <c r="H71" s="391"/>
      <c r="I71" s="391"/>
      <c r="J71" s="391"/>
      <c r="L71" s="330"/>
      <c r="M71" s="330"/>
      <c r="N71" s="330"/>
      <c r="O71" s="330"/>
      <c r="P71" s="330"/>
    </row>
    <row r="72" spans="1:16" s="387" customFormat="1" ht="12.75" customHeight="1" x14ac:dyDescent="0.2">
      <c r="A72" s="391"/>
      <c r="B72" s="391"/>
      <c r="C72" s="391"/>
      <c r="D72" s="391"/>
      <c r="E72" s="391"/>
      <c r="F72" s="391"/>
      <c r="G72" s="391"/>
      <c r="H72" s="391"/>
      <c r="I72" s="391"/>
      <c r="J72" s="391"/>
      <c r="L72" s="330"/>
      <c r="M72" s="330"/>
      <c r="N72" s="330"/>
      <c r="O72" s="330"/>
      <c r="P72" s="330"/>
    </row>
    <row r="73" spans="1:16" s="387" customFormat="1" ht="12.75" customHeight="1" x14ac:dyDescent="0.2">
      <c r="A73" s="391"/>
      <c r="B73" s="391"/>
      <c r="C73" s="391"/>
      <c r="D73" s="391"/>
      <c r="E73" s="391"/>
      <c r="F73" s="391"/>
      <c r="G73" s="391"/>
      <c r="H73" s="391"/>
      <c r="I73" s="391"/>
      <c r="J73" s="391"/>
      <c r="L73" s="330"/>
      <c r="M73" s="330"/>
      <c r="N73" s="330"/>
      <c r="O73" s="330"/>
      <c r="P73" s="330"/>
    </row>
    <row r="74" spans="1:16" s="387" customFormat="1" ht="12.75" customHeight="1" x14ac:dyDescent="0.2">
      <c r="A74" s="391" t="s">
        <v>993</v>
      </c>
      <c r="B74" s="391"/>
      <c r="C74" s="391"/>
      <c r="D74" s="391"/>
      <c r="E74" s="391"/>
      <c r="F74" s="391"/>
      <c r="G74" s="391"/>
      <c r="H74" s="391"/>
      <c r="I74" s="391"/>
      <c r="J74" s="391"/>
      <c r="L74" s="330"/>
      <c r="M74" s="330"/>
      <c r="N74" s="330"/>
      <c r="O74" s="330"/>
      <c r="P74" s="330"/>
    </row>
    <row r="75" spans="1:16" s="387" customFormat="1" ht="12.75" customHeight="1" x14ac:dyDescent="0.2">
      <c r="A75" s="391"/>
      <c r="B75" s="391"/>
      <c r="C75" s="391"/>
      <c r="D75" s="391"/>
      <c r="E75" s="391"/>
      <c r="F75" s="391"/>
      <c r="G75" s="391"/>
      <c r="H75" s="391"/>
      <c r="I75" s="391"/>
      <c r="J75" s="391"/>
      <c r="L75" s="330"/>
      <c r="M75" s="330"/>
      <c r="N75" s="330"/>
      <c r="O75" s="330"/>
      <c r="P75" s="330"/>
    </row>
    <row r="76" spans="1:16" s="387" customFormat="1" ht="12.75" customHeight="1" x14ac:dyDescent="0.2">
      <c r="A76" s="391"/>
      <c r="B76" s="391"/>
      <c r="C76" s="391"/>
      <c r="D76" s="391"/>
      <c r="E76" s="391"/>
      <c r="F76" s="391"/>
      <c r="G76" s="391"/>
      <c r="H76" s="391"/>
      <c r="I76" s="391"/>
      <c r="J76" s="391"/>
      <c r="L76" s="330"/>
      <c r="M76" s="330"/>
      <c r="N76" s="330"/>
      <c r="O76" s="330"/>
      <c r="P76" s="330"/>
    </row>
    <row r="77" spans="1:16" s="387" customFormat="1" ht="12.75" customHeight="1" x14ac:dyDescent="0.2">
      <c r="A77" s="391"/>
      <c r="B77" s="391"/>
      <c r="C77" s="391"/>
      <c r="D77" s="391"/>
      <c r="E77" s="391"/>
      <c r="F77" s="391"/>
      <c r="G77" s="391"/>
      <c r="H77" s="391"/>
      <c r="I77" s="391"/>
      <c r="J77" s="391"/>
      <c r="L77" s="330"/>
      <c r="M77" s="330"/>
      <c r="N77" s="330"/>
      <c r="O77" s="330"/>
      <c r="P77" s="330"/>
    </row>
    <row r="78" spans="1:16" s="387" customFormat="1" ht="12.75" customHeight="1" x14ac:dyDescent="0.2">
      <c r="A78" s="391"/>
      <c r="B78" s="391"/>
      <c r="C78" s="391"/>
      <c r="D78" s="391"/>
      <c r="E78" s="391"/>
      <c r="F78" s="391"/>
      <c r="G78" s="391"/>
      <c r="H78" s="391"/>
      <c r="I78" s="391"/>
      <c r="J78" s="391"/>
      <c r="L78" s="330"/>
      <c r="M78" s="330"/>
      <c r="N78" s="330"/>
      <c r="O78" s="330"/>
      <c r="P78" s="330"/>
    </row>
    <row r="79" spans="1:16" s="387" customFormat="1" ht="12.75" customHeight="1" x14ac:dyDescent="0.2">
      <c r="A79" s="391" t="s">
        <v>356</v>
      </c>
      <c r="B79" s="391"/>
      <c r="C79" s="391"/>
      <c r="D79" s="391"/>
      <c r="E79" s="391"/>
      <c r="F79" s="391"/>
      <c r="G79" s="391"/>
      <c r="H79" s="391"/>
      <c r="I79" s="391"/>
      <c r="J79" s="391"/>
      <c r="L79" s="330"/>
      <c r="M79" s="330"/>
      <c r="N79" s="330"/>
      <c r="O79" s="330"/>
      <c r="P79" s="330"/>
    </row>
    <row r="80" spans="1:16" s="387" customFormat="1" ht="12.75" customHeight="1" x14ac:dyDescent="0.2">
      <c r="A80" s="391"/>
      <c r="B80" s="391"/>
      <c r="C80" s="391"/>
      <c r="D80" s="391"/>
      <c r="E80" s="391"/>
      <c r="F80" s="391"/>
      <c r="G80" s="391"/>
      <c r="H80" s="391"/>
      <c r="I80" s="391"/>
      <c r="J80" s="391"/>
      <c r="L80" s="330"/>
      <c r="M80" s="330"/>
      <c r="N80" s="330"/>
      <c r="O80" s="330"/>
      <c r="P80" s="330"/>
    </row>
    <row r="81" spans="1:16" s="387" customFormat="1" ht="12.75" customHeight="1" x14ac:dyDescent="0.2">
      <c r="A81" s="391"/>
      <c r="B81" s="391"/>
      <c r="C81" s="391"/>
      <c r="D81" s="391"/>
      <c r="E81" s="391"/>
      <c r="F81" s="391"/>
      <c r="G81" s="391"/>
      <c r="H81" s="391"/>
      <c r="I81" s="391"/>
      <c r="J81" s="391"/>
      <c r="L81" s="330"/>
      <c r="M81" s="330"/>
      <c r="N81" s="330"/>
      <c r="O81" s="330"/>
      <c r="P81" s="330"/>
    </row>
    <row r="82" spans="1:16" s="387" customFormat="1" ht="12.75" customHeight="1" x14ac:dyDescent="0.2">
      <c r="A82" s="391"/>
      <c r="B82" s="391"/>
      <c r="C82" s="391"/>
      <c r="D82" s="391"/>
      <c r="E82" s="391"/>
      <c r="F82" s="391"/>
      <c r="G82" s="391"/>
      <c r="H82" s="391"/>
      <c r="I82" s="391"/>
      <c r="J82" s="391"/>
      <c r="L82" s="330"/>
      <c r="M82" s="330"/>
      <c r="N82" s="330"/>
      <c r="O82" s="330"/>
      <c r="P82" s="330"/>
    </row>
    <row r="83" spans="1:16" s="387" customFormat="1" ht="12.75" customHeight="1" x14ac:dyDescent="0.2">
      <c r="A83" s="391"/>
      <c r="B83" s="391"/>
      <c r="C83" s="391"/>
      <c r="D83" s="391"/>
      <c r="E83" s="391"/>
      <c r="F83" s="391"/>
      <c r="G83" s="391"/>
      <c r="H83" s="391"/>
      <c r="I83" s="391"/>
      <c r="J83" s="391"/>
      <c r="L83" s="330"/>
      <c r="M83" s="330"/>
      <c r="N83" s="330"/>
      <c r="O83" s="330"/>
      <c r="P83" s="330"/>
    </row>
    <row r="84" spans="1:16" ht="17.25" customHeight="1" x14ac:dyDescent="0.2">
      <c r="A84" s="391" t="s">
        <v>357</v>
      </c>
      <c r="B84" s="391"/>
      <c r="C84" s="391"/>
      <c r="D84" s="391"/>
      <c r="E84" s="391"/>
      <c r="F84" s="391"/>
      <c r="G84" s="391"/>
      <c r="H84" s="391"/>
      <c r="I84" s="391"/>
      <c r="J84" s="391"/>
      <c r="L84" s="330"/>
      <c r="M84" s="330"/>
      <c r="N84" s="330"/>
      <c r="O84" s="330"/>
      <c r="P84" s="388"/>
    </row>
    <row r="85" spans="1:16" s="387" customFormat="1" ht="12.75" customHeight="1" x14ac:dyDescent="0.2">
      <c r="A85" s="391" t="s">
        <v>374</v>
      </c>
      <c r="B85" s="391"/>
      <c r="C85" s="391"/>
      <c r="D85" s="391"/>
      <c r="E85" s="391"/>
      <c r="F85" s="391"/>
      <c r="G85" s="391"/>
      <c r="H85" s="391"/>
      <c r="I85" s="391"/>
      <c r="J85" s="391"/>
      <c r="L85" s="330"/>
      <c r="M85" s="330"/>
      <c r="N85" s="330"/>
      <c r="O85" s="330"/>
      <c r="P85" s="330"/>
    </row>
    <row r="86" spans="1:16" s="387" customFormat="1" ht="12.75" customHeight="1" x14ac:dyDescent="0.2">
      <c r="A86" s="391"/>
      <c r="B86" s="391"/>
      <c r="C86" s="391"/>
      <c r="D86" s="391"/>
      <c r="E86" s="391"/>
      <c r="F86" s="391"/>
      <c r="G86" s="391"/>
      <c r="H86" s="391"/>
      <c r="I86" s="391"/>
      <c r="J86" s="391"/>
      <c r="L86" s="330"/>
      <c r="M86" s="330"/>
      <c r="N86" s="330"/>
      <c r="O86" s="330"/>
      <c r="P86" s="330"/>
    </row>
    <row r="87" spans="1:16" s="387" customFormat="1" ht="12.75" customHeight="1" x14ac:dyDescent="0.2">
      <c r="A87" s="391"/>
      <c r="B87" s="391"/>
      <c r="C87" s="391"/>
      <c r="D87" s="391"/>
      <c r="E87" s="391"/>
      <c r="F87" s="391"/>
      <c r="G87" s="391"/>
      <c r="H87" s="391"/>
      <c r="I87" s="391"/>
      <c r="J87" s="391"/>
      <c r="L87" s="330"/>
      <c r="M87" s="330"/>
      <c r="N87" s="330"/>
      <c r="O87" s="330"/>
      <c r="P87" s="330"/>
    </row>
    <row r="88" spans="1:16" s="387" customFormat="1" ht="12.75" customHeight="1" x14ac:dyDescent="0.2">
      <c r="A88" s="330"/>
      <c r="B88" s="330"/>
      <c r="C88" s="330"/>
      <c r="D88" s="330"/>
      <c r="E88" s="330"/>
      <c r="F88" s="330"/>
      <c r="G88" s="330"/>
      <c r="H88" s="330"/>
      <c r="I88" s="330"/>
      <c r="J88" s="330"/>
      <c r="L88" s="330"/>
      <c r="M88" s="330"/>
      <c r="N88" s="330"/>
      <c r="O88" s="330"/>
      <c r="P88" s="330"/>
    </row>
    <row r="89" spans="1:16" ht="15" x14ac:dyDescent="0.25">
      <c r="A89" s="392" t="s">
        <v>977</v>
      </c>
      <c r="B89" s="392"/>
      <c r="C89" s="392"/>
      <c r="D89" s="392"/>
      <c r="E89" s="392"/>
      <c r="F89" s="392"/>
      <c r="G89" s="392"/>
      <c r="H89" s="392"/>
      <c r="I89" s="392"/>
      <c r="J89" s="392"/>
      <c r="K89" s="392"/>
      <c r="L89" s="392"/>
      <c r="M89" s="392"/>
      <c r="N89" s="392"/>
      <c r="O89" s="392"/>
      <c r="P89" s="392"/>
    </row>
    <row r="90" spans="1:16" ht="15.75" customHeight="1" x14ac:dyDescent="0.2">
      <c r="A90" s="386"/>
      <c r="B90" s="386"/>
      <c r="C90" s="386"/>
    </row>
    <row r="91" spans="1:16" s="387" customFormat="1" ht="12.75" customHeight="1" x14ac:dyDescent="0.2">
      <c r="A91" s="391" t="s">
        <v>987</v>
      </c>
      <c r="B91" s="391"/>
      <c r="C91" s="391"/>
      <c r="D91" s="391"/>
      <c r="E91" s="391"/>
      <c r="F91" s="391"/>
      <c r="G91" s="391"/>
      <c r="H91" s="391"/>
      <c r="I91" s="391"/>
      <c r="J91" s="391"/>
      <c r="L91" s="330"/>
      <c r="M91" s="330"/>
      <c r="N91" s="330"/>
      <c r="O91" s="330"/>
      <c r="P91" s="330"/>
    </row>
    <row r="92" spans="1:16" s="387" customFormat="1" ht="12.75" customHeight="1" x14ac:dyDescent="0.2">
      <c r="A92" s="391"/>
      <c r="B92" s="391"/>
      <c r="C92" s="391"/>
      <c r="D92" s="391"/>
      <c r="E92" s="391"/>
      <c r="F92" s="391"/>
      <c r="G92" s="391"/>
      <c r="H92" s="391"/>
      <c r="I92" s="391"/>
      <c r="J92" s="391"/>
      <c r="L92" s="330"/>
      <c r="M92" s="330"/>
      <c r="N92" s="330"/>
      <c r="O92" s="330"/>
      <c r="P92" s="330"/>
    </row>
    <row r="93" spans="1:16" s="387" customFormat="1" ht="12.75" customHeight="1" x14ac:dyDescent="0.2">
      <c r="A93" s="391"/>
      <c r="B93" s="391"/>
      <c r="C93" s="391"/>
      <c r="D93" s="391"/>
      <c r="E93" s="391"/>
      <c r="F93" s="391"/>
      <c r="G93" s="391"/>
      <c r="H93" s="391"/>
      <c r="I93" s="391"/>
      <c r="J93" s="391"/>
      <c r="L93" s="330"/>
      <c r="M93" s="330"/>
      <c r="N93" s="330"/>
      <c r="O93" s="330"/>
      <c r="P93" s="330"/>
    </row>
    <row r="94" spans="1:16" s="387" customFormat="1" ht="12.75" customHeight="1" x14ac:dyDescent="0.2">
      <c r="A94" s="391"/>
      <c r="B94" s="391"/>
      <c r="C94" s="391"/>
      <c r="D94" s="391"/>
      <c r="E94" s="391"/>
      <c r="F94" s="391"/>
      <c r="G94" s="391"/>
      <c r="H94" s="391"/>
      <c r="I94" s="391"/>
      <c r="J94" s="391"/>
      <c r="L94" s="330"/>
      <c r="M94" s="330"/>
      <c r="N94" s="330"/>
      <c r="O94" s="330"/>
      <c r="P94" s="330"/>
    </row>
    <row r="95" spans="1:16" s="387" customFormat="1" ht="16.5" customHeight="1" x14ac:dyDescent="0.2">
      <c r="A95" s="391"/>
      <c r="B95" s="391"/>
      <c r="C95" s="391"/>
      <c r="D95" s="391"/>
      <c r="E95" s="391"/>
      <c r="F95" s="391"/>
      <c r="G95" s="391"/>
      <c r="H95" s="391"/>
      <c r="I95" s="391"/>
      <c r="J95" s="391"/>
      <c r="L95" s="330"/>
      <c r="M95" s="330"/>
      <c r="N95" s="330"/>
      <c r="O95" s="330"/>
      <c r="P95" s="330"/>
    </row>
    <row r="96" spans="1:16" s="387" customFormat="1" ht="12.75" customHeight="1" x14ac:dyDescent="0.2">
      <c r="A96" s="391" t="s">
        <v>994</v>
      </c>
      <c r="B96" s="391"/>
      <c r="C96" s="391"/>
      <c r="D96" s="391"/>
      <c r="E96" s="391"/>
      <c r="F96" s="391"/>
      <c r="G96" s="391"/>
      <c r="H96" s="391"/>
      <c r="I96" s="391"/>
      <c r="J96" s="391"/>
      <c r="L96" s="330"/>
      <c r="M96" s="330"/>
      <c r="N96" s="330"/>
      <c r="O96" s="330"/>
      <c r="P96" s="330"/>
    </row>
    <row r="97" spans="1:16" s="387" customFormat="1" ht="12.75" customHeight="1" x14ac:dyDescent="0.2">
      <c r="A97" s="391"/>
      <c r="B97" s="391"/>
      <c r="C97" s="391"/>
      <c r="D97" s="391"/>
      <c r="E97" s="391"/>
      <c r="F97" s="391"/>
      <c r="G97" s="391"/>
      <c r="H97" s="391"/>
      <c r="I97" s="391"/>
      <c r="J97" s="391"/>
      <c r="L97" s="330"/>
      <c r="M97" s="330"/>
      <c r="N97" s="330"/>
      <c r="O97" s="330"/>
      <c r="P97" s="330"/>
    </row>
    <row r="98" spans="1:16" s="387" customFormat="1" ht="12.75" customHeight="1" x14ac:dyDescent="0.2">
      <c r="A98" s="391"/>
      <c r="B98" s="391"/>
      <c r="C98" s="391"/>
      <c r="D98" s="391"/>
      <c r="E98" s="391"/>
      <c r="F98" s="391"/>
      <c r="G98" s="391"/>
      <c r="H98" s="391"/>
      <c r="I98" s="391"/>
      <c r="J98" s="391"/>
      <c r="L98" s="330"/>
      <c r="M98" s="330"/>
      <c r="N98" s="330"/>
      <c r="O98" s="330"/>
      <c r="P98" s="330"/>
    </row>
    <row r="99" spans="1:16" s="387" customFormat="1" ht="12.75" customHeight="1" x14ac:dyDescent="0.2">
      <c r="A99" s="391"/>
      <c r="B99" s="391"/>
      <c r="C99" s="391"/>
      <c r="D99" s="391"/>
      <c r="E99" s="391"/>
      <c r="F99" s="391"/>
      <c r="G99" s="391"/>
      <c r="H99" s="391"/>
      <c r="I99" s="391"/>
      <c r="J99" s="391"/>
      <c r="L99" s="330"/>
      <c r="M99" s="330"/>
      <c r="N99" s="330"/>
      <c r="O99" s="330"/>
      <c r="P99" s="330"/>
    </row>
    <row r="100" spans="1:16" s="387" customFormat="1" ht="16.5" customHeight="1" x14ac:dyDescent="0.2">
      <c r="A100" s="391"/>
      <c r="B100" s="391"/>
      <c r="C100" s="391"/>
      <c r="D100" s="391"/>
      <c r="E100" s="391"/>
      <c r="F100" s="391"/>
      <c r="G100" s="391"/>
      <c r="H100" s="391"/>
      <c r="I100" s="391"/>
      <c r="J100" s="391"/>
      <c r="L100" s="330"/>
      <c r="M100" s="330"/>
      <c r="N100" s="330"/>
      <c r="O100" s="330"/>
      <c r="P100" s="330"/>
    </row>
    <row r="101" spans="1:16" s="387" customFormat="1" ht="12.75" customHeight="1" x14ac:dyDescent="0.2">
      <c r="A101" s="391" t="s">
        <v>995</v>
      </c>
      <c r="B101" s="391"/>
      <c r="C101" s="391"/>
      <c r="D101" s="391"/>
      <c r="E101" s="391"/>
      <c r="F101" s="391"/>
      <c r="G101" s="391"/>
      <c r="H101" s="391"/>
      <c r="I101" s="391"/>
      <c r="J101" s="391"/>
      <c r="L101" s="330"/>
      <c r="M101" s="330"/>
      <c r="N101" s="330"/>
      <c r="O101" s="330"/>
      <c r="P101" s="330"/>
    </row>
    <row r="102" spans="1:16" s="387" customFormat="1" ht="12.75" customHeight="1" x14ac:dyDescent="0.2">
      <c r="A102" s="391"/>
      <c r="B102" s="391"/>
      <c r="C102" s="391"/>
      <c r="D102" s="391"/>
      <c r="E102" s="391"/>
      <c r="F102" s="391"/>
      <c r="G102" s="391"/>
      <c r="H102" s="391"/>
      <c r="I102" s="391"/>
      <c r="J102" s="391"/>
      <c r="L102" s="330"/>
      <c r="M102" s="330"/>
      <c r="N102" s="330"/>
      <c r="O102" s="330"/>
      <c r="P102" s="330"/>
    </row>
    <row r="103" spans="1:16" s="387" customFormat="1" ht="12.75" customHeight="1" x14ac:dyDescent="0.2">
      <c r="A103" s="391"/>
      <c r="B103" s="391"/>
      <c r="C103" s="391"/>
      <c r="D103" s="391"/>
      <c r="E103" s="391"/>
      <c r="F103" s="391"/>
      <c r="G103" s="391"/>
      <c r="H103" s="391"/>
      <c r="I103" s="391"/>
      <c r="J103" s="391"/>
      <c r="L103" s="330"/>
      <c r="M103" s="330"/>
      <c r="N103" s="330"/>
      <c r="O103" s="330"/>
      <c r="P103" s="330"/>
    </row>
    <row r="104" spans="1:16" s="387" customFormat="1" ht="12.75" customHeight="1" x14ac:dyDescent="0.2">
      <c r="A104" s="391"/>
      <c r="B104" s="391"/>
      <c r="C104" s="391"/>
      <c r="D104" s="391"/>
      <c r="E104" s="391"/>
      <c r="F104" s="391"/>
      <c r="G104" s="391"/>
      <c r="H104" s="391"/>
      <c r="I104" s="391"/>
      <c r="J104" s="391"/>
      <c r="L104" s="330"/>
      <c r="M104" s="330"/>
      <c r="N104" s="330"/>
      <c r="O104" s="330"/>
      <c r="P104" s="330"/>
    </row>
    <row r="105" spans="1:16" ht="25.5" customHeight="1" x14ac:dyDescent="0.2"/>
    <row r="106" spans="1:16" ht="15" x14ac:dyDescent="0.25">
      <c r="A106" s="392" t="s">
        <v>988</v>
      </c>
      <c r="B106" s="392"/>
      <c r="C106" s="392"/>
      <c r="D106" s="392"/>
      <c r="E106" s="392"/>
      <c r="F106" s="392"/>
      <c r="G106" s="392"/>
      <c r="H106" s="392"/>
      <c r="I106" s="392"/>
      <c r="J106" s="392"/>
      <c r="K106" s="392"/>
      <c r="L106" s="392"/>
      <c r="M106" s="392"/>
      <c r="N106" s="392"/>
      <c r="O106" s="392"/>
      <c r="P106" s="392"/>
    </row>
    <row r="107" spans="1:16" ht="15.75" customHeight="1" x14ac:dyDescent="0.2">
      <c r="A107" s="386"/>
      <c r="B107" s="386"/>
      <c r="C107" s="386"/>
    </row>
    <row r="108" spans="1:16" s="329" customFormat="1" ht="12.75" customHeight="1" x14ac:dyDescent="0.2">
      <c r="A108" s="391" t="s">
        <v>1040</v>
      </c>
      <c r="B108" s="391"/>
      <c r="C108" s="391"/>
      <c r="D108" s="391"/>
      <c r="E108" s="391"/>
      <c r="F108" s="391"/>
      <c r="G108" s="391"/>
      <c r="H108" s="391"/>
      <c r="I108" s="391"/>
      <c r="J108" s="391"/>
      <c r="L108" s="330"/>
      <c r="M108" s="330"/>
      <c r="N108" s="330"/>
      <c r="O108" s="330"/>
      <c r="P108" s="330"/>
    </row>
    <row r="109" spans="1:16" s="329" customFormat="1" ht="12.75" customHeight="1" x14ac:dyDescent="0.2">
      <c r="A109" s="391"/>
      <c r="B109" s="391"/>
      <c r="C109" s="391"/>
      <c r="D109" s="391"/>
      <c r="E109" s="391"/>
      <c r="F109" s="391"/>
      <c r="G109" s="391"/>
      <c r="H109" s="391"/>
      <c r="I109" s="391"/>
      <c r="J109" s="391"/>
      <c r="L109" s="330"/>
      <c r="M109" s="330"/>
      <c r="N109" s="330"/>
      <c r="O109" s="330"/>
      <c r="P109" s="330"/>
    </row>
    <row r="110" spans="1:16" s="329" customFormat="1" ht="12.75" customHeight="1" x14ac:dyDescent="0.2">
      <c r="A110" s="391"/>
      <c r="B110" s="391"/>
      <c r="C110" s="391"/>
      <c r="D110" s="391"/>
      <c r="E110" s="391"/>
      <c r="F110" s="391"/>
      <c r="G110" s="391"/>
      <c r="H110" s="391"/>
      <c r="I110" s="391"/>
      <c r="J110" s="391"/>
      <c r="L110" s="330"/>
      <c r="M110" s="330"/>
      <c r="N110" s="330"/>
      <c r="O110" s="330"/>
      <c r="P110" s="330"/>
    </row>
    <row r="111" spans="1:16" s="329" customFormat="1" ht="12.75" customHeight="1" x14ac:dyDescent="0.2">
      <c r="A111" s="391"/>
      <c r="B111" s="391"/>
      <c r="C111" s="391"/>
      <c r="D111" s="391"/>
      <c r="E111" s="391"/>
      <c r="F111" s="391"/>
      <c r="G111" s="391"/>
      <c r="H111" s="391"/>
      <c r="I111" s="391"/>
      <c r="J111" s="391"/>
      <c r="L111" s="330"/>
      <c r="M111" s="330"/>
      <c r="N111" s="330"/>
      <c r="O111" s="330"/>
      <c r="P111" s="330"/>
    </row>
    <row r="112" spans="1:16" s="329" customFormat="1" ht="12.75" customHeight="1" x14ac:dyDescent="0.2">
      <c r="A112" s="391" t="s">
        <v>989</v>
      </c>
      <c r="B112" s="391"/>
      <c r="C112" s="391"/>
      <c r="D112" s="391"/>
      <c r="E112" s="391"/>
      <c r="F112" s="391"/>
      <c r="G112" s="391"/>
      <c r="H112" s="391"/>
      <c r="I112" s="391"/>
      <c r="J112" s="391"/>
      <c r="L112" s="330"/>
      <c r="M112" s="330"/>
      <c r="N112" s="330"/>
      <c r="O112" s="330"/>
      <c r="P112" s="330"/>
    </row>
    <row r="113" spans="1:16" s="329" customFormat="1" ht="12.75" customHeight="1" x14ac:dyDescent="0.2">
      <c r="A113" s="391"/>
      <c r="B113" s="391"/>
      <c r="C113" s="391"/>
      <c r="D113" s="391"/>
      <c r="E113" s="391"/>
      <c r="F113" s="391"/>
      <c r="G113" s="391"/>
      <c r="H113" s="391"/>
      <c r="I113" s="391"/>
      <c r="J113" s="391"/>
      <c r="L113" s="330"/>
      <c r="M113" s="330"/>
      <c r="N113" s="330"/>
      <c r="O113" s="330"/>
      <c r="P113" s="330"/>
    </row>
    <row r="114" spans="1:16" s="329" customFormat="1" ht="12.75" customHeight="1" x14ac:dyDescent="0.2">
      <c r="A114" s="391" t="s">
        <v>978</v>
      </c>
      <c r="B114" s="391"/>
      <c r="C114" s="391"/>
      <c r="D114" s="391"/>
      <c r="E114" s="391"/>
      <c r="F114" s="391"/>
      <c r="G114" s="391"/>
      <c r="H114" s="391"/>
      <c r="I114" s="391"/>
      <c r="J114" s="391"/>
      <c r="L114" s="330"/>
      <c r="M114" s="330"/>
      <c r="N114" s="330"/>
      <c r="O114" s="330"/>
    </row>
    <row r="115" spans="1:16" s="329" customFormat="1" ht="12.75" customHeight="1" x14ac:dyDescent="0.2">
      <c r="A115" s="391"/>
      <c r="B115" s="391"/>
      <c r="C115" s="391"/>
      <c r="D115" s="391"/>
      <c r="E115" s="391"/>
      <c r="F115" s="391"/>
      <c r="G115" s="391"/>
      <c r="H115" s="391"/>
      <c r="I115" s="391"/>
      <c r="J115" s="391"/>
      <c r="L115" s="330"/>
      <c r="M115" s="330"/>
      <c r="N115" s="330"/>
      <c r="O115" s="330"/>
    </row>
    <row r="116" spans="1:16" s="329" customFormat="1" ht="12.75" customHeight="1" x14ac:dyDescent="0.2">
      <c r="A116" s="391"/>
      <c r="B116" s="391"/>
      <c r="C116" s="391"/>
      <c r="D116" s="391"/>
      <c r="E116" s="391"/>
      <c r="F116" s="391"/>
      <c r="G116" s="391"/>
      <c r="H116" s="391"/>
      <c r="I116" s="391"/>
      <c r="J116" s="391"/>
      <c r="L116" s="330"/>
      <c r="M116" s="330"/>
      <c r="N116" s="330"/>
      <c r="O116" s="330"/>
    </row>
    <row r="117" spans="1:16" s="329" customFormat="1" ht="12.75" customHeight="1" x14ac:dyDescent="0.2">
      <c r="A117" s="391" t="s">
        <v>1044</v>
      </c>
      <c r="B117" s="391"/>
      <c r="C117" s="391"/>
      <c r="D117" s="391"/>
      <c r="E117" s="391"/>
      <c r="F117" s="391"/>
      <c r="G117" s="391"/>
      <c r="H117" s="391"/>
      <c r="I117" s="391"/>
      <c r="J117" s="391"/>
      <c r="L117" s="330"/>
      <c r="M117" s="330"/>
      <c r="N117" s="330"/>
      <c r="O117" s="330"/>
      <c r="P117" s="330"/>
    </row>
    <row r="118" spans="1:16" s="329" customFormat="1" ht="12.75" customHeight="1" x14ac:dyDescent="0.2">
      <c r="A118" s="391"/>
      <c r="B118" s="391"/>
      <c r="C118" s="391"/>
      <c r="D118" s="391"/>
      <c r="E118" s="391"/>
      <c r="F118" s="391"/>
      <c r="G118" s="391"/>
      <c r="H118" s="391"/>
      <c r="I118" s="391"/>
      <c r="J118" s="391"/>
      <c r="L118" s="330"/>
      <c r="M118" s="330"/>
      <c r="N118" s="330"/>
      <c r="O118" s="330"/>
      <c r="P118" s="330"/>
    </row>
    <row r="119" spans="1:16" s="329" customFormat="1" ht="12.75" customHeight="1" x14ac:dyDescent="0.2">
      <c r="A119" s="391"/>
      <c r="B119" s="391"/>
      <c r="C119" s="391"/>
      <c r="D119" s="391"/>
      <c r="E119" s="391"/>
      <c r="F119" s="391"/>
      <c r="G119" s="391"/>
      <c r="H119" s="391"/>
      <c r="I119" s="391"/>
      <c r="J119" s="391"/>
      <c r="L119" s="330"/>
      <c r="M119" s="330"/>
      <c r="N119" s="330"/>
      <c r="O119" s="330"/>
      <c r="P119" s="330"/>
    </row>
    <row r="120" spans="1:16" s="329" customFormat="1" ht="12.75" customHeight="1" x14ac:dyDescent="0.2">
      <c r="A120" s="330"/>
      <c r="B120" s="330"/>
      <c r="C120" s="330"/>
      <c r="D120" s="330"/>
      <c r="E120" s="330"/>
      <c r="F120" s="330"/>
      <c r="G120" s="330"/>
      <c r="H120" s="330"/>
      <c r="I120" s="330"/>
      <c r="J120" s="330"/>
      <c r="L120" s="330"/>
      <c r="M120" s="330"/>
      <c r="N120" s="330"/>
      <c r="O120" s="330"/>
      <c r="P120" s="330"/>
    </row>
    <row r="121" spans="1:16" s="329" customFormat="1" ht="12.75" customHeight="1" x14ac:dyDescent="0.2">
      <c r="A121" s="391" t="s">
        <v>1045</v>
      </c>
      <c r="B121" s="391"/>
      <c r="C121" s="391"/>
      <c r="D121" s="391"/>
      <c r="E121" s="391"/>
      <c r="F121" s="391"/>
      <c r="G121" s="391"/>
      <c r="H121" s="391"/>
      <c r="I121" s="391"/>
      <c r="J121" s="391"/>
      <c r="L121" s="330"/>
      <c r="M121" s="330"/>
      <c r="N121" s="330"/>
      <c r="O121" s="330"/>
    </row>
    <row r="122" spans="1:16" s="329" customFormat="1" ht="12.75" customHeight="1" x14ac:dyDescent="0.2">
      <c r="A122" s="391"/>
      <c r="B122" s="391"/>
      <c r="C122" s="391"/>
      <c r="D122" s="391"/>
      <c r="E122" s="391"/>
      <c r="F122" s="391"/>
      <c r="G122" s="391"/>
      <c r="H122" s="391"/>
      <c r="I122" s="391"/>
      <c r="J122" s="391"/>
      <c r="L122" s="330"/>
      <c r="M122" s="330"/>
      <c r="N122" s="330"/>
      <c r="O122" s="330"/>
    </row>
    <row r="123" spans="1:16" s="329" customFormat="1" ht="12.75" customHeight="1" x14ac:dyDescent="0.2">
      <c r="A123" s="391"/>
      <c r="B123" s="391"/>
      <c r="C123" s="391"/>
      <c r="D123" s="391"/>
      <c r="E123" s="391"/>
      <c r="F123" s="391"/>
      <c r="G123" s="391"/>
      <c r="H123" s="391"/>
      <c r="I123" s="391"/>
      <c r="J123" s="391"/>
      <c r="L123" s="330"/>
      <c r="M123" s="330"/>
      <c r="N123" s="330"/>
      <c r="O123" s="330"/>
    </row>
    <row r="124" spans="1:16" s="329" customFormat="1" ht="12.75" customHeight="1" x14ac:dyDescent="0.2">
      <c r="A124" s="391"/>
      <c r="B124" s="391"/>
      <c r="C124" s="391"/>
      <c r="D124" s="391"/>
      <c r="E124" s="391"/>
      <c r="F124" s="391"/>
      <c r="G124" s="391"/>
      <c r="H124" s="391"/>
      <c r="I124" s="391"/>
      <c r="J124" s="391"/>
      <c r="L124" s="330"/>
      <c r="M124" s="330"/>
      <c r="N124" s="330"/>
      <c r="O124" s="330"/>
    </row>
    <row r="125" spans="1:16" s="329" customFormat="1" ht="12.75" customHeight="1" x14ac:dyDescent="0.2">
      <c r="A125" s="330"/>
      <c r="B125" s="330"/>
      <c r="C125" s="330"/>
      <c r="D125" s="330"/>
      <c r="E125" s="330"/>
      <c r="F125" s="330"/>
      <c r="G125" s="330"/>
      <c r="H125" s="330"/>
      <c r="I125" s="330"/>
      <c r="J125" s="330"/>
      <c r="L125" s="330"/>
      <c r="M125" s="330"/>
      <c r="N125" s="330"/>
      <c r="O125" s="330"/>
    </row>
    <row r="126" spans="1:16" s="329" customFormat="1" ht="12.75" customHeight="1" x14ac:dyDescent="0.2">
      <c r="A126" s="391" t="s">
        <v>1051</v>
      </c>
      <c r="B126" s="391"/>
      <c r="C126" s="391"/>
      <c r="D126" s="391"/>
      <c r="E126" s="391"/>
      <c r="F126" s="391"/>
      <c r="G126" s="391"/>
      <c r="H126" s="391"/>
      <c r="I126" s="391"/>
      <c r="J126" s="391"/>
      <c r="L126" s="330"/>
      <c r="M126" s="330"/>
      <c r="N126" s="330"/>
      <c r="O126" s="330"/>
      <c r="P126" s="330"/>
    </row>
    <row r="127" spans="1:16" s="329" customFormat="1" ht="12.75" customHeight="1" x14ac:dyDescent="0.2">
      <c r="A127" s="391"/>
      <c r="B127" s="391"/>
      <c r="C127" s="391"/>
      <c r="D127" s="391"/>
      <c r="E127" s="391"/>
      <c r="F127" s="391"/>
      <c r="G127" s="391"/>
      <c r="H127" s="391"/>
      <c r="I127" s="391"/>
      <c r="J127" s="391"/>
      <c r="L127" s="330"/>
      <c r="M127" s="330"/>
      <c r="N127" s="330"/>
      <c r="O127" s="330"/>
      <c r="P127" s="330"/>
    </row>
    <row r="128" spans="1:16" ht="35.25" customHeight="1" x14ac:dyDescent="0.2"/>
    <row r="129" spans="1:16" ht="15" x14ac:dyDescent="0.25">
      <c r="A129" s="392" t="s">
        <v>979</v>
      </c>
      <c r="B129" s="392"/>
      <c r="C129" s="392"/>
      <c r="D129" s="392"/>
      <c r="E129" s="392"/>
      <c r="F129" s="392"/>
      <c r="G129" s="392"/>
      <c r="H129" s="392"/>
      <c r="I129" s="392"/>
      <c r="J129" s="392"/>
      <c r="K129" s="392"/>
      <c r="L129" s="392"/>
      <c r="M129" s="392"/>
      <c r="N129" s="392"/>
      <c r="O129" s="392"/>
      <c r="P129" s="392"/>
    </row>
    <row r="130" spans="1:16" ht="15.75" customHeight="1" x14ac:dyDescent="0.2">
      <c r="A130" s="386"/>
      <c r="B130" s="386"/>
      <c r="C130" s="386"/>
    </row>
    <row r="131" spans="1:16" ht="12.75" customHeight="1" x14ac:dyDescent="0.2">
      <c r="A131" s="391" t="s">
        <v>990</v>
      </c>
      <c r="B131" s="391"/>
      <c r="C131" s="391"/>
      <c r="D131" s="391"/>
      <c r="E131" s="391"/>
      <c r="F131" s="391"/>
      <c r="G131" s="391"/>
      <c r="H131" s="391"/>
      <c r="I131" s="391"/>
      <c r="J131" s="391"/>
      <c r="L131" s="330"/>
      <c r="M131" s="330"/>
      <c r="N131" s="330"/>
      <c r="O131" s="330"/>
      <c r="P131" s="330"/>
    </row>
    <row r="132" spans="1:16" ht="12.75" customHeight="1" x14ac:dyDescent="0.2">
      <c r="A132" s="391"/>
      <c r="B132" s="391"/>
      <c r="C132" s="391"/>
      <c r="D132" s="391"/>
      <c r="E132" s="391"/>
      <c r="F132" s="391"/>
      <c r="G132" s="391"/>
      <c r="H132" s="391"/>
      <c r="I132" s="391"/>
      <c r="J132" s="391"/>
      <c r="L132" s="330"/>
      <c r="M132" s="330"/>
      <c r="N132" s="330"/>
      <c r="O132" s="330"/>
      <c r="P132" s="330"/>
    </row>
    <row r="133" spans="1:16" ht="12.75" customHeight="1" x14ac:dyDescent="0.2">
      <c r="A133" s="391"/>
      <c r="B133" s="391"/>
      <c r="C133" s="391"/>
      <c r="D133" s="391"/>
      <c r="E133" s="391"/>
      <c r="F133" s="391"/>
      <c r="G133" s="391"/>
      <c r="H133" s="391"/>
      <c r="I133" s="391"/>
      <c r="J133" s="391"/>
      <c r="L133" s="330"/>
      <c r="M133" s="330"/>
      <c r="N133" s="330"/>
      <c r="O133" s="330"/>
      <c r="P133" s="330"/>
    </row>
    <row r="134" spans="1:16" ht="12.75" customHeight="1" x14ac:dyDescent="0.2">
      <c r="A134" s="391"/>
      <c r="B134" s="391"/>
      <c r="C134" s="391"/>
      <c r="D134" s="391"/>
      <c r="E134" s="391"/>
      <c r="F134" s="391"/>
      <c r="G134" s="391"/>
      <c r="H134" s="391"/>
      <c r="I134" s="391"/>
      <c r="J134" s="391"/>
      <c r="L134" s="330"/>
      <c r="M134" s="330"/>
      <c r="N134" s="330"/>
      <c r="O134" s="330"/>
      <c r="P134" s="330"/>
    </row>
    <row r="135" spans="1:16" ht="12.75" customHeight="1" x14ac:dyDescent="0.2">
      <c r="A135" s="391"/>
      <c r="B135" s="391"/>
      <c r="C135" s="391"/>
      <c r="D135" s="391"/>
      <c r="E135" s="391"/>
      <c r="F135" s="391"/>
      <c r="G135" s="391"/>
      <c r="H135" s="391"/>
      <c r="I135" s="391"/>
      <c r="J135" s="391"/>
      <c r="L135" s="330"/>
      <c r="M135" s="330"/>
      <c r="N135" s="330"/>
      <c r="O135" s="330"/>
      <c r="P135" s="330"/>
    </row>
    <row r="136" spans="1:16" ht="12.75" customHeight="1" x14ac:dyDescent="0.2">
      <c r="A136" s="391"/>
      <c r="B136" s="391"/>
      <c r="C136" s="391"/>
      <c r="D136" s="391"/>
      <c r="E136" s="391"/>
      <c r="F136" s="391"/>
      <c r="G136" s="391"/>
      <c r="H136" s="391"/>
      <c r="I136" s="391"/>
      <c r="J136" s="391"/>
      <c r="L136" s="330"/>
      <c r="M136" s="330"/>
      <c r="N136" s="330"/>
      <c r="O136" s="330"/>
      <c r="P136" s="330"/>
    </row>
    <row r="137" spans="1:16" ht="12.75" customHeight="1" x14ac:dyDescent="0.2">
      <c r="A137" s="391"/>
      <c r="B137" s="391"/>
      <c r="C137" s="391"/>
      <c r="D137" s="391"/>
      <c r="E137" s="391"/>
      <c r="F137" s="391"/>
      <c r="G137" s="391"/>
      <c r="H137" s="391"/>
      <c r="I137" s="391"/>
      <c r="J137" s="391"/>
      <c r="L137" s="330"/>
      <c r="M137" s="330"/>
      <c r="N137" s="330"/>
      <c r="O137" s="330"/>
      <c r="P137" s="330"/>
    </row>
    <row r="138" spans="1:16" ht="12.75" customHeight="1" x14ac:dyDescent="0.2">
      <c r="A138" s="391"/>
      <c r="B138" s="391"/>
      <c r="C138" s="391"/>
      <c r="D138" s="391"/>
      <c r="E138" s="391"/>
      <c r="F138" s="391"/>
      <c r="G138" s="391"/>
      <c r="H138" s="391"/>
      <c r="I138" s="391"/>
      <c r="J138" s="391"/>
      <c r="L138" s="330"/>
      <c r="M138" s="330"/>
      <c r="N138" s="330"/>
      <c r="O138" s="330"/>
      <c r="P138" s="330"/>
    </row>
    <row r="139" spans="1:16" ht="12.75" customHeight="1" x14ac:dyDescent="0.2">
      <c r="A139" s="391"/>
      <c r="B139" s="391"/>
      <c r="C139" s="391"/>
      <c r="D139" s="391"/>
      <c r="E139" s="391"/>
      <c r="F139" s="391"/>
      <c r="G139" s="391"/>
      <c r="H139" s="391"/>
      <c r="I139" s="391"/>
      <c r="J139" s="391"/>
      <c r="L139" s="330"/>
      <c r="M139" s="330"/>
      <c r="N139" s="330"/>
      <c r="O139" s="330"/>
      <c r="P139" s="330"/>
    </row>
    <row r="140" spans="1:16" ht="12.75" customHeight="1" x14ac:dyDescent="0.2">
      <c r="A140" s="391"/>
      <c r="B140" s="391"/>
      <c r="C140" s="391"/>
      <c r="D140" s="391"/>
      <c r="E140" s="391"/>
      <c r="F140" s="391"/>
      <c r="G140" s="391"/>
      <c r="H140" s="391"/>
      <c r="I140" s="391"/>
      <c r="J140" s="391"/>
      <c r="L140" s="330"/>
      <c r="M140" s="330"/>
      <c r="N140" s="330"/>
      <c r="O140" s="330"/>
      <c r="P140" s="330"/>
    </row>
    <row r="141" spans="1:16" ht="12.75" customHeight="1" x14ac:dyDescent="0.2">
      <c r="A141" s="391" t="s">
        <v>1185</v>
      </c>
      <c r="B141" s="391"/>
      <c r="C141" s="391"/>
      <c r="D141" s="391"/>
      <c r="E141" s="391"/>
      <c r="F141" s="391"/>
      <c r="G141" s="391"/>
      <c r="H141" s="391"/>
      <c r="I141" s="391"/>
      <c r="J141" s="391"/>
      <c r="L141" s="330"/>
      <c r="M141" s="330"/>
      <c r="N141" s="330"/>
      <c r="O141" s="330"/>
      <c r="P141" s="330"/>
    </row>
    <row r="142" spans="1:16" ht="12.75" customHeight="1" x14ac:dyDescent="0.2">
      <c r="A142" s="391"/>
      <c r="B142" s="391"/>
      <c r="C142" s="391"/>
      <c r="D142" s="391"/>
      <c r="E142" s="391"/>
      <c r="F142" s="391"/>
      <c r="G142" s="391"/>
      <c r="H142" s="391"/>
      <c r="I142" s="391"/>
      <c r="J142" s="391"/>
      <c r="L142" s="330"/>
      <c r="M142" s="330"/>
      <c r="N142" s="330"/>
      <c r="O142" s="330"/>
      <c r="P142" s="330"/>
    </row>
    <row r="143" spans="1:16" ht="12.75" customHeight="1" x14ac:dyDescent="0.2">
      <c r="A143" s="391"/>
      <c r="B143" s="391"/>
      <c r="C143" s="391"/>
      <c r="D143" s="391"/>
      <c r="E143" s="391"/>
      <c r="F143" s="391"/>
      <c r="G143" s="391"/>
      <c r="H143" s="391"/>
      <c r="I143" s="391"/>
      <c r="J143" s="391"/>
      <c r="L143" s="330"/>
      <c r="M143" s="330"/>
      <c r="N143" s="330"/>
      <c r="O143" s="330"/>
      <c r="P143" s="330"/>
    </row>
    <row r="144" spans="1:16" ht="12.75" customHeight="1" x14ac:dyDescent="0.2">
      <c r="A144" s="391"/>
      <c r="B144" s="391"/>
      <c r="C144" s="391"/>
      <c r="D144" s="391"/>
      <c r="E144" s="391"/>
      <c r="F144" s="391"/>
      <c r="G144" s="391"/>
      <c r="H144" s="391"/>
      <c r="I144" s="391"/>
      <c r="J144" s="391"/>
      <c r="L144" s="330"/>
      <c r="M144" s="330"/>
      <c r="N144" s="330"/>
      <c r="O144" s="330"/>
      <c r="P144" s="330"/>
    </row>
    <row r="145" spans="1:16" ht="25.5" customHeight="1" x14ac:dyDescent="0.2"/>
    <row r="146" spans="1:16" ht="15" x14ac:dyDescent="0.25">
      <c r="A146" s="392" t="s">
        <v>366</v>
      </c>
      <c r="B146" s="392"/>
      <c r="C146" s="392"/>
      <c r="D146" s="392"/>
      <c r="E146" s="392"/>
      <c r="F146" s="392"/>
      <c r="G146" s="392"/>
      <c r="H146" s="392"/>
      <c r="I146" s="392"/>
      <c r="J146" s="392"/>
      <c r="K146" s="392"/>
      <c r="L146" s="392"/>
      <c r="M146" s="392"/>
      <c r="N146" s="392"/>
      <c r="O146" s="392"/>
      <c r="P146" s="392"/>
    </row>
    <row r="147" spans="1:16" ht="15.75" customHeight="1" x14ac:dyDescent="0.2">
      <c r="A147" s="386"/>
      <c r="B147" s="386"/>
      <c r="C147" s="386"/>
    </row>
    <row r="148" spans="1:16" s="329" customFormat="1" ht="12.75" customHeight="1" x14ac:dyDescent="0.2">
      <c r="A148" s="391" t="s">
        <v>982</v>
      </c>
      <c r="B148" s="391"/>
      <c r="C148" s="391"/>
      <c r="D148" s="391"/>
      <c r="E148" s="391"/>
      <c r="F148" s="391"/>
      <c r="G148" s="391"/>
      <c r="H148" s="391"/>
      <c r="I148" s="391"/>
      <c r="J148" s="391"/>
      <c r="L148" s="330"/>
      <c r="M148" s="330"/>
      <c r="N148" s="330"/>
      <c r="O148" s="330"/>
      <c r="P148" s="330"/>
    </row>
    <row r="149" spans="1:16" x14ac:dyDescent="0.2">
      <c r="A149" s="391"/>
      <c r="B149" s="391"/>
      <c r="C149" s="391"/>
      <c r="D149" s="391"/>
      <c r="E149" s="391"/>
      <c r="F149" s="391"/>
      <c r="G149" s="391"/>
      <c r="H149" s="391"/>
      <c r="I149" s="391"/>
      <c r="J149" s="391"/>
    </row>
    <row r="150" spans="1:16" ht="25.5" customHeight="1" x14ac:dyDescent="0.2"/>
    <row r="151" spans="1:16" ht="15" x14ac:dyDescent="0.25">
      <c r="A151" s="392" t="s">
        <v>991</v>
      </c>
      <c r="B151" s="392"/>
      <c r="C151" s="392"/>
      <c r="D151" s="392"/>
      <c r="E151" s="392"/>
      <c r="F151" s="392"/>
      <c r="G151" s="392"/>
      <c r="H151" s="392"/>
      <c r="I151" s="392"/>
      <c r="J151" s="392"/>
      <c r="K151" s="392"/>
      <c r="L151" s="392"/>
      <c r="M151" s="392"/>
      <c r="N151" s="392"/>
      <c r="O151" s="392"/>
      <c r="P151" s="392"/>
    </row>
    <row r="152" spans="1:16" ht="15.75" customHeight="1" x14ac:dyDescent="0.2">
      <c r="A152" s="386"/>
      <c r="B152" s="386"/>
      <c r="C152" s="386"/>
    </row>
    <row r="153" spans="1:16" s="387" customFormat="1" ht="12.75" customHeight="1" x14ac:dyDescent="0.2">
      <c r="A153" s="391" t="s">
        <v>359</v>
      </c>
      <c r="B153" s="391"/>
      <c r="C153" s="391"/>
      <c r="D153" s="391"/>
      <c r="E153" s="391"/>
      <c r="F153" s="391"/>
      <c r="G153" s="391"/>
      <c r="H153" s="391"/>
      <c r="I153" s="391"/>
      <c r="J153" s="391"/>
      <c r="L153" s="330"/>
      <c r="M153" s="330"/>
      <c r="N153" s="330"/>
      <c r="O153" s="330"/>
      <c r="P153" s="330"/>
    </row>
    <row r="154" spans="1:16" s="387" customFormat="1" ht="12.75" customHeight="1" x14ac:dyDescent="0.2">
      <c r="A154" s="391"/>
      <c r="B154" s="391"/>
      <c r="C154" s="391"/>
      <c r="D154" s="391"/>
      <c r="E154" s="391"/>
      <c r="F154" s="391"/>
      <c r="G154" s="391"/>
      <c r="H154" s="391"/>
      <c r="I154" s="391"/>
      <c r="J154" s="391"/>
      <c r="L154" s="330"/>
      <c r="M154" s="330"/>
      <c r="N154" s="330"/>
      <c r="O154" s="330"/>
      <c r="P154" s="330"/>
    </row>
    <row r="155" spans="1:16" s="387" customFormat="1" ht="12.75" customHeight="1" x14ac:dyDescent="0.2">
      <c r="A155" s="391"/>
      <c r="B155" s="391"/>
      <c r="C155" s="391"/>
      <c r="D155" s="391"/>
      <c r="E155" s="391"/>
      <c r="F155" s="391"/>
      <c r="G155" s="391"/>
      <c r="H155" s="391"/>
      <c r="I155" s="391"/>
      <c r="J155" s="391"/>
      <c r="L155" s="330"/>
      <c r="M155" s="330"/>
      <c r="N155" s="330"/>
      <c r="O155" s="330"/>
      <c r="P155" s="330"/>
    </row>
    <row r="156" spans="1:16" s="387" customFormat="1" ht="12.75" customHeight="1" x14ac:dyDescent="0.2">
      <c r="A156" s="330"/>
      <c r="B156" s="330"/>
      <c r="C156" s="330"/>
      <c r="D156" s="330"/>
      <c r="E156" s="330"/>
      <c r="F156" s="330"/>
      <c r="G156" s="330"/>
      <c r="H156" s="330"/>
      <c r="I156" s="330"/>
      <c r="J156" s="330"/>
      <c r="L156" s="330"/>
      <c r="M156" s="330"/>
      <c r="N156" s="330"/>
      <c r="O156" s="330"/>
      <c r="P156" s="330"/>
    </row>
    <row r="157" spans="1:16" s="387" customFormat="1" ht="12.75" customHeight="1" x14ac:dyDescent="0.2">
      <c r="A157" s="391" t="s">
        <v>980</v>
      </c>
      <c r="B157" s="391"/>
      <c r="C157" s="391"/>
      <c r="D157" s="391"/>
      <c r="E157" s="391"/>
      <c r="F157" s="391"/>
      <c r="G157" s="391"/>
      <c r="H157" s="391"/>
      <c r="I157" s="391"/>
      <c r="J157" s="391"/>
      <c r="L157" s="330"/>
      <c r="M157" s="330"/>
      <c r="N157" s="330"/>
      <c r="O157" s="330"/>
      <c r="P157" s="330"/>
    </row>
    <row r="158" spans="1:16" s="387" customFormat="1" ht="12.75" customHeight="1" x14ac:dyDescent="0.2">
      <c r="A158" s="391"/>
      <c r="B158" s="391"/>
      <c r="C158" s="391"/>
      <c r="D158" s="391"/>
      <c r="E158" s="391"/>
      <c r="F158" s="391"/>
      <c r="G158" s="391"/>
      <c r="H158" s="391"/>
      <c r="I158" s="391"/>
      <c r="J158" s="391"/>
      <c r="L158" s="330"/>
      <c r="M158" s="330"/>
      <c r="N158" s="330"/>
      <c r="O158" s="330"/>
      <c r="P158" s="330"/>
    </row>
    <row r="159" spans="1:16" s="387" customFormat="1" ht="12.75" customHeight="1" x14ac:dyDescent="0.2">
      <c r="A159" s="391"/>
      <c r="B159" s="391"/>
      <c r="C159" s="391"/>
      <c r="D159" s="391"/>
      <c r="E159" s="391"/>
      <c r="F159" s="391"/>
      <c r="G159" s="391"/>
      <c r="H159" s="391"/>
      <c r="I159" s="391"/>
      <c r="J159" s="391"/>
      <c r="L159" s="330"/>
      <c r="M159" s="330"/>
      <c r="N159" s="330"/>
      <c r="O159" s="330"/>
      <c r="P159" s="330"/>
    </row>
    <row r="160" spans="1:16" ht="12.75" customHeight="1" x14ac:dyDescent="0.2">
      <c r="A160" s="330"/>
      <c r="B160" s="330"/>
      <c r="C160" s="330"/>
      <c r="D160" s="330"/>
      <c r="E160" s="330"/>
      <c r="F160" s="330"/>
      <c r="G160" s="330"/>
      <c r="H160" s="330"/>
      <c r="I160" s="330"/>
      <c r="J160" s="330"/>
      <c r="L160" s="330"/>
      <c r="M160" s="330"/>
      <c r="N160" s="330"/>
      <c r="O160" s="330"/>
      <c r="P160" s="388"/>
    </row>
    <row r="161" spans="1:16" s="387" customFormat="1" ht="12.75" customHeight="1" x14ac:dyDescent="0.2">
      <c r="A161" s="391" t="s">
        <v>360</v>
      </c>
      <c r="B161" s="391"/>
      <c r="C161" s="391"/>
      <c r="D161" s="391"/>
      <c r="E161" s="391"/>
      <c r="F161" s="391"/>
      <c r="G161" s="391"/>
      <c r="H161" s="391"/>
      <c r="I161" s="391"/>
      <c r="J161" s="391"/>
      <c r="L161" s="330"/>
      <c r="M161" s="330"/>
      <c r="N161" s="330"/>
      <c r="O161" s="330"/>
      <c r="P161" s="330"/>
    </row>
    <row r="162" spans="1:16" s="387" customFormat="1" ht="12.75" customHeight="1" x14ac:dyDescent="0.2">
      <c r="A162" s="391"/>
      <c r="B162" s="391"/>
      <c r="C162" s="391"/>
      <c r="D162" s="391"/>
      <c r="E162" s="391"/>
      <c r="F162" s="391"/>
      <c r="G162" s="391"/>
      <c r="H162" s="391"/>
      <c r="I162" s="391"/>
      <c r="J162" s="391"/>
      <c r="L162" s="330"/>
      <c r="M162" s="330"/>
      <c r="N162" s="330"/>
      <c r="O162" s="330"/>
      <c r="P162" s="330"/>
    </row>
    <row r="163" spans="1:16" s="387" customFormat="1" ht="12.75" customHeight="1" x14ac:dyDescent="0.2">
      <c r="A163" s="330"/>
      <c r="B163" s="330"/>
      <c r="C163" s="330"/>
      <c r="D163" s="330"/>
      <c r="E163" s="330"/>
      <c r="F163" s="330"/>
      <c r="G163" s="330"/>
      <c r="H163" s="330"/>
      <c r="I163" s="330"/>
      <c r="J163" s="330"/>
      <c r="L163" s="330"/>
      <c r="M163" s="330"/>
      <c r="N163" s="330"/>
      <c r="O163" s="330"/>
      <c r="P163" s="330"/>
    </row>
    <row r="164" spans="1:16" s="387" customFormat="1" ht="12.75" customHeight="1" x14ac:dyDescent="0.2">
      <c r="A164" s="391" t="s">
        <v>888</v>
      </c>
      <c r="B164" s="391"/>
      <c r="C164" s="391"/>
      <c r="D164" s="391"/>
      <c r="E164" s="391"/>
      <c r="F164" s="391"/>
      <c r="G164" s="391"/>
      <c r="H164" s="391"/>
      <c r="I164" s="391"/>
      <c r="J164" s="391"/>
      <c r="L164" s="330"/>
      <c r="M164" s="330"/>
      <c r="N164" s="330"/>
      <c r="O164" s="330"/>
      <c r="P164" s="330"/>
    </row>
    <row r="165" spans="1:16" s="387" customFormat="1" ht="12.75" customHeight="1" x14ac:dyDescent="0.2">
      <c r="A165" s="391"/>
      <c r="B165" s="391"/>
      <c r="C165" s="391"/>
      <c r="D165" s="391"/>
      <c r="E165" s="391"/>
      <c r="F165" s="391"/>
      <c r="G165" s="391"/>
      <c r="H165" s="391"/>
      <c r="I165" s="391"/>
      <c r="J165" s="391"/>
      <c r="L165" s="330"/>
      <c r="M165" s="330"/>
      <c r="N165" s="330"/>
      <c r="O165" s="330"/>
      <c r="P165" s="330"/>
    </row>
    <row r="166" spans="1:16" s="387" customFormat="1" ht="12.75" customHeight="1" x14ac:dyDescent="0.2">
      <c r="A166" s="330"/>
      <c r="B166" s="330"/>
      <c r="C166" s="330"/>
      <c r="D166" s="330"/>
      <c r="E166" s="330"/>
      <c r="F166" s="330"/>
      <c r="G166" s="330"/>
      <c r="H166" s="330"/>
      <c r="I166" s="330"/>
      <c r="J166" s="330"/>
      <c r="L166" s="330"/>
      <c r="M166" s="330"/>
      <c r="N166" s="330"/>
      <c r="O166" s="330"/>
      <c r="P166" s="330"/>
    </row>
    <row r="167" spans="1:16" ht="12.75" customHeight="1" x14ac:dyDescent="0.2">
      <c r="A167" s="391" t="s">
        <v>361</v>
      </c>
      <c r="B167" s="391"/>
      <c r="C167" s="391"/>
      <c r="D167" s="391"/>
      <c r="E167" s="391"/>
      <c r="F167" s="391"/>
      <c r="G167" s="391"/>
      <c r="H167" s="391"/>
      <c r="I167" s="391"/>
      <c r="J167" s="391"/>
      <c r="L167" s="330"/>
      <c r="M167" s="330"/>
      <c r="N167" s="330"/>
      <c r="O167" s="330"/>
      <c r="P167" s="388"/>
    </row>
    <row r="168" spans="1:16" ht="12.75" customHeight="1" x14ac:dyDescent="0.2">
      <c r="A168" s="330"/>
      <c r="B168" s="330"/>
      <c r="C168" s="330"/>
      <c r="D168" s="330"/>
      <c r="E168" s="330"/>
      <c r="F168" s="330"/>
      <c r="G168" s="330"/>
      <c r="H168" s="330"/>
      <c r="I168" s="330"/>
      <c r="J168" s="330"/>
      <c r="L168" s="330"/>
      <c r="M168" s="330"/>
      <c r="N168" s="330"/>
      <c r="O168" s="330"/>
      <c r="P168" s="388"/>
    </row>
    <row r="169" spans="1:16" s="387" customFormat="1" ht="12.75" customHeight="1" x14ac:dyDescent="0.2">
      <c r="A169" s="391" t="s">
        <v>362</v>
      </c>
      <c r="B169" s="391"/>
      <c r="C169" s="391"/>
      <c r="D169" s="391"/>
      <c r="E169" s="391"/>
      <c r="F169" s="391"/>
      <c r="G169" s="391"/>
      <c r="H169" s="391"/>
      <c r="I169" s="391"/>
      <c r="J169" s="391"/>
      <c r="L169" s="330"/>
      <c r="M169" s="330"/>
      <c r="N169" s="330"/>
      <c r="O169" s="330"/>
      <c r="P169" s="330"/>
    </row>
    <row r="170" spans="1:16" s="387" customFormat="1" ht="12.75" customHeight="1" x14ac:dyDescent="0.2">
      <c r="A170" s="330"/>
      <c r="B170" s="330"/>
      <c r="C170" s="330"/>
      <c r="D170" s="330"/>
      <c r="E170" s="330"/>
      <c r="F170" s="330"/>
      <c r="G170" s="330"/>
      <c r="H170" s="330"/>
      <c r="I170" s="330"/>
      <c r="J170" s="330"/>
      <c r="L170" s="330"/>
      <c r="M170" s="330"/>
      <c r="N170" s="330"/>
      <c r="O170" s="330"/>
      <c r="P170" s="330"/>
    </row>
    <row r="171" spans="1:16" s="387" customFormat="1" ht="12.75" customHeight="1" x14ac:dyDescent="0.2">
      <c r="A171" s="391" t="s">
        <v>981</v>
      </c>
      <c r="B171" s="391"/>
      <c r="C171" s="391"/>
      <c r="D171" s="391"/>
      <c r="E171" s="391"/>
      <c r="F171" s="391"/>
      <c r="G171" s="391"/>
      <c r="H171" s="391"/>
      <c r="I171" s="391"/>
      <c r="J171" s="391"/>
      <c r="L171" s="330"/>
      <c r="M171" s="330"/>
      <c r="N171" s="330"/>
      <c r="O171" s="330"/>
      <c r="P171" s="330"/>
    </row>
    <row r="172" spans="1:16" s="387" customFormat="1" ht="12.75" customHeight="1" x14ac:dyDescent="0.2">
      <c r="A172" s="391"/>
      <c r="B172" s="391"/>
      <c r="C172" s="391"/>
      <c r="D172" s="391"/>
      <c r="E172" s="391"/>
      <c r="F172" s="391"/>
      <c r="G172" s="391"/>
      <c r="H172" s="391"/>
      <c r="I172" s="391"/>
      <c r="J172" s="391"/>
      <c r="L172" s="330"/>
      <c r="M172" s="330"/>
      <c r="N172" s="330"/>
      <c r="O172" s="330"/>
      <c r="P172" s="330"/>
    </row>
    <row r="173" spans="1:16" s="387" customFormat="1" ht="12.75" customHeight="1" x14ac:dyDescent="0.2">
      <c r="A173" s="391"/>
      <c r="B173" s="391"/>
      <c r="C173" s="391"/>
      <c r="D173" s="391"/>
      <c r="E173" s="391"/>
      <c r="F173" s="391"/>
      <c r="G173" s="391"/>
      <c r="H173" s="391"/>
      <c r="I173" s="391"/>
      <c r="J173" s="391"/>
      <c r="L173" s="330"/>
      <c r="M173" s="330"/>
      <c r="N173" s="330"/>
      <c r="O173" s="330"/>
      <c r="P173" s="330"/>
    </row>
    <row r="174" spans="1:16" ht="12.75" customHeight="1" x14ac:dyDescent="0.2">
      <c r="A174" s="386"/>
      <c r="B174" s="386"/>
      <c r="C174" s="386"/>
    </row>
    <row r="185" spans="7:7" x14ac:dyDescent="0.2">
      <c r="G185" s="389"/>
    </row>
    <row r="377" spans="17:17" x14ac:dyDescent="0.2">
      <c r="Q377" s="287"/>
    </row>
  </sheetData>
  <mergeCells count="45">
    <mergeCell ref="A164:J165"/>
    <mergeCell ref="A167:J167"/>
    <mergeCell ref="A169:J169"/>
    <mergeCell ref="A171:J173"/>
    <mergeCell ref="A148:J149"/>
    <mergeCell ref="A151:P151"/>
    <mergeCell ref="A153:J155"/>
    <mergeCell ref="A157:J159"/>
    <mergeCell ref="A161:J162"/>
    <mergeCell ref="A126:J127"/>
    <mergeCell ref="A129:P129"/>
    <mergeCell ref="A131:J140"/>
    <mergeCell ref="A141:J144"/>
    <mergeCell ref="A146:P146"/>
    <mergeCell ref="A108:J111"/>
    <mergeCell ref="A112:J113"/>
    <mergeCell ref="A114:J116"/>
    <mergeCell ref="A117:J119"/>
    <mergeCell ref="A121:J124"/>
    <mergeCell ref="A89:P89"/>
    <mergeCell ref="A91:J95"/>
    <mergeCell ref="A96:J100"/>
    <mergeCell ref="A101:J104"/>
    <mergeCell ref="A106:P106"/>
    <mergeCell ref="B14:J18"/>
    <mergeCell ref="C19:J23"/>
    <mergeCell ref="B47:J52"/>
    <mergeCell ref="C53:J58"/>
    <mergeCell ref="A60:P60"/>
    <mergeCell ref="C42:J46"/>
    <mergeCell ref="A1:P1"/>
    <mergeCell ref="A3:P3"/>
    <mergeCell ref="A5:J7"/>
    <mergeCell ref="A9:P9"/>
    <mergeCell ref="B11:J13"/>
    <mergeCell ref="A74:J78"/>
    <mergeCell ref="A79:J83"/>
    <mergeCell ref="A84:J84"/>
    <mergeCell ref="A85:J87"/>
    <mergeCell ref="B24:J27"/>
    <mergeCell ref="C28:J33"/>
    <mergeCell ref="C34:J41"/>
    <mergeCell ref="A68:J73"/>
    <mergeCell ref="A62:P62"/>
    <mergeCell ref="A64:J67"/>
  </mergeCells>
  <printOptions horizontalCentered="1"/>
  <pageMargins left="0.78740157480314965" right="0.78740157480314965" top="0.98425196850393704" bottom="0.59055118110236227" header="0.51181102362204722" footer="0.51181102362204722"/>
  <pageSetup paperSize="9" firstPageNumber="2" orientation="portrait" useFirstPageNumber="1" r:id="rId1"/>
  <headerFooter alignWithMargins="0">
    <oddHeader>&amp;C- &amp;P -</oddHeader>
  </headerFooter>
  <rowBreaks count="3" manualBreakCount="3">
    <brk id="58" max="9" man="1"/>
    <brk id="104" max="9" man="1"/>
    <brk id="144"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B57"/>
  <sheetViews>
    <sheetView zoomScaleNormal="100" workbookViewId="0"/>
  </sheetViews>
  <sheetFormatPr baseColWidth="10" defaultRowHeight="12.75" x14ac:dyDescent="0.2"/>
  <cols>
    <col min="1" max="1" width="39.28515625" style="185" customWidth="1"/>
    <col min="2" max="2" width="41.7109375" style="185" customWidth="1"/>
    <col min="3" max="16384" width="11.42578125" style="185"/>
  </cols>
  <sheetData>
    <row r="1" spans="1:2" x14ac:dyDescent="0.2">
      <c r="A1" s="337"/>
    </row>
    <row r="2" spans="1:2" x14ac:dyDescent="0.2">
      <c r="A2" s="337" t="s">
        <v>367</v>
      </c>
    </row>
    <row r="3" spans="1:2" ht="11.45" customHeight="1" x14ac:dyDescent="0.2">
      <c r="A3" s="337"/>
    </row>
    <row r="4" spans="1:2" ht="11.45" customHeight="1" x14ac:dyDescent="0.2">
      <c r="A4" s="333" t="s">
        <v>368</v>
      </c>
      <c r="B4" s="333" t="s">
        <v>369</v>
      </c>
    </row>
    <row r="5" spans="1:2" ht="11.45" customHeight="1" x14ac:dyDescent="0.2">
      <c r="A5" s="333" t="s">
        <v>370</v>
      </c>
      <c r="B5" s="333" t="s">
        <v>371</v>
      </c>
    </row>
    <row r="6" spans="1:2" ht="11.45" customHeight="1" x14ac:dyDescent="0.2">
      <c r="A6" s="333" t="s">
        <v>372</v>
      </c>
      <c r="B6" s="333" t="s">
        <v>373</v>
      </c>
    </row>
    <row r="7" spans="1:2" ht="11.45" customHeight="1" x14ac:dyDescent="0.2">
      <c r="A7" s="333" t="s">
        <v>375</v>
      </c>
      <c r="B7" s="333" t="s">
        <v>376</v>
      </c>
    </row>
    <row r="8" spans="1:2" ht="11.45" customHeight="1" x14ac:dyDescent="0.2">
      <c r="A8" s="333" t="s">
        <v>377</v>
      </c>
      <c r="B8" s="333" t="s">
        <v>378</v>
      </c>
    </row>
    <row r="9" spans="1:2" ht="11.45" customHeight="1" x14ac:dyDescent="0.2">
      <c r="A9" s="333" t="s">
        <v>379</v>
      </c>
      <c r="B9" s="333" t="s">
        <v>380</v>
      </c>
    </row>
    <row r="10" spans="1:2" ht="11.45" customHeight="1" x14ac:dyDescent="0.2">
      <c r="A10" s="333" t="s">
        <v>381</v>
      </c>
      <c r="B10" s="333" t="s">
        <v>382</v>
      </c>
    </row>
    <row r="11" spans="1:2" ht="11.45" customHeight="1" x14ac:dyDescent="0.2">
      <c r="A11" s="333" t="s">
        <v>383</v>
      </c>
      <c r="B11" s="333" t="s">
        <v>384</v>
      </c>
    </row>
    <row r="12" spans="1:2" ht="11.45" customHeight="1" x14ac:dyDescent="0.2">
      <c r="A12" s="333" t="s">
        <v>385</v>
      </c>
      <c r="B12" s="333" t="s">
        <v>386</v>
      </c>
    </row>
    <row r="13" spans="1:2" ht="11.45" customHeight="1" x14ac:dyDescent="0.2">
      <c r="A13" s="333" t="s">
        <v>387</v>
      </c>
      <c r="B13" s="333" t="s">
        <v>388</v>
      </c>
    </row>
    <row r="14" spans="1:2" ht="11.45" customHeight="1" x14ac:dyDescent="0.2">
      <c r="A14" s="333" t="s">
        <v>389</v>
      </c>
      <c r="B14" s="333" t="s">
        <v>390</v>
      </c>
    </row>
    <row r="15" spans="1:2" ht="11.45" customHeight="1" x14ac:dyDescent="0.2">
      <c r="A15" s="333" t="s">
        <v>391</v>
      </c>
      <c r="B15" s="333" t="s">
        <v>392</v>
      </c>
    </row>
    <row r="16" spans="1:2" ht="11.45" customHeight="1" x14ac:dyDescent="0.2">
      <c r="A16" s="333" t="s">
        <v>393</v>
      </c>
      <c r="B16" s="333" t="s">
        <v>394</v>
      </c>
    </row>
    <row r="17" spans="1:2" ht="11.45" customHeight="1" x14ac:dyDescent="0.2">
      <c r="A17" s="333" t="s">
        <v>395</v>
      </c>
      <c r="B17" s="333" t="s">
        <v>396</v>
      </c>
    </row>
    <row r="18" spans="1:2" ht="11.45" customHeight="1" x14ac:dyDescent="0.2">
      <c r="A18" s="333" t="s">
        <v>397</v>
      </c>
      <c r="B18" s="333" t="s">
        <v>398</v>
      </c>
    </row>
    <row r="19" spans="1:2" ht="11.45" customHeight="1" x14ac:dyDescent="0.2">
      <c r="A19" s="333" t="s">
        <v>399</v>
      </c>
      <c r="B19" s="333" t="s">
        <v>400</v>
      </c>
    </row>
    <row r="20" spans="1:2" ht="11.45" customHeight="1" x14ac:dyDescent="0.2">
      <c r="A20" s="333" t="s">
        <v>401</v>
      </c>
      <c r="B20" s="333" t="s">
        <v>402</v>
      </c>
    </row>
    <row r="21" spans="1:2" ht="11.45" customHeight="1" x14ac:dyDescent="0.2">
      <c r="A21" s="333" t="s">
        <v>403</v>
      </c>
      <c r="B21" s="333" t="s">
        <v>404</v>
      </c>
    </row>
    <row r="22" spans="1:2" ht="11.45" customHeight="1" x14ac:dyDescent="0.2">
      <c r="A22" s="333" t="s">
        <v>405</v>
      </c>
      <c r="B22" s="333" t="s">
        <v>406</v>
      </c>
    </row>
    <row r="23" spans="1:2" ht="11.45" customHeight="1" x14ac:dyDescent="0.2">
      <c r="A23" s="333" t="s">
        <v>407</v>
      </c>
      <c r="B23" s="333" t="s">
        <v>408</v>
      </c>
    </row>
    <row r="24" spans="1:2" ht="11.45" customHeight="1" x14ac:dyDescent="0.2">
      <c r="A24" s="333" t="s">
        <v>409</v>
      </c>
      <c r="B24" s="333" t="s">
        <v>410</v>
      </c>
    </row>
    <row r="25" spans="1:2" ht="11.45" customHeight="1" x14ac:dyDescent="0.2">
      <c r="A25" s="333" t="s">
        <v>411</v>
      </c>
      <c r="B25" s="333" t="s">
        <v>412</v>
      </c>
    </row>
    <row r="26" spans="1:2" ht="11.45" customHeight="1" x14ac:dyDescent="0.2">
      <c r="A26" s="333" t="s">
        <v>413</v>
      </c>
      <c r="B26" s="333" t="s">
        <v>414</v>
      </c>
    </row>
    <row r="27" spans="1:2" ht="11.45" customHeight="1" x14ac:dyDescent="0.2">
      <c r="A27" s="333" t="s">
        <v>415</v>
      </c>
      <c r="B27" s="333" t="s">
        <v>416</v>
      </c>
    </row>
    <row r="28" spans="1:2" ht="11.45" customHeight="1" x14ac:dyDescent="0.2">
      <c r="A28" s="333" t="s">
        <v>417</v>
      </c>
      <c r="B28" s="333" t="s">
        <v>418</v>
      </c>
    </row>
    <row r="29" spans="1:2" ht="11.45" customHeight="1" x14ac:dyDescent="0.2">
      <c r="A29" s="333" t="s">
        <v>419</v>
      </c>
      <c r="B29" s="333" t="s">
        <v>420</v>
      </c>
    </row>
    <row r="30" spans="1:2" ht="11.45" customHeight="1" x14ac:dyDescent="0.2">
      <c r="A30" s="333" t="s">
        <v>421</v>
      </c>
      <c r="B30" s="333" t="s">
        <v>422</v>
      </c>
    </row>
    <row r="31" spans="1:2" ht="11.45" customHeight="1" x14ac:dyDescent="0.2">
      <c r="A31" s="333" t="s">
        <v>423</v>
      </c>
      <c r="B31" s="333" t="s">
        <v>424</v>
      </c>
    </row>
    <row r="32" spans="1:2" ht="11.45" customHeight="1" x14ac:dyDescent="0.2">
      <c r="A32" s="333" t="s">
        <v>327</v>
      </c>
      <c r="B32" s="333" t="s">
        <v>425</v>
      </c>
    </row>
    <row r="33" spans="1:2" ht="11.45" customHeight="1" x14ac:dyDescent="0.2">
      <c r="A33" s="333" t="s">
        <v>998</v>
      </c>
      <c r="B33" s="333" t="s">
        <v>426</v>
      </c>
    </row>
    <row r="34" spans="1:2" ht="11.45" customHeight="1" x14ac:dyDescent="0.2">
      <c r="A34" s="333" t="s">
        <v>999</v>
      </c>
      <c r="B34" s="333" t="s">
        <v>427</v>
      </c>
    </row>
    <row r="35" spans="1:2" ht="11.45" customHeight="1" x14ac:dyDescent="0.2">
      <c r="A35" s="333" t="s">
        <v>428</v>
      </c>
      <c r="B35" s="333" t="s">
        <v>429</v>
      </c>
    </row>
    <row r="36" spans="1:2" ht="11.45" customHeight="1" x14ac:dyDescent="0.2">
      <c r="A36" s="333" t="s">
        <v>430</v>
      </c>
      <c r="B36" s="333" t="s">
        <v>431</v>
      </c>
    </row>
    <row r="37" spans="1:2" ht="11.45" customHeight="1" x14ac:dyDescent="0.2">
      <c r="A37" s="333" t="s">
        <v>432</v>
      </c>
      <c r="B37" s="333" t="s">
        <v>433</v>
      </c>
    </row>
    <row r="38" spans="1:2" ht="11.45" customHeight="1" x14ac:dyDescent="0.2">
      <c r="A38" s="333" t="s">
        <v>434</v>
      </c>
      <c r="B38" s="333" t="s">
        <v>435</v>
      </c>
    </row>
    <row r="39" spans="1:2" ht="11.45" customHeight="1" x14ac:dyDescent="0.2">
      <c r="A39" s="333" t="s">
        <v>436</v>
      </c>
      <c r="B39" s="333" t="s">
        <v>437</v>
      </c>
    </row>
    <row r="40" spans="1:2" ht="11.45" customHeight="1" x14ac:dyDescent="0.2">
      <c r="A40" s="333" t="s">
        <v>326</v>
      </c>
      <c r="B40" s="333" t="s">
        <v>438</v>
      </c>
    </row>
    <row r="41" spans="1:2" ht="11.45" customHeight="1" x14ac:dyDescent="0.2">
      <c r="A41" s="333" t="s">
        <v>439</v>
      </c>
      <c r="B41" s="333" t="s">
        <v>440</v>
      </c>
    </row>
    <row r="42" spans="1:2" ht="11.45" customHeight="1" x14ac:dyDescent="0.2">
      <c r="A42" s="333" t="s">
        <v>441</v>
      </c>
      <c r="B42" s="333" t="s">
        <v>442</v>
      </c>
    </row>
    <row r="43" spans="1:2" ht="11.45" customHeight="1" x14ac:dyDescent="0.2">
      <c r="A43" s="333" t="s">
        <v>443</v>
      </c>
      <c r="B43" s="333" t="s">
        <v>444</v>
      </c>
    </row>
    <row r="44" spans="1:2" ht="11.45" customHeight="1" x14ac:dyDescent="0.2">
      <c r="A44" s="333" t="s">
        <v>445</v>
      </c>
      <c r="B44" s="333" t="s">
        <v>446</v>
      </c>
    </row>
    <row r="45" spans="1:2" ht="11.45" customHeight="1" x14ac:dyDescent="0.2">
      <c r="A45" s="333" t="s">
        <v>447</v>
      </c>
      <c r="B45" s="333" t="s">
        <v>448</v>
      </c>
    </row>
    <row r="46" spans="1:2" ht="11.45" customHeight="1" x14ac:dyDescent="0.2">
      <c r="A46" s="333" t="s">
        <v>1055</v>
      </c>
      <c r="B46" s="333" t="s">
        <v>1056</v>
      </c>
    </row>
    <row r="47" spans="1:2" ht="11.45" customHeight="1" x14ac:dyDescent="0.2">
      <c r="A47" s="333" t="s">
        <v>449</v>
      </c>
      <c r="B47" s="333" t="s">
        <v>450</v>
      </c>
    </row>
    <row r="48" spans="1:2" ht="11.45" customHeight="1" x14ac:dyDescent="0.2">
      <c r="A48" s="333" t="s">
        <v>451</v>
      </c>
      <c r="B48" s="333" t="s">
        <v>452</v>
      </c>
    </row>
    <row r="49" spans="1:2" ht="11.45" customHeight="1" x14ac:dyDescent="0.2">
      <c r="A49" s="333" t="s">
        <v>453</v>
      </c>
      <c r="B49" s="333" t="s">
        <v>454</v>
      </c>
    </row>
    <row r="50" spans="1:2" ht="11.45" customHeight="1" x14ac:dyDescent="0.2">
      <c r="A50" s="333" t="s">
        <v>455</v>
      </c>
      <c r="B50" s="333" t="s">
        <v>456</v>
      </c>
    </row>
    <row r="51" spans="1:2" ht="11.45" customHeight="1" x14ac:dyDescent="0.2">
      <c r="A51" s="333"/>
    </row>
    <row r="52" spans="1:2" x14ac:dyDescent="0.2">
      <c r="A52" s="337"/>
    </row>
    <row r="53" spans="1:2" x14ac:dyDescent="0.2">
      <c r="A53" s="336"/>
    </row>
    <row r="54" spans="1:2" ht="11.45" customHeight="1" x14ac:dyDescent="0.2">
      <c r="A54" s="335"/>
    </row>
    <row r="55" spans="1:2" ht="11.45" customHeight="1" x14ac:dyDescent="0.2">
      <c r="A55" s="334"/>
    </row>
    <row r="56" spans="1:2" ht="11.45" customHeight="1" x14ac:dyDescent="0.2">
      <c r="A56" s="334"/>
    </row>
    <row r="57" spans="1:2" x14ac:dyDescent="0.2">
      <c r="A57" s="333"/>
    </row>
  </sheetData>
  <pageMargins left="0.78740157480314965" right="0.78740157480314965" top="0.98425196850393704" bottom="0.98425196850393704" header="0.51181102362204722" footer="0.51181102362204722"/>
  <pageSetup paperSize="9" firstPageNumber="6" orientation="portrait" useFirstPageNumber="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N203"/>
  <sheetViews>
    <sheetView zoomScaleNormal="100" workbookViewId="0">
      <selection activeCell="A2" sqref="A2"/>
    </sheetView>
  </sheetViews>
  <sheetFormatPr baseColWidth="10" defaultRowHeight="12.75" x14ac:dyDescent="0.2"/>
  <cols>
    <col min="1" max="1" width="4.7109375" style="185" bestFit="1" customWidth="1"/>
    <col min="2" max="2" width="6.7109375" style="185" customWidth="1"/>
    <col min="3" max="3" width="1.7109375" style="185" customWidth="1"/>
    <col min="4" max="4" width="31.7109375" style="185" customWidth="1"/>
    <col min="5" max="6" width="6.7109375" style="185" customWidth="1"/>
    <col min="7" max="7" width="1.7109375" style="185" customWidth="1"/>
    <col min="8" max="8" width="36" style="185" customWidth="1"/>
    <col min="9" max="10" width="6.7109375" style="185" customWidth="1"/>
    <col min="11" max="11" width="1.7109375" style="185" customWidth="1"/>
    <col min="12" max="12" width="45.7109375" style="185" customWidth="1"/>
    <col min="13" max="13" width="6.7109375" style="185" customWidth="1"/>
    <col min="14" max="16384" width="11.42578125" style="185"/>
  </cols>
  <sheetData>
    <row r="1" spans="1:14" ht="24.75" customHeight="1" x14ac:dyDescent="0.2">
      <c r="A1" s="395" t="s">
        <v>1187</v>
      </c>
      <c r="B1" s="395"/>
      <c r="C1" s="395"/>
      <c r="D1" s="395"/>
      <c r="E1" s="395"/>
      <c r="F1" s="395"/>
      <c r="G1" s="395"/>
      <c r="H1" s="395"/>
      <c r="I1" s="395"/>
      <c r="J1" s="395"/>
      <c r="K1" s="395"/>
      <c r="L1" s="395"/>
    </row>
    <row r="2" spans="1:14" ht="24.75" customHeight="1" x14ac:dyDescent="0.3">
      <c r="A2" s="361"/>
      <c r="B2" s="362"/>
      <c r="C2" s="361"/>
      <c r="D2" s="361"/>
      <c r="E2" s="361"/>
      <c r="F2" s="361"/>
      <c r="G2" s="361"/>
      <c r="H2" s="361"/>
      <c r="I2" s="361"/>
      <c r="J2" s="361"/>
      <c r="K2" s="361"/>
      <c r="L2" s="360"/>
      <c r="M2" s="210"/>
      <c r="N2" s="210"/>
    </row>
    <row r="3" spans="1:14" ht="15.75" x14ac:dyDescent="0.25">
      <c r="A3" s="351" t="s">
        <v>88</v>
      </c>
      <c r="B3" s="349">
        <v>1</v>
      </c>
      <c r="C3" s="349"/>
      <c r="D3" s="348" t="s">
        <v>457</v>
      </c>
      <c r="E3" s="351" t="s">
        <v>163</v>
      </c>
      <c r="F3" s="349">
        <v>311</v>
      </c>
      <c r="G3" s="349"/>
      <c r="H3" s="348" t="s">
        <v>458</v>
      </c>
      <c r="I3" s="350" t="s">
        <v>251</v>
      </c>
      <c r="J3" s="349">
        <v>612</v>
      </c>
      <c r="K3" s="349"/>
      <c r="L3" s="352" t="s">
        <v>691</v>
      </c>
      <c r="M3" s="210"/>
      <c r="N3" s="210"/>
    </row>
    <row r="4" spans="1:14" s="346" customFormat="1" ht="14.25" customHeight="1" x14ac:dyDescent="0.25">
      <c r="A4" s="351" t="s">
        <v>89</v>
      </c>
      <c r="B4" s="349">
        <v>3</v>
      </c>
      <c r="C4" s="349"/>
      <c r="D4" s="348" t="s">
        <v>460</v>
      </c>
      <c r="E4" s="351" t="s">
        <v>164</v>
      </c>
      <c r="F4" s="349">
        <v>314</v>
      </c>
      <c r="G4" s="349"/>
      <c r="H4" s="348" t="s">
        <v>461</v>
      </c>
      <c r="I4" s="350" t="s">
        <v>252</v>
      </c>
      <c r="J4" s="349">
        <v>616</v>
      </c>
      <c r="K4" s="349"/>
      <c r="L4" s="352" t="s">
        <v>693</v>
      </c>
      <c r="M4" s="354"/>
      <c r="N4" s="354"/>
    </row>
    <row r="5" spans="1:14" s="346" customFormat="1" ht="14.25" customHeight="1" x14ac:dyDescent="0.25">
      <c r="A5" s="351" t="s">
        <v>462</v>
      </c>
      <c r="B5" s="349">
        <v>4</v>
      </c>
      <c r="C5" s="349"/>
      <c r="D5" s="348" t="s">
        <v>463</v>
      </c>
      <c r="E5" s="351" t="s">
        <v>165</v>
      </c>
      <c r="F5" s="349">
        <v>318</v>
      </c>
      <c r="G5" s="349"/>
      <c r="H5" s="348" t="s">
        <v>464</v>
      </c>
      <c r="I5" s="350" t="s">
        <v>253</v>
      </c>
      <c r="J5" s="349">
        <v>624</v>
      </c>
      <c r="K5" s="349"/>
      <c r="L5" s="352" t="s">
        <v>459</v>
      </c>
      <c r="M5" s="354"/>
      <c r="N5" s="354"/>
    </row>
    <row r="6" spans="1:14" s="346" customFormat="1" ht="14.25" customHeight="1" x14ac:dyDescent="0.25">
      <c r="A6" s="351" t="s">
        <v>90</v>
      </c>
      <c r="B6" s="349">
        <v>5</v>
      </c>
      <c r="C6" s="349"/>
      <c r="D6" s="348" t="s">
        <v>465</v>
      </c>
      <c r="E6" s="351" t="s">
        <v>166</v>
      </c>
      <c r="F6" s="349">
        <v>322</v>
      </c>
      <c r="G6" s="349"/>
      <c r="H6" s="348" t="s">
        <v>466</v>
      </c>
      <c r="I6" s="350" t="s">
        <v>254</v>
      </c>
      <c r="J6" s="349">
        <v>625</v>
      </c>
      <c r="K6" s="349"/>
      <c r="L6" s="352" t="s">
        <v>709</v>
      </c>
      <c r="M6" s="354"/>
      <c r="N6" s="354"/>
    </row>
    <row r="7" spans="1:14" s="346" customFormat="1" ht="14.25" customHeight="1" x14ac:dyDescent="0.25">
      <c r="A7" s="351" t="s">
        <v>91</v>
      </c>
      <c r="B7" s="349">
        <v>6</v>
      </c>
      <c r="C7" s="349"/>
      <c r="D7" s="348" t="s">
        <v>468</v>
      </c>
      <c r="E7" s="351"/>
      <c r="F7" s="349"/>
      <c r="G7" s="349"/>
      <c r="H7" s="348" t="s">
        <v>469</v>
      </c>
      <c r="I7" s="350" t="s">
        <v>737</v>
      </c>
      <c r="J7" s="349">
        <v>626</v>
      </c>
      <c r="K7" s="349"/>
      <c r="L7" s="352" t="s">
        <v>467</v>
      </c>
      <c r="M7" s="354"/>
      <c r="N7" s="354"/>
    </row>
    <row r="8" spans="1:14" s="346" customFormat="1" ht="14.25" customHeight="1" x14ac:dyDescent="0.25">
      <c r="A8" s="351" t="s">
        <v>92</v>
      </c>
      <c r="B8" s="349">
        <v>7</v>
      </c>
      <c r="C8" s="349"/>
      <c r="D8" s="348" t="s">
        <v>471</v>
      </c>
      <c r="E8" s="351" t="s">
        <v>167</v>
      </c>
      <c r="F8" s="349">
        <v>324</v>
      </c>
      <c r="G8" s="349"/>
      <c r="H8" s="348" t="s">
        <v>472</v>
      </c>
      <c r="I8" s="350" t="s">
        <v>255</v>
      </c>
      <c r="J8" s="349">
        <v>628</v>
      </c>
      <c r="K8" s="349"/>
      <c r="L8" s="352" t="s">
        <v>470</v>
      </c>
      <c r="M8" s="354"/>
      <c r="N8" s="354"/>
    </row>
    <row r="9" spans="1:14" s="346" customFormat="1" ht="14.25" customHeight="1" x14ac:dyDescent="0.25">
      <c r="A9" s="351" t="s">
        <v>93</v>
      </c>
      <c r="B9" s="349">
        <v>8</v>
      </c>
      <c r="C9" s="349"/>
      <c r="D9" s="348" t="s">
        <v>474</v>
      </c>
      <c r="E9" s="351" t="s">
        <v>168</v>
      </c>
      <c r="F9" s="349">
        <v>328</v>
      </c>
      <c r="G9" s="349"/>
      <c r="H9" s="348" t="s">
        <v>475</v>
      </c>
      <c r="I9" s="350" t="s">
        <v>256</v>
      </c>
      <c r="J9" s="349">
        <v>632</v>
      </c>
      <c r="K9" s="349"/>
      <c r="L9" s="352" t="s">
        <v>473</v>
      </c>
      <c r="M9" s="354"/>
      <c r="N9" s="354"/>
    </row>
    <row r="10" spans="1:14" s="346" customFormat="1" ht="14.25" customHeight="1" x14ac:dyDescent="0.25">
      <c r="A10" s="351" t="s">
        <v>94</v>
      </c>
      <c r="B10" s="349">
        <v>9</v>
      </c>
      <c r="C10" s="349"/>
      <c r="D10" s="348" t="s">
        <v>477</v>
      </c>
      <c r="E10" s="351" t="s">
        <v>169</v>
      </c>
      <c r="F10" s="349">
        <v>329</v>
      </c>
      <c r="G10" s="349"/>
      <c r="H10" s="348" t="s">
        <v>1027</v>
      </c>
      <c r="I10" s="350" t="s">
        <v>257</v>
      </c>
      <c r="J10" s="349">
        <v>636</v>
      </c>
      <c r="K10" s="349"/>
      <c r="L10" s="352" t="s">
        <v>476</v>
      </c>
    </row>
    <row r="11" spans="1:14" s="346" customFormat="1" ht="14.25" customHeight="1" x14ac:dyDescent="0.25">
      <c r="A11" s="351" t="s">
        <v>95</v>
      </c>
      <c r="B11" s="349">
        <v>10</v>
      </c>
      <c r="C11" s="349"/>
      <c r="D11" s="348" t="s">
        <v>479</v>
      </c>
      <c r="E11" s="351"/>
      <c r="F11" s="349"/>
      <c r="G11" s="349"/>
      <c r="H11" s="348" t="s">
        <v>1028</v>
      </c>
      <c r="I11" s="350" t="s">
        <v>258</v>
      </c>
      <c r="J11" s="349">
        <v>640</v>
      </c>
      <c r="K11" s="349"/>
      <c r="L11" s="352" t="s">
        <v>478</v>
      </c>
    </row>
    <row r="12" spans="1:14" s="346" customFormat="1" ht="14.25" customHeight="1" x14ac:dyDescent="0.25">
      <c r="A12" s="351" t="s">
        <v>96</v>
      </c>
      <c r="B12" s="349">
        <v>11</v>
      </c>
      <c r="C12" s="349"/>
      <c r="D12" s="348" t="s">
        <v>482</v>
      </c>
      <c r="E12" s="351" t="s">
        <v>170</v>
      </c>
      <c r="F12" s="349">
        <v>330</v>
      </c>
      <c r="G12" s="349"/>
      <c r="H12" s="348" t="s">
        <v>480</v>
      </c>
      <c r="I12" s="350" t="s">
        <v>259</v>
      </c>
      <c r="J12" s="349">
        <v>644</v>
      </c>
      <c r="K12" s="349"/>
      <c r="L12" s="352" t="s">
        <v>481</v>
      </c>
    </row>
    <row r="13" spans="1:14" s="346" customFormat="1" ht="14.25" customHeight="1" x14ac:dyDescent="0.25">
      <c r="A13" s="351" t="s">
        <v>97</v>
      </c>
      <c r="B13" s="349">
        <v>13</v>
      </c>
      <c r="C13" s="349"/>
      <c r="D13" s="348" t="s">
        <v>484</v>
      </c>
      <c r="E13" s="350" t="s">
        <v>171</v>
      </c>
      <c r="F13" s="349">
        <v>334</v>
      </c>
      <c r="G13" s="349"/>
      <c r="H13" s="348" t="s">
        <v>483</v>
      </c>
      <c r="I13" s="350" t="s">
        <v>260</v>
      </c>
      <c r="J13" s="349">
        <v>647</v>
      </c>
      <c r="K13" s="349"/>
      <c r="L13" s="352" t="s">
        <v>712</v>
      </c>
    </row>
    <row r="14" spans="1:14" s="346" customFormat="1" ht="14.25" customHeight="1" x14ac:dyDescent="0.25">
      <c r="A14" s="351" t="s">
        <v>98</v>
      </c>
      <c r="B14" s="349">
        <v>14</v>
      </c>
      <c r="C14" s="349"/>
      <c r="D14" s="348" t="s">
        <v>486</v>
      </c>
      <c r="E14" s="350" t="s">
        <v>172</v>
      </c>
      <c r="F14" s="349">
        <v>336</v>
      </c>
      <c r="G14" s="349"/>
      <c r="H14" s="348" t="s">
        <v>485</v>
      </c>
      <c r="I14" s="351" t="s">
        <v>261</v>
      </c>
      <c r="J14" s="349">
        <v>649</v>
      </c>
      <c r="K14" s="349"/>
      <c r="L14" s="352" t="s">
        <v>488</v>
      </c>
    </row>
    <row r="15" spans="1:14" s="346" customFormat="1" ht="14.25" customHeight="1" x14ac:dyDescent="0.25">
      <c r="A15" s="351" t="s">
        <v>99</v>
      </c>
      <c r="B15" s="349">
        <v>15</v>
      </c>
      <c r="C15" s="349"/>
      <c r="D15" s="348" t="s">
        <v>489</v>
      </c>
      <c r="E15" s="350" t="s">
        <v>173</v>
      </c>
      <c r="F15" s="349">
        <v>338</v>
      </c>
      <c r="G15" s="349"/>
      <c r="H15" s="348" t="s">
        <v>487</v>
      </c>
      <c r="I15" s="351" t="s">
        <v>262</v>
      </c>
      <c r="J15" s="349">
        <v>653</v>
      </c>
      <c r="K15" s="349"/>
      <c r="L15" s="352" t="s">
        <v>491</v>
      </c>
    </row>
    <row r="16" spans="1:14" s="346" customFormat="1" ht="14.25" customHeight="1" x14ac:dyDescent="0.25">
      <c r="A16" s="351" t="s">
        <v>100</v>
      </c>
      <c r="B16" s="349">
        <v>17</v>
      </c>
      <c r="C16" s="349"/>
      <c r="D16" s="348" t="s">
        <v>492</v>
      </c>
      <c r="E16" s="350" t="s">
        <v>174</v>
      </c>
      <c r="F16" s="349">
        <v>342</v>
      </c>
      <c r="G16" s="349"/>
      <c r="H16" s="348" t="s">
        <v>490</v>
      </c>
      <c r="I16" s="350" t="s">
        <v>263</v>
      </c>
      <c r="J16" s="349">
        <v>660</v>
      </c>
      <c r="K16" s="349"/>
      <c r="L16" s="352" t="s">
        <v>494</v>
      </c>
    </row>
    <row r="17" spans="1:12" s="346" customFormat="1" ht="14.25" customHeight="1" x14ac:dyDescent="0.25">
      <c r="A17" s="351" t="s">
        <v>101</v>
      </c>
      <c r="B17" s="349">
        <v>18</v>
      </c>
      <c r="C17" s="349"/>
      <c r="D17" s="348" t="s">
        <v>495</v>
      </c>
      <c r="E17" s="350" t="s">
        <v>175</v>
      </c>
      <c r="F17" s="349">
        <v>346</v>
      </c>
      <c r="G17" s="349"/>
      <c r="H17" s="348" t="s">
        <v>493</v>
      </c>
      <c r="I17" s="350" t="s">
        <v>264</v>
      </c>
      <c r="J17" s="349">
        <v>662</v>
      </c>
      <c r="K17" s="349"/>
      <c r="L17" s="352" t="s">
        <v>497</v>
      </c>
    </row>
    <row r="18" spans="1:12" s="346" customFormat="1" ht="14.25" customHeight="1" x14ac:dyDescent="0.25">
      <c r="A18" s="351" t="s">
        <v>135</v>
      </c>
      <c r="B18" s="349">
        <v>20</v>
      </c>
      <c r="C18" s="349"/>
      <c r="D18" s="348" t="s">
        <v>498</v>
      </c>
      <c r="E18" s="350" t="s">
        <v>176</v>
      </c>
      <c r="F18" s="349">
        <v>350</v>
      </c>
      <c r="G18" s="349"/>
      <c r="H18" s="348" t="s">
        <v>496</v>
      </c>
      <c r="I18" s="350" t="s">
        <v>265</v>
      </c>
      <c r="J18" s="349">
        <v>664</v>
      </c>
      <c r="K18" s="349"/>
      <c r="L18" s="352" t="s">
        <v>500</v>
      </c>
    </row>
    <row r="19" spans="1:12" s="346" customFormat="1" ht="14.25" customHeight="1" x14ac:dyDescent="0.25">
      <c r="A19" s="351" t="s">
        <v>136</v>
      </c>
      <c r="B19" s="349">
        <v>23</v>
      </c>
      <c r="C19" s="349"/>
      <c r="D19" s="348" t="s">
        <v>501</v>
      </c>
      <c r="E19" s="350" t="s">
        <v>177</v>
      </c>
      <c r="F19" s="349">
        <v>352</v>
      </c>
      <c r="G19" s="349"/>
      <c r="H19" s="348" t="s">
        <v>499</v>
      </c>
      <c r="I19" s="350" t="s">
        <v>266</v>
      </c>
      <c r="J19" s="349">
        <v>666</v>
      </c>
      <c r="K19" s="349"/>
      <c r="L19" s="352" t="s">
        <v>503</v>
      </c>
    </row>
    <row r="20" spans="1:12" s="346" customFormat="1" ht="14.25" customHeight="1" x14ac:dyDescent="0.25">
      <c r="A20" s="351" t="s">
        <v>102</v>
      </c>
      <c r="B20" s="349">
        <v>24</v>
      </c>
      <c r="C20" s="349"/>
      <c r="D20" s="348" t="s">
        <v>504</v>
      </c>
      <c r="E20" s="350" t="s">
        <v>178</v>
      </c>
      <c r="F20" s="349">
        <v>355</v>
      </c>
      <c r="G20" s="349"/>
      <c r="H20" s="348" t="s">
        <v>502</v>
      </c>
      <c r="I20" s="350" t="s">
        <v>267</v>
      </c>
      <c r="J20" s="349">
        <v>667</v>
      </c>
      <c r="K20" s="349"/>
      <c r="L20" s="352" t="s">
        <v>506</v>
      </c>
    </row>
    <row r="21" spans="1:12" s="346" customFormat="1" ht="14.25" customHeight="1" x14ac:dyDescent="0.25">
      <c r="A21" s="351" t="s">
        <v>103</v>
      </c>
      <c r="B21" s="349">
        <v>28</v>
      </c>
      <c r="C21" s="349"/>
      <c r="D21" s="348" t="s">
        <v>507</v>
      </c>
      <c r="E21" s="350" t="s">
        <v>179</v>
      </c>
      <c r="F21" s="349">
        <v>357</v>
      </c>
      <c r="G21" s="349"/>
      <c r="H21" s="348" t="s">
        <v>505</v>
      </c>
      <c r="I21" s="350" t="s">
        <v>268</v>
      </c>
      <c r="J21" s="349">
        <v>669</v>
      </c>
      <c r="K21" s="349"/>
      <c r="L21" s="352" t="s">
        <v>509</v>
      </c>
    </row>
    <row r="22" spans="1:12" s="346" customFormat="1" ht="14.25" customHeight="1" x14ac:dyDescent="0.25">
      <c r="A22" s="351" t="s">
        <v>104</v>
      </c>
      <c r="B22" s="349">
        <v>37</v>
      </c>
      <c r="C22" s="349"/>
      <c r="D22" s="348" t="s">
        <v>510</v>
      </c>
      <c r="E22" s="350"/>
      <c r="F22" s="349"/>
      <c r="G22" s="349"/>
      <c r="H22" s="348" t="s">
        <v>508</v>
      </c>
      <c r="I22" s="350" t="s">
        <v>269</v>
      </c>
      <c r="J22" s="349">
        <v>672</v>
      </c>
      <c r="K22" s="349"/>
      <c r="L22" s="352" t="s">
        <v>512</v>
      </c>
    </row>
    <row r="23" spans="1:12" s="346" customFormat="1" ht="14.25" customHeight="1" x14ac:dyDescent="0.25">
      <c r="A23" s="351" t="s">
        <v>105</v>
      </c>
      <c r="B23" s="349">
        <v>39</v>
      </c>
      <c r="C23" s="349"/>
      <c r="D23" s="348" t="s">
        <v>513</v>
      </c>
      <c r="E23" s="350" t="s">
        <v>180</v>
      </c>
      <c r="F23" s="349">
        <v>366</v>
      </c>
      <c r="G23" s="349"/>
      <c r="H23" s="348" t="s">
        <v>511</v>
      </c>
      <c r="I23" s="350" t="s">
        <v>270</v>
      </c>
      <c r="J23" s="349">
        <v>675</v>
      </c>
      <c r="K23" s="349"/>
      <c r="L23" s="352" t="s">
        <v>515</v>
      </c>
    </row>
    <row r="24" spans="1:12" s="346" customFormat="1" ht="14.25" customHeight="1" x14ac:dyDescent="0.25">
      <c r="A24" s="351" t="s">
        <v>106</v>
      </c>
      <c r="B24" s="349">
        <v>41</v>
      </c>
      <c r="C24" s="349"/>
      <c r="D24" s="348" t="s">
        <v>516</v>
      </c>
      <c r="E24" s="350" t="s">
        <v>181</v>
      </c>
      <c r="F24" s="349">
        <v>370</v>
      </c>
      <c r="G24" s="349"/>
      <c r="H24" s="348" t="s">
        <v>514</v>
      </c>
      <c r="I24" s="350" t="s">
        <v>271</v>
      </c>
      <c r="J24" s="349">
        <v>676</v>
      </c>
      <c r="K24" s="349"/>
      <c r="L24" s="352" t="s">
        <v>518</v>
      </c>
    </row>
    <row r="25" spans="1:12" s="346" customFormat="1" ht="14.25" customHeight="1" x14ac:dyDescent="0.25">
      <c r="A25" s="351" t="s">
        <v>107</v>
      </c>
      <c r="B25" s="349">
        <v>43</v>
      </c>
      <c r="C25" s="349"/>
      <c r="D25" s="348" t="s">
        <v>519</v>
      </c>
      <c r="E25" s="350" t="s">
        <v>182</v>
      </c>
      <c r="F25" s="349">
        <v>373</v>
      </c>
      <c r="G25" s="349"/>
      <c r="H25" s="348" t="s">
        <v>517</v>
      </c>
      <c r="I25" s="350" t="s">
        <v>272</v>
      </c>
      <c r="J25" s="349">
        <v>680</v>
      </c>
      <c r="K25" s="349"/>
      <c r="L25" s="352" t="s">
        <v>521</v>
      </c>
    </row>
    <row r="26" spans="1:12" s="346" customFormat="1" ht="14.25" customHeight="1" x14ac:dyDescent="0.25">
      <c r="A26" s="351" t="s">
        <v>108</v>
      </c>
      <c r="B26" s="349">
        <v>44</v>
      </c>
      <c r="C26" s="349"/>
      <c r="D26" s="348" t="s">
        <v>522</v>
      </c>
      <c r="E26" s="350" t="s">
        <v>183</v>
      </c>
      <c r="F26" s="349">
        <v>375</v>
      </c>
      <c r="G26" s="349"/>
      <c r="H26" s="348" t="s">
        <v>520</v>
      </c>
      <c r="I26" s="350" t="s">
        <v>273</v>
      </c>
      <c r="J26" s="349">
        <v>684</v>
      </c>
      <c r="K26" s="349"/>
      <c r="L26" s="352" t="s">
        <v>716</v>
      </c>
    </row>
    <row r="27" spans="1:12" s="346" customFormat="1" ht="14.25" customHeight="1" x14ac:dyDescent="0.25">
      <c r="A27" s="351" t="s">
        <v>109</v>
      </c>
      <c r="B27" s="349">
        <v>45</v>
      </c>
      <c r="C27" s="349"/>
      <c r="D27" s="348" t="s">
        <v>524</v>
      </c>
      <c r="E27" s="350" t="s">
        <v>184</v>
      </c>
      <c r="F27" s="349">
        <v>377</v>
      </c>
      <c r="G27" s="349"/>
      <c r="H27" s="348" t="s">
        <v>523</v>
      </c>
      <c r="I27" s="346" t="s">
        <v>274</v>
      </c>
      <c r="J27" s="359">
        <v>690</v>
      </c>
      <c r="L27" s="328" t="s">
        <v>528</v>
      </c>
    </row>
    <row r="28" spans="1:12" s="346" customFormat="1" ht="14.25" customHeight="1" x14ac:dyDescent="0.25">
      <c r="A28" s="351" t="s">
        <v>110</v>
      </c>
      <c r="B28" s="349">
        <v>46</v>
      </c>
      <c r="C28" s="349"/>
      <c r="D28" s="348" t="s">
        <v>526</v>
      </c>
      <c r="E28" s="350" t="s">
        <v>185</v>
      </c>
      <c r="F28" s="349">
        <v>378</v>
      </c>
      <c r="G28" s="349"/>
      <c r="H28" s="348" t="s">
        <v>525</v>
      </c>
      <c r="I28" s="346" t="s">
        <v>275</v>
      </c>
      <c r="J28" s="359">
        <v>696</v>
      </c>
      <c r="L28" s="328" t="s">
        <v>531</v>
      </c>
    </row>
    <row r="29" spans="1:12" s="346" customFormat="1" ht="14.25" customHeight="1" x14ac:dyDescent="0.25">
      <c r="A29" s="351" t="s">
        <v>111</v>
      </c>
      <c r="B29" s="349">
        <v>47</v>
      </c>
      <c r="C29" s="349"/>
      <c r="D29" s="348" t="s">
        <v>529</v>
      </c>
      <c r="E29" s="350" t="s">
        <v>186</v>
      </c>
      <c r="F29" s="349">
        <v>382</v>
      </c>
      <c r="G29" s="349"/>
      <c r="H29" s="348" t="s">
        <v>527</v>
      </c>
      <c r="I29" s="346" t="s">
        <v>276</v>
      </c>
      <c r="J29" s="359">
        <v>700</v>
      </c>
      <c r="L29" s="328" t="s">
        <v>534</v>
      </c>
    </row>
    <row r="30" spans="1:12" s="346" customFormat="1" ht="14.25" customHeight="1" x14ac:dyDescent="0.25">
      <c r="A30" s="350" t="s">
        <v>112</v>
      </c>
      <c r="B30" s="349">
        <v>52</v>
      </c>
      <c r="C30" s="349"/>
      <c r="D30" s="348" t="s">
        <v>532</v>
      </c>
      <c r="E30" s="350" t="s">
        <v>187</v>
      </c>
      <c r="F30" s="349">
        <v>386</v>
      </c>
      <c r="G30" s="349"/>
      <c r="H30" s="348" t="s">
        <v>530</v>
      </c>
      <c r="I30" s="346" t="s">
        <v>277</v>
      </c>
      <c r="J30" s="359">
        <v>701</v>
      </c>
      <c r="L30" s="328" t="s">
        <v>537</v>
      </c>
    </row>
    <row r="31" spans="1:12" s="346" customFormat="1" ht="14.25" customHeight="1" x14ac:dyDescent="0.25">
      <c r="A31" s="351" t="s">
        <v>113</v>
      </c>
      <c r="B31" s="349">
        <v>53</v>
      </c>
      <c r="C31" s="349"/>
      <c r="D31" s="348" t="s">
        <v>535</v>
      </c>
      <c r="E31" s="350" t="s">
        <v>188</v>
      </c>
      <c r="F31" s="349">
        <v>388</v>
      </c>
      <c r="G31" s="349"/>
      <c r="H31" s="348" t="s">
        <v>533</v>
      </c>
      <c r="I31" s="346" t="s">
        <v>278</v>
      </c>
      <c r="J31" s="359">
        <v>703</v>
      </c>
      <c r="L31" s="328" t="s">
        <v>540</v>
      </c>
    </row>
    <row r="32" spans="1:12" s="346" customFormat="1" ht="14.25" customHeight="1" x14ac:dyDescent="0.25">
      <c r="A32" s="351" t="s">
        <v>114</v>
      </c>
      <c r="B32" s="349">
        <v>54</v>
      </c>
      <c r="C32" s="349"/>
      <c r="D32" s="348" t="s">
        <v>538</v>
      </c>
      <c r="E32" s="350" t="s">
        <v>189</v>
      </c>
      <c r="F32" s="349">
        <v>389</v>
      </c>
      <c r="G32" s="349"/>
      <c r="H32" s="348" t="s">
        <v>536</v>
      </c>
      <c r="I32" s="346" t="s">
        <v>279</v>
      </c>
      <c r="J32" s="359">
        <v>706</v>
      </c>
      <c r="L32" s="328" t="s">
        <v>543</v>
      </c>
    </row>
    <row r="33" spans="1:12" s="346" customFormat="1" ht="14.25" customHeight="1" x14ac:dyDescent="0.25">
      <c r="A33" s="351" t="s">
        <v>115</v>
      </c>
      <c r="B33" s="349">
        <v>55</v>
      </c>
      <c r="C33" s="349"/>
      <c r="D33" s="348" t="s">
        <v>541</v>
      </c>
      <c r="E33" s="350" t="s">
        <v>190</v>
      </c>
      <c r="F33" s="349">
        <v>391</v>
      </c>
      <c r="G33" s="349"/>
      <c r="H33" s="348" t="s">
        <v>539</v>
      </c>
      <c r="I33" s="346" t="s">
        <v>280</v>
      </c>
      <c r="J33" s="359">
        <v>708</v>
      </c>
      <c r="L33" s="328" t="s">
        <v>546</v>
      </c>
    </row>
    <row r="34" spans="1:12" s="346" customFormat="1" ht="14.25" customHeight="1" x14ac:dyDescent="0.25">
      <c r="A34" s="351" t="s">
        <v>116</v>
      </c>
      <c r="B34" s="349">
        <v>60</v>
      </c>
      <c r="C34" s="349"/>
      <c r="D34" s="348" t="s">
        <v>544</v>
      </c>
      <c r="E34" s="350" t="s">
        <v>191</v>
      </c>
      <c r="F34" s="349">
        <v>393</v>
      </c>
      <c r="G34" s="349"/>
      <c r="H34" s="348" t="s">
        <v>542</v>
      </c>
      <c r="I34" s="346" t="s">
        <v>281</v>
      </c>
      <c r="J34" s="359">
        <v>716</v>
      </c>
      <c r="L34" s="328" t="s">
        <v>549</v>
      </c>
    </row>
    <row r="35" spans="1:12" s="346" customFormat="1" ht="14.25" customHeight="1" x14ac:dyDescent="0.25">
      <c r="A35" s="351" t="s">
        <v>117</v>
      </c>
      <c r="B35" s="349">
        <v>61</v>
      </c>
      <c r="C35" s="349"/>
      <c r="D35" s="348" t="s">
        <v>547</v>
      </c>
      <c r="E35" s="350" t="s">
        <v>192</v>
      </c>
      <c r="F35" s="349">
        <v>395</v>
      </c>
      <c r="G35" s="349"/>
      <c r="H35" s="348" t="s">
        <v>545</v>
      </c>
      <c r="I35" s="346" t="s">
        <v>282</v>
      </c>
      <c r="J35" s="359">
        <v>720</v>
      </c>
      <c r="L35" s="328" t="s">
        <v>552</v>
      </c>
    </row>
    <row r="36" spans="1:12" s="346" customFormat="1" ht="14.25" customHeight="1" x14ac:dyDescent="0.25">
      <c r="A36" s="351" t="s">
        <v>118</v>
      </c>
      <c r="B36" s="349">
        <v>63</v>
      </c>
      <c r="C36" s="349"/>
      <c r="D36" s="348" t="s">
        <v>550</v>
      </c>
      <c r="E36" s="350" t="s">
        <v>194</v>
      </c>
      <c r="F36" s="349">
        <v>400</v>
      </c>
      <c r="G36" s="349"/>
      <c r="H36" s="348" t="s">
        <v>548</v>
      </c>
      <c r="I36" s="350" t="s">
        <v>283</v>
      </c>
      <c r="J36" s="349">
        <v>724</v>
      </c>
      <c r="K36" s="349"/>
      <c r="L36" s="352" t="s">
        <v>555</v>
      </c>
    </row>
    <row r="37" spans="1:12" s="346" customFormat="1" ht="14.25" customHeight="1" x14ac:dyDescent="0.25">
      <c r="A37" s="351" t="s">
        <v>119</v>
      </c>
      <c r="B37" s="349">
        <v>64</v>
      </c>
      <c r="C37" s="349"/>
      <c r="D37" s="348" t="s">
        <v>553</v>
      </c>
      <c r="E37" s="350" t="s">
        <v>195</v>
      </c>
      <c r="F37" s="349">
        <v>404</v>
      </c>
      <c r="G37" s="349"/>
      <c r="H37" s="348" t="s">
        <v>551</v>
      </c>
      <c r="L37" s="328" t="s">
        <v>558</v>
      </c>
    </row>
    <row r="38" spans="1:12" s="346" customFormat="1" ht="14.25" customHeight="1" x14ac:dyDescent="0.25">
      <c r="A38" s="351" t="s">
        <v>120</v>
      </c>
      <c r="B38" s="349">
        <v>66</v>
      </c>
      <c r="C38" s="349"/>
      <c r="D38" s="348" t="s">
        <v>556</v>
      </c>
      <c r="E38" s="350" t="s">
        <v>196</v>
      </c>
      <c r="F38" s="349">
        <v>406</v>
      </c>
      <c r="G38" s="349"/>
      <c r="H38" s="348" t="s">
        <v>554</v>
      </c>
      <c r="I38" s="350" t="s">
        <v>284</v>
      </c>
      <c r="J38" s="349">
        <v>728</v>
      </c>
      <c r="K38" s="349"/>
      <c r="L38" s="352" t="s">
        <v>561</v>
      </c>
    </row>
    <row r="39" spans="1:12" s="346" customFormat="1" ht="14.25" customHeight="1" x14ac:dyDescent="0.25">
      <c r="A39" s="351" t="s">
        <v>121</v>
      </c>
      <c r="B39" s="349">
        <v>68</v>
      </c>
      <c r="C39" s="349"/>
      <c r="D39" s="348" t="s">
        <v>559</v>
      </c>
      <c r="E39" s="350" t="s">
        <v>197</v>
      </c>
      <c r="F39" s="349">
        <v>408</v>
      </c>
      <c r="G39" s="349"/>
      <c r="H39" s="348" t="s">
        <v>557</v>
      </c>
      <c r="I39" s="350" t="s">
        <v>285</v>
      </c>
      <c r="J39" s="349">
        <v>732</v>
      </c>
      <c r="K39" s="349"/>
      <c r="L39" s="352" t="s">
        <v>564</v>
      </c>
    </row>
    <row r="40" spans="1:12" s="346" customFormat="1" ht="14.25" customHeight="1" x14ac:dyDescent="0.25">
      <c r="A40" s="351" t="s">
        <v>122</v>
      </c>
      <c r="B40" s="349">
        <v>70</v>
      </c>
      <c r="C40" s="349"/>
      <c r="D40" s="348" t="s">
        <v>562</v>
      </c>
      <c r="E40" s="350" t="s">
        <v>198</v>
      </c>
      <c r="F40" s="349">
        <v>412</v>
      </c>
      <c r="G40" s="349"/>
      <c r="H40" s="348" t="s">
        <v>560</v>
      </c>
      <c r="I40" s="350" t="s">
        <v>286</v>
      </c>
      <c r="J40" s="349">
        <v>736</v>
      </c>
      <c r="K40" s="349"/>
      <c r="L40" s="352" t="s">
        <v>567</v>
      </c>
    </row>
    <row r="41" spans="1:12" s="346" customFormat="1" ht="14.25" customHeight="1" x14ac:dyDescent="0.25">
      <c r="A41" s="351" t="s">
        <v>123</v>
      </c>
      <c r="B41" s="349">
        <v>72</v>
      </c>
      <c r="C41" s="349"/>
      <c r="D41" s="348" t="s">
        <v>565</v>
      </c>
      <c r="E41" s="351" t="s">
        <v>199</v>
      </c>
      <c r="F41" s="359">
        <v>413</v>
      </c>
      <c r="H41" s="348" t="s">
        <v>563</v>
      </c>
      <c r="I41" s="350" t="s">
        <v>287</v>
      </c>
      <c r="J41" s="349">
        <v>740</v>
      </c>
      <c r="K41" s="349"/>
      <c r="L41" s="352" t="s">
        <v>570</v>
      </c>
    </row>
    <row r="42" spans="1:12" s="346" customFormat="1" ht="14.25" customHeight="1" x14ac:dyDescent="0.25">
      <c r="A42" s="351" t="s">
        <v>124</v>
      </c>
      <c r="B42" s="349">
        <v>73</v>
      </c>
      <c r="C42" s="349"/>
      <c r="D42" s="348" t="s">
        <v>568</v>
      </c>
      <c r="E42" s="350" t="s">
        <v>200</v>
      </c>
      <c r="F42" s="349">
        <v>416</v>
      </c>
      <c r="G42" s="349"/>
      <c r="H42" s="348" t="s">
        <v>566</v>
      </c>
      <c r="I42" s="350" t="s">
        <v>288</v>
      </c>
      <c r="J42" s="349">
        <v>743</v>
      </c>
      <c r="K42" s="349"/>
      <c r="L42" s="352" t="s">
        <v>573</v>
      </c>
    </row>
    <row r="43" spans="1:12" s="346" customFormat="1" ht="14.25" customHeight="1" x14ac:dyDescent="0.25">
      <c r="A43" s="351" t="s">
        <v>125</v>
      </c>
      <c r="B43" s="349">
        <v>74</v>
      </c>
      <c r="C43" s="349"/>
      <c r="D43" s="348" t="s">
        <v>571</v>
      </c>
      <c r="E43" s="350" t="s">
        <v>201</v>
      </c>
      <c r="F43" s="349">
        <v>421</v>
      </c>
      <c r="G43" s="349"/>
      <c r="H43" s="348" t="s">
        <v>569</v>
      </c>
      <c r="I43" s="346" t="s">
        <v>289</v>
      </c>
      <c r="J43" s="359">
        <v>800</v>
      </c>
      <c r="L43" s="328" t="s">
        <v>576</v>
      </c>
    </row>
    <row r="44" spans="1:12" s="346" customFormat="1" ht="14.25" customHeight="1" x14ac:dyDescent="0.25">
      <c r="A44" s="351" t="s">
        <v>126</v>
      </c>
      <c r="B44" s="349">
        <v>75</v>
      </c>
      <c r="C44" s="349"/>
      <c r="D44" s="348" t="s">
        <v>574</v>
      </c>
      <c r="E44" s="350" t="s">
        <v>202</v>
      </c>
      <c r="F44" s="349">
        <v>424</v>
      </c>
      <c r="G44" s="349"/>
      <c r="H44" s="348" t="s">
        <v>572</v>
      </c>
      <c r="I44" s="346" t="s">
        <v>290</v>
      </c>
      <c r="J44" s="359">
        <v>801</v>
      </c>
      <c r="L44" s="328" t="s">
        <v>579</v>
      </c>
    </row>
    <row r="45" spans="1:12" s="346" customFormat="1" ht="14.25" customHeight="1" x14ac:dyDescent="0.25">
      <c r="A45" s="350" t="s">
        <v>241</v>
      </c>
      <c r="B45" s="349">
        <v>76</v>
      </c>
      <c r="C45" s="349"/>
      <c r="D45" s="348" t="s">
        <v>577</v>
      </c>
      <c r="E45" s="350" t="s">
        <v>203</v>
      </c>
      <c r="F45" s="349">
        <v>428</v>
      </c>
      <c r="G45" s="349"/>
      <c r="H45" s="348" t="s">
        <v>575</v>
      </c>
      <c r="I45" s="346" t="s">
        <v>291</v>
      </c>
      <c r="J45" s="359">
        <v>803</v>
      </c>
      <c r="L45" s="328" t="s">
        <v>582</v>
      </c>
    </row>
    <row r="46" spans="1:12" s="346" customFormat="1" ht="14.25" customHeight="1" x14ac:dyDescent="0.25">
      <c r="A46" s="350" t="s">
        <v>242</v>
      </c>
      <c r="B46" s="349">
        <v>77</v>
      </c>
      <c r="C46" s="349"/>
      <c r="D46" s="348" t="s">
        <v>580</v>
      </c>
      <c r="E46" s="350" t="s">
        <v>204</v>
      </c>
      <c r="F46" s="349">
        <v>432</v>
      </c>
      <c r="G46" s="349"/>
      <c r="H46" s="348" t="s">
        <v>578</v>
      </c>
      <c r="I46" s="346" t="s">
        <v>292</v>
      </c>
      <c r="J46" s="359">
        <v>804</v>
      </c>
      <c r="L46" s="328" t="s">
        <v>585</v>
      </c>
    </row>
    <row r="47" spans="1:12" s="346" customFormat="1" ht="14.25" customHeight="1" x14ac:dyDescent="0.25">
      <c r="A47" s="350" t="s">
        <v>243</v>
      </c>
      <c r="B47" s="349">
        <v>78</v>
      </c>
      <c r="C47" s="349"/>
      <c r="D47" s="348" t="s">
        <v>583</v>
      </c>
      <c r="E47" s="350" t="s">
        <v>205</v>
      </c>
      <c r="F47" s="349">
        <v>436</v>
      </c>
      <c r="G47" s="349"/>
      <c r="H47" s="348" t="s">
        <v>581</v>
      </c>
      <c r="I47" s="346" t="s">
        <v>293</v>
      </c>
      <c r="J47" s="359">
        <v>806</v>
      </c>
      <c r="L47" s="328" t="s">
        <v>588</v>
      </c>
    </row>
    <row r="48" spans="1:12" s="346" customFormat="1" ht="14.25" customHeight="1" x14ac:dyDescent="0.25">
      <c r="A48" s="350" t="s">
        <v>244</v>
      </c>
      <c r="B48" s="349">
        <v>79</v>
      </c>
      <c r="C48" s="349"/>
      <c r="D48" s="348" t="s">
        <v>586</v>
      </c>
      <c r="E48" s="350" t="s">
        <v>206</v>
      </c>
      <c r="F48" s="349">
        <v>442</v>
      </c>
      <c r="G48" s="349"/>
      <c r="H48" s="348" t="s">
        <v>584</v>
      </c>
      <c r="I48" s="346" t="s">
        <v>294</v>
      </c>
      <c r="J48" s="359">
        <v>807</v>
      </c>
      <c r="L48" s="328" t="s">
        <v>591</v>
      </c>
    </row>
    <row r="49" spans="1:12" s="346" customFormat="1" ht="14.25" customHeight="1" x14ac:dyDescent="0.25">
      <c r="A49" s="350" t="s">
        <v>245</v>
      </c>
      <c r="B49" s="349">
        <v>80</v>
      </c>
      <c r="C49" s="349"/>
      <c r="D49" s="348" t="s">
        <v>589</v>
      </c>
      <c r="E49" s="350" t="s">
        <v>207</v>
      </c>
      <c r="F49" s="349">
        <v>446</v>
      </c>
      <c r="G49" s="349"/>
      <c r="H49" s="348" t="s">
        <v>587</v>
      </c>
      <c r="I49" s="346" t="s">
        <v>295</v>
      </c>
      <c r="J49" s="359">
        <v>809</v>
      </c>
      <c r="L49" s="328" t="s">
        <v>594</v>
      </c>
    </row>
    <row r="50" spans="1:12" s="346" customFormat="1" ht="14.25" customHeight="1" x14ac:dyDescent="0.25">
      <c r="A50" s="350" t="s">
        <v>246</v>
      </c>
      <c r="B50" s="349">
        <v>81</v>
      </c>
      <c r="C50" s="349"/>
      <c r="D50" s="348" t="s">
        <v>592</v>
      </c>
      <c r="E50" s="350" t="s">
        <v>208</v>
      </c>
      <c r="F50" s="349">
        <v>448</v>
      </c>
      <c r="G50" s="349"/>
      <c r="H50" s="348" t="s">
        <v>590</v>
      </c>
      <c r="I50" s="346" t="s">
        <v>296</v>
      </c>
      <c r="J50" s="359">
        <v>811</v>
      </c>
      <c r="L50" s="328" t="s">
        <v>597</v>
      </c>
    </row>
    <row r="51" spans="1:12" s="346" customFormat="1" ht="14.25" customHeight="1" x14ac:dyDescent="0.25">
      <c r="A51" s="350" t="s">
        <v>247</v>
      </c>
      <c r="B51" s="349">
        <v>82</v>
      </c>
      <c r="C51" s="349"/>
      <c r="D51" s="348" t="s">
        <v>595</v>
      </c>
      <c r="E51" s="350" t="s">
        <v>209</v>
      </c>
      <c r="F51" s="349">
        <v>449</v>
      </c>
      <c r="G51" s="349"/>
      <c r="H51" s="348" t="s">
        <v>593</v>
      </c>
      <c r="I51" s="346" t="s">
        <v>297</v>
      </c>
      <c r="J51" s="359">
        <v>812</v>
      </c>
      <c r="L51" s="328" t="s">
        <v>604</v>
      </c>
    </row>
    <row r="52" spans="1:12" s="346" customFormat="1" ht="14.25" customHeight="1" x14ac:dyDescent="0.25">
      <c r="A52" s="351" t="s">
        <v>248</v>
      </c>
      <c r="B52" s="349">
        <v>83</v>
      </c>
      <c r="C52" s="349"/>
      <c r="D52" s="348" t="s">
        <v>739</v>
      </c>
      <c r="E52" s="350" t="s">
        <v>210</v>
      </c>
      <c r="F52" s="349">
        <v>452</v>
      </c>
      <c r="G52" s="349"/>
      <c r="H52" s="348" t="s">
        <v>596</v>
      </c>
      <c r="I52" s="346" t="s">
        <v>298</v>
      </c>
      <c r="J52" s="359">
        <v>813</v>
      </c>
      <c r="L52" s="328" t="s">
        <v>746</v>
      </c>
    </row>
    <row r="53" spans="1:12" s="346" customFormat="1" ht="14.25" customHeight="1" x14ac:dyDescent="0.25">
      <c r="A53" s="351" t="s">
        <v>127</v>
      </c>
      <c r="B53" s="349">
        <v>91</v>
      </c>
      <c r="C53" s="349"/>
      <c r="D53" s="348" t="s">
        <v>605</v>
      </c>
      <c r="E53" s="350" t="s">
        <v>211</v>
      </c>
      <c r="F53" s="349">
        <v>453</v>
      </c>
      <c r="G53" s="349"/>
      <c r="H53" s="348" t="s">
        <v>598</v>
      </c>
      <c r="I53" s="346" t="s">
        <v>299</v>
      </c>
      <c r="J53" s="359">
        <v>815</v>
      </c>
      <c r="L53" s="328" t="s">
        <v>609</v>
      </c>
    </row>
    <row r="54" spans="1:12" s="346" customFormat="1" ht="14.25" customHeight="1" x14ac:dyDescent="0.25">
      <c r="A54" s="351" t="s">
        <v>128</v>
      </c>
      <c r="B54" s="349">
        <v>92</v>
      </c>
      <c r="C54" s="349"/>
      <c r="D54" s="348" t="s">
        <v>607</v>
      </c>
      <c r="E54" s="350" t="s">
        <v>212</v>
      </c>
      <c r="F54" s="349">
        <v>454</v>
      </c>
      <c r="G54" s="349"/>
      <c r="H54" s="348" t="s">
        <v>606</v>
      </c>
      <c r="I54" s="346" t="s">
        <v>300</v>
      </c>
      <c r="J54" s="359">
        <v>816</v>
      </c>
      <c r="L54" s="328" t="s">
        <v>611</v>
      </c>
    </row>
    <row r="55" spans="1:12" s="346" customFormat="1" ht="14.25" customHeight="1" x14ac:dyDescent="0.25">
      <c r="A55" s="351" t="s">
        <v>129</v>
      </c>
      <c r="B55" s="349">
        <v>93</v>
      </c>
      <c r="C55" s="349"/>
      <c r="D55" s="348" t="s">
        <v>610</v>
      </c>
      <c r="E55" s="350" t="s">
        <v>213</v>
      </c>
      <c r="F55" s="349">
        <v>456</v>
      </c>
      <c r="G55" s="349"/>
      <c r="H55" s="348" t="s">
        <v>608</v>
      </c>
      <c r="I55" s="346" t="s">
        <v>301</v>
      </c>
      <c r="J55" s="359">
        <v>817</v>
      </c>
      <c r="L55" s="328" t="s">
        <v>612</v>
      </c>
    </row>
    <row r="56" spans="1:12" s="346" customFormat="1" ht="14.25" customHeight="1" x14ac:dyDescent="0.25">
      <c r="A56" s="351" t="s">
        <v>130</v>
      </c>
      <c r="B56" s="349">
        <v>95</v>
      </c>
      <c r="C56" s="349"/>
      <c r="D56" s="348" t="s">
        <v>363</v>
      </c>
      <c r="E56" s="350" t="s">
        <v>214</v>
      </c>
      <c r="F56" s="349">
        <v>457</v>
      </c>
      <c r="G56" s="349"/>
      <c r="H56" s="348" t="s">
        <v>697</v>
      </c>
      <c r="I56" s="346" t="s">
        <v>302</v>
      </c>
      <c r="J56" s="359">
        <v>819</v>
      </c>
      <c r="L56" s="328" t="s">
        <v>615</v>
      </c>
    </row>
    <row r="57" spans="1:12" s="346" customFormat="1" ht="14.25" customHeight="1" x14ac:dyDescent="0.25">
      <c r="A57" s="351" t="s">
        <v>131</v>
      </c>
      <c r="B57" s="349">
        <v>96</v>
      </c>
      <c r="C57" s="349"/>
      <c r="D57" s="348" t="s">
        <v>613</v>
      </c>
      <c r="E57" s="350" t="s">
        <v>215</v>
      </c>
      <c r="F57" s="349">
        <v>459</v>
      </c>
      <c r="G57" s="349"/>
      <c r="H57" s="348" t="s">
        <v>614</v>
      </c>
      <c r="I57" s="346" t="s">
        <v>303</v>
      </c>
      <c r="J57" s="359">
        <v>820</v>
      </c>
      <c r="L57" s="328" t="s">
        <v>618</v>
      </c>
    </row>
    <row r="58" spans="1:12" s="346" customFormat="1" ht="14.25" customHeight="1" x14ac:dyDescent="0.25">
      <c r="A58" s="351"/>
      <c r="B58" s="349"/>
      <c r="C58" s="349"/>
      <c r="D58" s="348" t="s">
        <v>616</v>
      </c>
      <c r="E58" s="350" t="s">
        <v>216</v>
      </c>
      <c r="F58" s="349">
        <v>460</v>
      </c>
      <c r="G58" s="349"/>
      <c r="H58" s="348" t="s">
        <v>617</v>
      </c>
      <c r="I58" s="346" t="s">
        <v>304</v>
      </c>
      <c r="J58" s="359">
        <v>822</v>
      </c>
      <c r="L58" s="328" t="s">
        <v>620</v>
      </c>
    </row>
    <row r="59" spans="1:12" s="346" customFormat="1" ht="14.25" customHeight="1" x14ac:dyDescent="0.25">
      <c r="A59" s="351" t="s">
        <v>734</v>
      </c>
      <c r="B59" s="349">
        <v>97</v>
      </c>
      <c r="C59" s="349"/>
      <c r="D59" s="348" t="s">
        <v>364</v>
      </c>
      <c r="E59" s="350" t="s">
        <v>217</v>
      </c>
      <c r="F59" s="349">
        <v>463</v>
      </c>
      <c r="G59" s="349"/>
      <c r="H59" s="348" t="s">
        <v>619</v>
      </c>
      <c r="I59" s="350" t="s">
        <v>305</v>
      </c>
      <c r="J59" s="349">
        <v>823</v>
      </c>
      <c r="K59" s="349"/>
      <c r="L59" s="328" t="s">
        <v>622</v>
      </c>
    </row>
    <row r="60" spans="1:12" s="346" customFormat="1" ht="14.25" customHeight="1" x14ac:dyDescent="0.25">
      <c r="A60" s="351" t="s">
        <v>132</v>
      </c>
      <c r="B60" s="349">
        <v>98</v>
      </c>
      <c r="C60" s="358"/>
      <c r="D60" s="348" t="s">
        <v>365</v>
      </c>
      <c r="E60" s="350" t="s">
        <v>218</v>
      </c>
      <c r="F60" s="349">
        <v>464</v>
      </c>
      <c r="G60" s="349"/>
      <c r="H60" s="348" t="s">
        <v>621</v>
      </c>
      <c r="I60" s="350"/>
      <c r="J60" s="349"/>
      <c r="K60" s="349"/>
      <c r="L60" s="328" t="s">
        <v>625</v>
      </c>
    </row>
    <row r="61" spans="1:12" s="346" customFormat="1" ht="14.25" customHeight="1" x14ac:dyDescent="0.25">
      <c r="A61" s="351" t="s">
        <v>137</v>
      </c>
      <c r="B61" s="349">
        <v>204</v>
      </c>
      <c r="C61" s="349"/>
      <c r="D61" s="348" t="s">
        <v>623</v>
      </c>
      <c r="E61" s="350" t="s">
        <v>219</v>
      </c>
      <c r="F61" s="349">
        <v>465</v>
      </c>
      <c r="G61" s="349"/>
      <c r="H61" s="348" t="s">
        <v>624</v>
      </c>
      <c r="I61" s="350" t="s">
        <v>306</v>
      </c>
      <c r="J61" s="349">
        <v>824</v>
      </c>
      <c r="K61" s="349"/>
      <c r="L61" s="328" t="s">
        <v>628</v>
      </c>
    </row>
    <row r="62" spans="1:12" s="346" customFormat="1" ht="14.25" customHeight="1" x14ac:dyDescent="0.25">
      <c r="A62" s="351" t="s">
        <v>1011</v>
      </c>
      <c r="B62" s="349">
        <v>206</v>
      </c>
      <c r="C62" s="349"/>
      <c r="D62" s="348" t="s">
        <v>1018</v>
      </c>
      <c r="E62" s="350" t="s">
        <v>220</v>
      </c>
      <c r="F62" s="349">
        <v>467</v>
      </c>
      <c r="G62" s="349"/>
      <c r="H62" s="348" t="s">
        <v>627</v>
      </c>
      <c r="I62" s="350" t="s">
        <v>307</v>
      </c>
      <c r="J62" s="349">
        <v>825</v>
      </c>
      <c r="K62" s="349"/>
      <c r="L62" s="328" t="s">
        <v>631</v>
      </c>
    </row>
    <row r="63" spans="1:12" s="346" customFormat="1" ht="14.25" customHeight="1" x14ac:dyDescent="0.25">
      <c r="A63" s="351" t="s">
        <v>138</v>
      </c>
      <c r="B63" s="349">
        <v>208</v>
      </c>
      <c r="C63" s="349"/>
      <c r="D63" s="348" t="s">
        <v>626</v>
      </c>
      <c r="E63" s="350"/>
      <c r="F63" s="349"/>
      <c r="G63" s="349"/>
      <c r="H63" s="348" t="s">
        <v>630</v>
      </c>
      <c r="I63" s="350" t="s">
        <v>308</v>
      </c>
      <c r="J63" s="349">
        <v>830</v>
      </c>
      <c r="K63" s="349"/>
      <c r="L63" s="328" t="s">
        <v>633</v>
      </c>
    </row>
    <row r="64" spans="1:12" s="346" customFormat="1" ht="14.25" customHeight="1" x14ac:dyDescent="0.25">
      <c r="A64" s="351" t="s">
        <v>139</v>
      </c>
      <c r="B64" s="349">
        <v>212</v>
      </c>
      <c r="C64" s="349"/>
      <c r="D64" s="348" t="s">
        <v>629</v>
      </c>
      <c r="E64" s="350" t="s">
        <v>221</v>
      </c>
      <c r="F64" s="349">
        <v>468</v>
      </c>
      <c r="G64" s="349"/>
      <c r="H64" s="348" t="s">
        <v>632</v>
      </c>
      <c r="I64" s="350" t="s">
        <v>309</v>
      </c>
      <c r="J64" s="349">
        <v>831</v>
      </c>
      <c r="L64" s="328" t="s">
        <v>635</v>
      </c>
    </row>
    <row r="65" spans="1:12" s="346" customFormat="1" ht="14.25" customHeight="1" x14ac:dyDescent="0.25">
      <c r="A65" s="351" t="s">
        <v>140</v>
      </c>
      <c r="B65" s="349">
        <v>216</v>
      </c>
      <c r="C65" s="349"/>
      <c r="D65" s="348" t="s">
        <v>1026</v>
      </c>
      <c r="E65" s="350" t="s">
        <v>222</v>
      </c>
      <c r="F65" s="349">
        <v>469</v>
      </c>
      <c r="G65" s="349"/>
      <c r="H65" s="348" t="s">
        <v>634</v>
      </c>
      <c r="I65" s="350" t="s">
        <v>310</v>
      </c>
      <c r="J65" s="349">
        <v>832</v>
      </c>
      <c r="L65" s="328" t="s">
        <v>638</v>
      </c>
    </row>
    <row r="66" spans="1:12" s="346" customFormat="1" ht="14.25" customHeight="1" x14ac:dyDescent="0.25">
      <c r="A66" s="351" t="s">
        <v>141</v>
      </c>
      <c r="B66" s="349">
        <v>220</v>
      </c>
      <c r="D66" s="348" t="s">
        <v>636</v>
      </c>
      <c r="E66" s="357" t="s">
        <v>223</v>
      </c>
      <c r="F66" s="349">
        <v>470</v>
      </c>
      <c r="G66" s="352"/>
      <c r="H66" s="348" t="s">
        <v>637</v>
      </c>
      <c r="I66" s="350"/>
      <c r="J66" s="349"/>
      <c r="L66" s="328" t="s">
        <v>641</v>
      </c>
    </row>
    <row r="67" spans="1:12" s="346" customFormat="1" ht="14.25" customHeight="1" x14ac:dyDescent="0.25">
      <c r="A67" s="351" t="s">
        <v>142</v>
      </c>
      <c r="B67" s="349">
        <v>224</v>
      </c>
      <c r="C67" s="349"/>
      <c r="D67" s="348" t="s">
        <v>639</v>
      </c>
      <c r="E67" s="350" t="s">
        <v>224</v>
      </c>
      <c r="F67" s="349">
        <v>472</v>
      </c>
      <c r="G67" s="349"/>
      <c r="H67" s="348" t="s">
        <v>640</v>
      </c>
      <c r="I67" s="346" t="s">
        <v>311</v>
      </c>
      <c r="J67" s="349">
        <v>833</v>
      </c>
      <c r="L67" s="328" t="s">
        <v>644</v>
      </c>
    </row>
    <row r="68" spans="1:12" s="346" customFormat="1" ht="14.25" customHeight="1" x14ac:dyDescent="0.25">
      <c r="A68" s="346" t="s">
        <v>1012</v>
      </c>
      <c r="B68" s="349">
        <v>225</v>
      </c>
      <c r="D68" s="348" t="s">
        <v>1019</v>
      </c>
      <c r="E68" s="350" t="s">
        <v>225</v>
      </c>
      <c r="F68" s="349">
        <v>473</v>
      </c>
      <c r="G68" s="349"/>
      <c r="H68" s="348" t="s">
        <v>643</v>
      </c>
      <c r="I68" s="346" t="s">
        <v>312</v>
      </c>
      <c r="J68" s="349">
        <v>834</v>
      </c>
      <c r="L68" s="328" t="s">
        <v>647</v>
      </c>
    </row>
    <row r="69" spans="1:12" s="346" customFormat="1" ht="14.25" customHeight="1" x14ac:dyDescent="0.25">
      <c r="A69" s="351" t="s">
        <v>143</v>
      </c>
      <c r="B69" s="349">
        <v>228</v>
      </c>
      <c r="C69" s="349"/>
      <c r="D69" s="348" t="s">
        <v>642</v>
      </c>
      <c r="E69" s="350" t="s">
        <v>226</v>
      </c>
      <c r="F69" s="349">
        <v>474</v>
      </c>
      <c r="G69" s="349"/>
      <c r="H69" s="348" t="s">
        <v>646</v>
      </c>
      <c r="I69" s="346" t="s">
        <v>313</v>
      </c>
      <c r="J69" s="349">
        <v>835</v>
      </c>
      <c r="L69" s="328" t="s">
        <v>649</v>
      </c>
    </row>
    <row r="70" spans="1:12" s="346" customFormat="1" ht="14.25" customHeight="1" x14ac:dyDescent="0.25">
      <c r="A70" s="351" t="s">
        <v>144</v>
      </c>
      <c r="B70" s="349">
        <v>232</v>
      </c>
      <c r="C70" s="349"/>
      <c r="D70" s="348" t="s">
        <v>645</v>
      </c>
      <c r="E70" s="346" t="s">
        <v>1013</v>
      </c>
      <c r="F70" s="349">
        <v>475</v>
      </c>
      <c r="H70" s="348" t="s">
        <v>1020</v>
      </c>
      <c r="J70" s="349"/>
      <c r="L70" s="328" t="s">
        <v>652</v>
      </c>
    </row>
    <row r="71" spans="1:12" s="346" customFormat="1" ht="14.25" customHeight="1" x14ac:dyDescent="0.25">
      <c r="A71" s="351" t="s">
        <v>145</v>
      </c>
      <c r="B71" s="349">
        <v>236</v>
      </c>
      <c r="C71" s="349"/>
      <c r="D71" s="356" t="s">
        <v>648</v>
      </c>
      <c r="E71" s="346" t="s">
        <v>1014</v>
      </c>
      <c r="F71" s="349">
        <v>477</v>
      </c>
      <c r="H71" s="348" t="s">
        <v>1021</v>
      </c>
      <c r="I71" s="346" t="s">
        <v>314</v>
      </c>
      <c r="J71" s="349">
        <v>836</v>
      </c>
      <c r="L71" s="328" t="s">
        <v>654</v>
      </c>
    </row>
    <row r="72" spans="1:12" s="346" customFormat="1" ht="14.25" customHeight="1" x14ac:dyDescent="0.25">
      <c r="A72" s="351" t="s">
        <v>146</v>
      </c>
      <c r="B72" s="349">
        <v>240</v>
      </c>
      <c r="C72" s="349"/>
      <c r="D72" s="348" t="s">
        <v>650</v>
      </c>
      <c r="E72" s="350" t="s">
        <v>1015</v>
      </c>
      <c r="F72" s="349">
        <v>479</v>
      </c>
      <c r="G72" s="349"/>
      <c r="H72" s="348" t="s">
        <v>1022</v>
      </c>
      <c r="I72" s="346" t="s">
        <v>315</v>
      </c>
      <c r="J72" s="349">
        <v>837</v>
      </c>
      <c r="L72" s="328" t="s">
        <v>657</v>
      </c>
    </row>
    <row r="73" spans="1:12" s="346" customFormat="1" ht="14.25" customHeight="1" x14ac:dyDescent="0.25">
      <c r="A73" s="351" t="s">
        <v>147</v>
      </c>
      <c r="B73" s="349">
        <v>244</v>
      </c>
      <c r="C73" s="349"/>
      <c r="D73" s="348" t="s">
        <v>653</v>
      </c>
      <c r="E73" s="350" t="s">
        <v>227</v>
      </c>
      <c r="F73" s="349">
        <v>480</v>
      </c>
      <c r="G73" s="349"/>
      <c r="H73" s="348" t="s">
        <v>651</v>
      </c>
      <c r="I73" s="346" t="s">
        <v>316</v>
      </c>
      <c r="J73" s="349">
        <v>838</v>
      </c>
      <c r="L73" s="328" t="s">
        <v>660</v>
      </c>
    </row>
    <row r="74" spans="1:12" s="346" customFormat="1" ht="14.25" customHeight="1" x14ac:dyDescent="0.25">
      <c r="A74" s="351" t="s">
        <v>148</v>
      </c>
      <c r="B74" s="349">
        <v>247</v>
      </c>
      <c r="C74" s="349"/>
      <c r="D74" s="348" t="s">
        <v>655</v>
      </c>
      <c r="E74" s="346" t="s">
        <v>1016</v>
      </c>
      <c r="F74" s="349">
        <v>481</v>
      </c>
      <c r="H74" s="348" t="s">
        <v>1023</v>
      </c>
      <c r="I74" s="346" t="s">
        <v>317</v>
      </c>
      <c r="J74" s="349">
        <v>839</v>
      </c>
      <c r="L74" s="328" t="s">
        <v>663</v>
      </c>
    </row>
    <row r="75" spans="1:12" s="346" customFormat="1" ht="14.25" customHeight="1" x14ac:dyDescent="0.25">
      <c r="A75" s="351" t="s">
        <v>149</v>
      </c>
      <c r="B75" s="349">
        <v>248</v>
      </c>
      <c r="C75" s="349"/>
      <c r="D75" s="348" t="s">
        <v>658</v>
      </c>
      <c r="E75" s="350" t="s">
        <v>228</v>
      </c>
      <c r="F75" s="349">
        <v>484</v>
      </c>
      <c r="G75" s="349"/>
      <c r="H75" s="348" t="s">
        <v>1030</v>
      </c>
      <c r="I75" s="346" t="s">
        <v>318</v>
      </c>
      <c r="J75" s="349">
        <v>891</v>
      </c>
      <c r="L75" s="328" t="s">
        <v>666</v>
      </c>
    </row>
    <row r="76" spans="1:12" s="346" customFormat="1" ht="14.25" customHeight="1" x14ac:dyDescent="0.25">
      <c r="A76" s="351" t="s">
        <v>150</v>
      </c>
      <c r="B76" s="349">
        <v>252</v>
      </c>
      <c r="C76" s="349"/>
      <c r="D76" s="348" t="s">
        <v>661</v>
      </c>
      <c r="E76" s="350" t="s">
        <v>229</v>
      </c>
      <c r="F76" s="349">
        <v>488</v>
      </c>
      <c r="G76" s="349"/>
      <c r="H76" s="348" t="s">
        <v>656</v>
      </c>
      <c r="I76" s="346" t="s">
        <v>319</v>
      </c>
      <c r="J76" s="349">
        <v>892</v>
      </c>
      <c r="L76" s="328" t="s">
        <v>669</v>
      </c>
    </row>
    <row r="77" spans="1:12" s="346" customFormat="1" ht="14.25" customHeight="1" x14ac:dyDescent="0.25">
      <c r="A77" s="351" t="s">
        <v>151</v>
      </c>
      <c r="B77" s="349">
        <v>257</v>
      </c>
      <c r="C77" s="349"/>
      <c r="D77" s="348" t="s">
        <v>664</v>
      </c>
      <c r="E77" s="350" t="s">
        <v>230</v>
      </c>
      <c r="F77" s="349">
        <v>492</v>
      </c>
      <c r="G77" s="349"/>
      <c r="H77" s="348" t="s">
        <v>659</v>
      </c>
      <c r="I77" s="346" t="s">
        <v>320</v>
      </c>
      <c r="J77" s="349">
        <v>893</v>
      </c>
      <c r="L77" s="328" t="s">
        <v>672</v>
      </c>
    </row>
    <row r="78" spans="1:12" s="346" customFormat="1" ht="14.25" customHeight="1" x14ac:dyDescent="0.25">
      <c r="A78" s="351" t="s">
        <v>152</v>
      </c>
      <c r="B78" s="349">
        <v>260</v>
      </c>
      <c r="C78" s="349"/>
      <c r="D78" s="348" t="s">
        <v>667</v>
      </c>
      <c r="E78" s="350" t="s">
        <v>231</v>
      </c>
      <c r="F78" s="349">
        <v>500</v>
      </c>
      <c r="G78" s="349"/>
      <c r="H78" s="348" t="s">
        <v>662</v>
      </c>
      <c r="J78" s="349"/>
      <c r="L78" s="328" t="s">
        <v>674</v>
      </c>
    </row>
    <row r="79" spans="1:12" s="346" customFormat="1" ht="14.25" customHeight="1" x14ac:dyDescent="0.25">
      <c r="A79" s="351" t="s">
        <v>153</v>
      </c>
      <c r="B79" s="349">
        <v>264</v>
      </c>
      <c r="C79" s="349"/>
      <c r="D79" s="348" t="s">
        <v>670</v>
      </c>
      <c r="E79" s="350" t="s">
        <v>232</v>
      </c>
      <c r="F79" s="349">
        <v>504</v>
      </c>
      <c r="G79" s="349"/>
      <c r="H79" s="348" t="s">
        <v>665</v>
      </c>
      <c r="I79" s="350" t="s">
        <v>321</v>
      </c>
      <c r="J79" s="349">
        <v>894</v>
      </c>
      <c r="L79" s="328" t="s">
        <v>1029</v>
      </c>
    </row>
    <row r="80" spans="1:12" s="346" customFormat="1" ht="14.25" customHeight="1" x14ac:dyDescent="0.25">
      <c r="A80" s="351" t="s">
        <v>154</v>
      </c>
      <c r="B80" s="349">
        <v>268</v>
      </c>
      <c r="C80" s="349"/>
      <c r="D80" s="348" t="s">
        <v>673</v>
      </c>
      <c r="E80" s="350" t="s">
        <v>233</v>
      </c>
      <c r="F80" s="349">
        <v>508</v>
      </c>
      <c r="G80" s="349"/>
      <c r="H80" s="348" t="s">
        <v>668</v>
      </c>
      <c r="I80" s="350" t="s">
        <v>323</v>
      </c>
      <c r="J80" s="349">
        <v>950</v>
      </c>
      <c r="K80" s="349"/>
      <c r="L80" s="328" t="s">
        <v>679</v>
      </c>
    </row>
    <row r="81" spans="1:12" s="346" customFormat="1" ht="14.25" customHeight="1" x14ac:dyDescent="0.25">
      <c r="A81" s="351" t="s">
        <v>155</v>
      </c>
      <c r="B81" s="349">
        <v>272</v>
      </c>
      <c r="C81" s="349"/>
      <c r="D81" s="348" t="s">
        <v>675</v>
      </c>
      <c r="E81" s="350" t="s">
        <v>234</v>
      </c>
      <c r="F81" s="349">
        <v>512</v>
      </c>
      <c r="G81" s="349"/>
      <c r="H81" s="348" t="s">
        <v>671</v>
      </c>
      <c r="I81" s="355"/>
      <c r="J81" s="341"/>
      <c r="K81" s="341"/>
      <c r="L81" s="328" t="s">
        <v>682</v>
      </c>
    </row>
    <row r="82" spans="1:12" s="346" customFormat="1" ht="14.25" customHeight="1" x14ac:dyDescent="0.25">
      <c r="A82" s="351" t="s">
        <v>156</v>
      </c>
      <c r="B82" s="349">
        <v>276</v>
      </c>
      <c r="C82" s="349"/>
      <c r="D82" s="348" t="s">
        <v>677</v>
      </c>
      <c r="E82" s="350" t="s">
        <v>235</v>
      </c>
      <c r="F82" s="349">
        <v>516</v>
      </c>
      <c r="G82" s="349"/>
      <c r="H82" s="348" t="s">
        <v>1025</v>
      </c>
      <c r="I82" s="355"/>
      <c r="J82" s="341"/>
      <c r="K82" s="341"/>
      <c r="L82" s="354" t="s">
        <v>972</v>
      </c>
    </row>
    <row r="83" spans="1:12" s="346" customFormat="1" ht="14.25" customHeight="1" x14ac:dyDescent="0.25">
      <c r="A83" s="351" t="s">
        <v>157</v>
      </c>
      <c r="B83" s="349">
        <v>280</v>
      </c>
      <c r="C83" s="349"/>
      <c r="D83" s="348" t="s">
        <v>680</v>
      </c>
      <c r="E83" s="350" t="s">
        <v>236</v>
      </c>
      <c r="F83" s="349">
        <v>520</v>
      </c>
      <c r="G83" s="349"/>
      <c r="H83" s="348" t="s">
        <v>676</v>
      </c>
      <c r="I83" s="355"/>
      <c r="J83" s="341"/>
      <c r="K83" s="341"/>
      <c r="L83" s="354" t="s">
        <v>973</v>
      </c>
    </row>
    <row r="84" spans="1:12" s="346" customFormat="1" ht="14.25" customHeight="1" x14ac:dyDescent="0.25">
      <c r="A84" s="351" t="s">
        <v>158</v>
      </c>
      <c r="B84" s="349">
        <v>284</v>
      </c>
      <c r="C84" s="349"/>
      <c r="D84" s="348" t="s">
        <v>683</v>
      </c>
      <c r="E84" s="350" t="s">
        <v>237</v>
      </c>
      <c r="F84" s="349">
        <v>524</v>
      </c>
      <c r="G84" s="349"/>
      <c r="H84" s="348" t="s">
        <v>678</v>
      </c>
      <c r="I84" s="355"/>
      <c r="J84" s="341"/>
      <c r="K84" s="341"/>
      <c r="L84" s="354" t="s">
        <v>1092</v>
      </c>
    </row>
    <row r="85" spans="1:12" s="346" customFormat="1" ht="14.25" customHeight="1" x14ac:dyDescent="0.25">
      <c r="A85" s="351" t="s">
        <v>159</v>
      </c>
      <c r="B85" s="349">
        <v>288</v>
      </c>
      <c r="C85" s="349"/>
      <c r="D85" s="348" t="s">
        <v>684</v>
      </c>
      <c r="E85" s="350" t="s">
        <v>238</v>
      </c>
      <c r="F85" s="349">
        <v>528</v>
      </c>
      <c r="G85" s="349"/>
      <c r="H85" s="348" t="s">
        <v>681</v>
      </c>
      <c r="I85" s="346" t="s">
        <v>1017</v>
      </c>
      <c r="J85" s="349">
        <v>953</v>
      </c>
      <c r="L85" s="328" t="s">
        <v>1024</v>
      </c>
    </row>
    <row r="86" spans="1:12" s="346" customFormat="1" ht="14.25" customHeight="1" x14ac:dyDescent="0.25">
      <c r="A86" s="351" t="s">
        <v>160</v>
      </c>
      <c r="B86" s="349">
        <v>302</v>
      </c>
      <c r="C86" s="349"/>
      <c r="D86" s="348" t="s">
        <v>686</v>
      </c>
      <c r="E86" s="350" t="s">
        <v>239</v>
      </c>
      <c r="F86" s="349">
        <v>529</v>
      </c>
      <c r="G86" s="349"/>
      <c r="H86" s="348" t="s">
        <v>738</v>
      </c>
      <c r="I86" s="350" t="s">
        <v>983</v>
      </c>
      <c r="J86" s="349">
        <v>958</v>
      </c>
      <c r="K86" s="349"/>
      <c r="L86" s="328" t="s">
        <v>984</v>
      </c>
    </row>
    <row r="87" spans="1:12" s="346" customFormat="1" ht="14.25" customHeight="1" x14ac:dyDescent="0.25">
      <c r="A87" s="351" t="s">
        <v>161</v>
      </c>
      <c r="B87" s="349">
        <v>306</v>
      </c>
      <c r="C87" s="349"/>
      <c r="D87" s="348" t="s">
        <v>688</v>
      </c>
      <c r="E87" s="350" t="s">
        <v>133</v>
      </c>
      <c r="F87" s="349">
        <v>600</v>
      </c>
      <c r="G87" s="349"/>
      <c r="H87" s="348" t="s">
        <v>685</v>
      </c>
      <c r="I87" s="353" t="s">
        <v>955</v>
      </c>
      <c r="J87" s="349">
        <v>959</v>
      </c>
      <c r="K87" s="349"/>
      <c r="L87" s="352" t="s">
        <v>1032</v>
      </c>
    </row>
    <row r="88" spans="1:12" s="346" customFormat="1" ht="14.25" customHeight="1" x14ac:dyDescent="0.25">
      <c r="D88" s="348" t="s">
        <v>690</v>
      </c>
      <c r="E88" s="350" t="s">
        <v>249</v>
      </c>
      <c r="F88" s="349">
        <v>604</v>
      </c>
      <c r="G88" s="349"/>
      <c r="H88" s="348" t="s">
        <v>687</v>
      </c>
    </row>
    <row r="89" spans="1:12" s="346" customFormat="1" ht="14.25" customHeight="1" x14ac:dyDescent="0.25">
      <c r="A89" s="351" t="s">
        <v>162</v>
      </c>
      <c r="B89" s="349">
        <v>310</v>
      </c>
      <c r="C89" s="349"/>
      <c r="D89" s="348" t="s">
        <v>692</v>
      </c>
      <c r="E89" s="350" t="s">
        <v>250</v>
      </c>
      <c r="F89" s="349">
        <v>608</v>
      </c>
      <c r="G89" s="349"/>
      <c r="H89" s="348" t="s">
        <v>689</v>
      </c>
      <c r="I89" s="347"/>
      <c r="J89" s="347"/>
      <c r="K89" s="347"/>
      <c r="L89" s="347"/>
    </row>
    <row r="90" spans="1:12" s="346" customFormat="1" ht="14.25" customHeight="1" x14ac:dyDescent="0.25">
      <c r="I90" s="347"/>
      <c r="J90" s="347"/>
      <c r="K90" s="347"/>
      <c r="L90" s="347"/>
    </row>
    <row r="91" spans="1:12" s="346" customFormat="1" ht="39.75" customHeight="1" x14ac:dyDescent="0.25">
      <c r="A91" s="396" t="s">
        <v>1093</v>
      </c>
      <c r="B91" s="396"/>
      <c r="C91" s="396"/>
      <c r="D91" s="396"/>
      <c r="E91" s="396"/>
      <c r="F91" s="396"/>
      <c r="G91" s="396"/>
      <c r="H91" s="396"/>
      <c r="I91" s="396"/>
      <c r="J91" s="396"/>
      <c r="K91" s="396"/>
      <c r="L91" s="396"/>
    </row>
    <row r="93" spans="1:12" ht="12.2" customHeight="1" x14ac:dyDescent="0.2"/>
    <row r="94" spans="1:12" ht="12.2" customHeight="1" x14ac:dyDescent="0.2"/>
    <row r="95" spans="1:12" ht="12.2" customHeight="1" x14ac:dyDescent="0.2"/>
    <row r="96" spans="1:12" ht="12.2" customHeight="1" x14ac:dyDescent="0.2"/>
    <row r="97" spans="1:12" ht="12.2" customHeight="1" x14ac:dyDescent="0.2"/>
    <row r="98" spans="1:12" ht="12" customHeight="1" x14ac:dyDescent="0.2"/>
    <row r="99" spans="1:12" ht="14.25" customHeight="1" x14ac:dyDescent="0.2"/>
    <row r="100" spans="1:12" ht="12" customHeight="1" x14ac:dyDescent="0.2"/>
    <row r="101" spans="1:12" ht="14.25" customHeight="1" x14ac:dyDescent="0.2"/>
    <row r="102" spans="1:12" ht="12.2" customHeight="1" x14ac:dyDescent="0.2"/>
    <row r="103" spans="1:12" ht="12.2" customHeight="1" x14ac:dyDescent="0.2"/>
    <row r="104" spans="1:12" ht="12.2" customHeight="1" x14ac:dyDescent="0.2"/>
    <row r="105" spans="1:12" ht="12.2" customHeight="1" x14ac:dyDescent="0.2"/>
    <row r="106" spans="1:12" ht="12.2" customHeight="1" x14ac:dyDescent="0.2"/>
    <row r="107" spans="1:12" ht="12.2" customHeight="1" x14ac:dyDescent="0.2"/>
    <row r="108" spans="1:12" ht="12.2" customHeight="1" x14ac:dyDescent="0.2"/>
    <row r="109" spans="1:12" ht="12.2" customHeight="1" x14ac:dyDescent="0.2">
      <c r="I109" s="345"/>
      <c r="J109" s="341"/>
      <c r="K109" s="341"/>
      <c r="L109" s="344"/>
    </row>
    <row r="110" spans="1:12" ht="12.2" customHeight="1" x14ac:dyDescent="0.2">
      <c r="E110" s="343"/>
      <c r="H110" s="210"/>
      <c r="I110" s="342"/>
      <c r="J110" s="341"/>
      <c r="K110" s="341"/>
      <c r="L110" s="340"/>
    </row>
    <row r="111" spans="1:12" ht="12.2" customHeight="1" x14ac:dyDescent="0.2">
      <c r="F111" s="338"/>
      <c r="G111" s="338"/>
      <c r="J111" s="338"/>
      <c r="K111" s="338"/>
    </row>
    <row r="112" spans="1:12" ht="12.2" customHeight="1" x14ac:dyDescent="0.2">
      <c r="A112" s="339"/>
      <c r="F112" s="338"/>
      <c r="G112" s="338"/>
      <c r="J112" s="338"/>
      <c r="K112" s="338"/>
    </row>
    <row r="113" spans="2:11" ht="12.2" customHeight="1" x14ac:dyDescent="0.2">
      <c r="F113" s="338"/>
      <c r="G113" s="338"/>
      <c r="J113" s="338"/>
      <c r="K113" s="338"/>
    </row>
    <row r="114" spans="2:11" x14ac:dyDescent="0.2">
      <c r="F114" s="338"/>
      <c r="G114" s="338"/>
      <c r="J114" s="338"/>
      <c r="K114" s="338"/>
    </row>
    <row r="115" spans="2:11" x14ac:dyDescent="0.2">
      <c r="B115" s="338"/>
      <c r="C115" s="338"/>
      <c r="F115" s="338"/>
      <c r="G115" s="338"/>
      <c r="J115" s="338"/>
      <c r="K115" s="338"/>
    </row>
    <row r="116" spans="2:11" x14ac:dyDescent="0.2">
      <c r="B116" s="338"/>
      <c r="C116" s="338"/>
      <c r="F116" s="338"/>
      <c r="G116" s="338"/>
      <c r="J116" s="338"/>
      <c r="K116" s="338"/>
    </row>
    <row r="117" spans="2:11" x14ac:dyDescent="0.2">
      <c r="B117" s="338"/>
      <c r="C117" s="338"/>
      <c r="F117" s="338"/>
      <c r="G117" s="338"/>
      <c r="J117" s="338"/>
      <c r="K117" s="338"/>
    </row>
    <row r="118" spans="2:11" x14ac:dyDescent="0.2">
      <c r="B118" s="338"/>
      <c r="C118" s="338"/>
      <c r="F118" s="338"/>
      <c r="G118" s="338"/>
      <c r="J118" s="338"/>
      <c r="K118" s="338"/>
    </row>
    <row r="119" spans="2:11" x14ac:dyDescent="0.2">
      <c r="B119" s="338"/>
      <c r="C119" s="338"/>
      <c r="F119" s="338"/>
      <c r="G119" s="338"/>
      <c r="J119" s="338"/>
      <c r="K119" s="338"/>
    </row>
    <row r="120" spans="2:11" x14ac:dyDescent="0.2">
      <c r="B120" s="338"/>
      <c r="C120" s="338"/>
      <c r="F120" s="338"/>
      <c r="G120" s="338"/>
      <c r="J120" s="338"/>
      <c r="K120" s="338"/>
    </row>
    <row r="121" spans="2:11" x14ac:dyDescent="0.2">
      <c r="B121" s="338"/>
      <c r="C121" s="338"/>
      <c r="F121" s="338"/>
      <c r="G121" s="338"/>
      <c r="J121" s="338"/>
      <c r="K121" s="338"/>
    </row>
    <row r="122" spans="2:11" x14ac:dyDescent="0.2">
      <c r="F122" s="338"/>
      <c r="G122" s="338"/>
      <c r="J122" s="338"/>
      <c r="K122" s="338"/>
    </row>
    <row r="123" spans="2:11" x14ac:dyDescent="0.2">
      <c r="F123" s="338"/>
      <c r="G123" s="338"/>
      <c r="J123" s="338"/>
      <c r="K123" s="338"/>
    </row>
    <row r="124" spans="2:11" x14ac:dyDescent="0.2">
      <c r="F124" s="338"/>
      <c r="G124" s="338"/>
      <c r="J124" s="338"/>
      <c r="K124" s="338"/>
    </row>
    <row r="125" spans="2:11" x14ac:dyDescent="0.2">
      <c r="F125" s="338"/>
      <c r="G125" s="338"/>
      <c r="J125" s="338"/>
      <c r="K125" s="338"/>
    </row>
    <row r="126" spans="2:11" x14ac:dyDescent="0.2">
      <c r="F126" s="338"/>
      <c r="G126" s="338"/>
      <c r="J126" s="338"/>
      <c r="K126" s="338"/>
    </row>
    <row r="127" spans="2:11" x14ac:dyDescent="0.2">
      <c r="F127" s="338"/>
      <c r="G127" s="338"/>
      <c r="J127" s="338"/>
      <c r="K127" s="338"/>
    </row>
    <row r="128" spans="2:11" x14ac:dyDescent="0.2">
      <c r="F128" s="338"/>
      <c r="G128" s="338"/>
      <c r="J128" s="338"/>
      <c r="K128" s="338"/>
    </row>
    <row r="129" spans="6:11" x14ac:dyDescent="0.2">
      <c r="F129" s="338"/>
      <c r="G129" s="338"/>
      <c r="J129" s="338"/>
      <c r="K129" s="338"/>
    </row>
    <row r="130" spans="6:11" x14ac:dyDescent="0.2">
      <c r="F130" s="338"/>
      <c r="G130" s="338"/>
      <c r="J130" s="338"/>
      <c r="K130" s="338"/>
    </row>
    <row r="131" spans="6:11" x14ac:dyDescent="0.2">
      <c r="F131" s="338"/>
      <c r="G131" s="338"/>
      <c r="J131" s="338"/>
      <c r="K131" s="338"/>
    </row>
    <row r="132" spans="6:11" x14ac:dyDescent="0.2">
      <c r="F132" s="338"/>
      <c r="G132" s="338"/>
      <c r="J132" s="338"/>
      <c r="K132" s="338"/>
    </row>
    <row r="133" spans="6:11" x14ac:dyDescent="0.2">
      <c r="F133" s="338"/>
      <c r="G133" s="338"/>
      <c r="J133" s="338"/>
      <c r="K133" s="338"/>
    </row>
    <row r="134" spans="6:11" x14ac:dyDescent="0.2">
      <c r="F134" s="338"/>
      <c r="G134" s="338"/>
      <c r="J134" s="338"/>
      <c r="K134" s="338"/>
    </row>
    <row r="135" spans="6:11" x14ac:dyDescent="0.2">
      <c r="F135" s="338"/>
      <c r="G135" s="338"/>
      <c r="J135" s="338"/>
      <c r="K135" s="338"/>
    </row>
    <row r="136" spans="6:11" x14ac:dyDescent="0.2">
      <c r="F136" s="338"/>
      <c r="G136" s="338"/>
      <c r="J136" s="338"/>
      <c r="K136" s="338"/>
    </row>
    <row r="137" spans="6:11" x14ac:dyDescent="0.2">
      <c r="F137" s="338"/>
      <c r="G137" s="338"/>
      <c r="J137" s="338"/>
      <c r="K137" s="338"/>
    </row>
    <row r="138" spans="6:11" x14ac:dyDescent="0.2">
      <c r="F138" s="338"/>
      <c r="G138" s="338"/>
      <c r="J138" s="338"/>
      <c r="K138" s="338"/>
    </row>
    <row r="139" spans="6:11" x14ac:dyDescent="0.2">
      <c r="F139" s="338"/>
      <c r="G139" s="338"/>
      <c r="J139" s="338"/>
      <c r="K139" s="338"/>
    </row>
    <row r="140" spans="6:11" x14ac:dyDescent="0.2">
      <c r="F140" s="338"/>
      <c r="G140" s="338"/>
      <c r="J140" s="338"/>
      <c r="K140" s="338"/>
    </row>
    <row r="141" spans="6:11" x14ac:dyDescent="0.2">
      <c r="F141" s="338"/>
      <c r="G141" s="338"/>
      <c r="J141" s="338"/>
      <c r="K141" s="338"/>
    </row>
    <row r="142" spans="6:11" x14ac:dyDescent="0.2">
      <c r="F142" s="338"/>
      <c r="G142" s="338"/>
      <c r="J142" s="338"/>
      <c r="K142" s="338"/>
    </row>
    <row r="143" spans="6:11" x14ac:dyDescent="0.2">
      <c r="F143" s="338"/>
      <c r="G143" s="338"/>
      <c r="J143" s="338"/>
      <c r="K143" s="338"/>
    </row>
    <row r="144" spans="6:11" x14ac:dyDescent="0.2">
      <c r="F144" s="338"/>
      <c r="G144" s="338"/>
      <c r="J144" s="338"/>
      <c r="K144" s="338"/>
    </row>
    <row r="145" spans="6:11" x14ac:dyDescent="0.2">
      <c r="F145" s="338"/>
      <c r="G145" s="338"/>
      <c r="J145" s="338"/>
      <c r="K145" s="338"/>
    </row>
    <row r="146" spans="6:11" x14ac:dyDescent="0.2">
      <c r="F146" s="338"/>
      <c r="G146" s="338"/>
      <c r="J146" s="338"/>
      <c r="K146" s="338"/>
    </row>
    <row r="147" spans="6:11" x14ac:dyDescent="0.2">
      <c r="F147" s="338"/>
      <c r="G147" s="338"/>
      <c r="J147" s="338"/>
      <c r="K147" s="338"/>
    </row>
    <row r="148" spans="6:11" x14ac:dyDescent="0.2">
      <c r="F148" s="338"/>
      <c r="G148" s="338"/>
      <c r="J148" s="338"/>
      <c r="K148" s="338"/>
    </row>
    <row r="149" spans="6:11" x14ac:dyDescent="0.2">
      <c r="F149" s="338"/>
      <c r="G149" s="338"/>
      <c r="J149" s="338"/>
      <c r="K149" s="338"/>
    </row>
    <row r="150" spans="6:11" x14ac:dyDescent="0.2">
      <c r="F150" s="338"/>
      <c r="G150" s="338"/>
      <c r="J150" s="338"/>
      <c r="K150" s="338"/>
    </row>
    <row r="151" spans="6:11" x14ac:dyDescent="0.2">
      <c r="F151" s="338"/>
      <c r="G151" s="338"/>
      <c r="J151" s="338"/>
      <c r="K151" s="338"/>
    </row>
    <row r="152" spans="6:11" x14ac:dyDescent="0.2">
      <c r="F152" s="338"/>
      <c r="G152" s="338"/>
      <c r="J152" s="338"/>
      <c r="K152" s="338"/>
    </row>
    <row r="153" spans="6:11" x14ac:dyDescent="0.2">
      <c r="F153" s="338"/>
      <c r="G153" s="338"/>
      <c r="J153" s="338"/>
      <c r="K153" s="338"/>
    </row>
    <row r="154" spans="6:11" x14ac:dyDescent="0.2">
      <c r="F154" s="338"/>
      <c r="G154" s="338"/>
      <c r="J154" s="338"/>
      <c r="K154" s="338"/>
    </row>
    <row r="155" spans="6:11" x14ac:dyDescent="0.2">
      <c r="F155" s="338"/>
      <c r="G155" s="338"/>
      <c r="J155" s="338"/>
      <c r="K155" s="338"/>
    </row>
    <row r="156" spans="6:11" x14ac:dyDescent="0.2">
      <c r="F156" s="338"/>
      <c r="G156" s="338"/>
      <c r="J156" s="338"/>
      <c r="K156" s="338"/>
    </row>
    <row r="157" spans="6:11" x14ac:dyDescent="0.2">
      <c r="F157" s="338"/>
      <c r="G157" s="338"/>
      <c r="J157" s="338"/>
      <c r="K157" s="338"/>
    </row>
    <row r="158" spans="6:11" x14ac:dyDescent="0.2">
      <c r="F158" s="338"/>
      <c r="G158" s="338"/>
      <c r="J158" s="338"/>
      <c r="K158" s="338"/>
    </row>
    <row r="159" spans="6:11" x14ac:dyDescent="0.2">
      <c r="F159" s="338"/>
      <c r="G159" s="338"/>
      <c r="J159" s="338"/>
      <c r="K159" s="338"/>
    </row>
    <row r="160" spans="6:11" x14ac:dyDescent="0.2">
      <c r="F160" s="338"/>
      <c r="G160" s="338"/>
      <c r="J160" s="338"/>
      <c r="K160" s="338"/>
    </row>
    <row r="161" spans="6:11" x14ac:dyDescent="0.2">
      <c r="F161" s="338"/>
      <c r="G161" s="338"/>
      <c r="J161" s="338"/>
      <c r="K161" s="338"/>
    </row>
    <row r="162" spans="6:11" x14ac:dyDescent="0.2">
      <c r="F162" s="338"/>
      <c r="G162" s="338"/>
      <c r="J162" s="338"/>
      <c r="K162" s="338"/>
    </row>
    <row r="163" spans="6:11" x14ac:dyDescent="0.2">
      <c r="F163" s="338"/>
      <c r="G163" s="338"/>
      <c r="J163" s="338"/>
      <c r="K163" s="338"/>
    </row>
    <row r="164" spans="6:11" x14ac:dyDescent="0.2">
      <c r="F164" s="338"/>
      <c r="G164" s="338"/>
      <c r="J164" s="338"/>
      <c r="K164" s="338"/>
    </row>
    <row r="165" spans="6:11" x14ac:dyDescent="0.2">
      <c r="F165" s="338"/>
      <c r="G165" s="338"/>
      <c r="J165" s="338"/>
      <c r="K165" s="338"/>
    </row>
    <row r="166" spans="6:11" x14ac:dyDescent="0.2">
      <c r="F166" s="338"/>
      <c r="G166" s="338"/>
      <c r="J166" s="338"/>
      <c r="K166" s="338"/>
    </row>
    <row r="167" spans="6:11" x14ac:dyDescent="0.2">
      <c r="F167" s="338"/>
      <c r="G167" s="338"/>
      <c r="J167" s="338"/>
      <c r="K167" s="338"/>
    </row>
    <row r="168" spans="6:11" x14ac:dyDescent="0.2">
      <c r="F168" s="338"/>
      <c r="G168" s="338"/>
      <c r="J168" s="338"/>
      <c r="K168" s="338"/>
    </row>
    <row r="169" spans="6:11" x14ac:dyDescent="0.2">
      <c r="F169" s="338"/>
      <c r="G169" s="338"/>
      <c r="J169" s="338"/>
      <c r="K169" s="338"/>
    </row>
    <row r="170" spans="6:11" x14ac:dyDescent="0.2">
      <c r="F170" s="338"/>
      <c r="G170" s="338"/>
      <c r="J170" s="338"/>
      <c r="K170" s="338"/>
    </row>
    <row r="171" spans="6:11" x14ac:dyDescent="0.2">
      <c r="F171" s="338"/>
      <c r="G171" s="338"/>
      <c r="J171" s="338"/>
      <c r="K171" s="338"/>
    </row>
    <row r="172" spans="6:11" x14ac:dyDescent="0.2">
      <c r="F172" s="338"/>
      <c r="G172" s="338"/>
      <c r="J172" s="338"/>
      <c r="K172" s="338"/>
    </row>
    <row r="173" spans="6:11" x14ac:dyDescent="0.2">
      <c r="F173" s="338"/>
      <c r="G173" s="338"/>
      <c r="J173" s="338"/>
      <c r="K173" s="338"/>
    </row>
    <row r="174" spans="6:11" x14ac:dyDescent="0.2">
      <c r="F174" s="338"/>
      <c r="G174" s="338"/>
      <c r="J174" s="338"/>
      <c r="K174" s="338"/>
    </row>
    <row r="175" spans="6:11" x14ac:dyDescent="0.2">
      <c r="F175" s="338"/>
      <c r="G175" s="338"/>
      <c r="J175" s="338"/>
      <c r="K175" s="338"/>
    </row>
    <row r="176" spans="6:11" x14ac:dyDescent="0.2">
      <c r="F176" s="338"/>
      <c r="G176" s="338"/>
      <c r="J176" s="338"/>
      <c r="K176" s="338"/>
    </row>
    <row r="177" spans="6:11" x14ac:dyDescent="0.2">
      <c r="F177" s="338"/>
      <c r="G177" s="338"/>
      <c r="J177" s="338"/>
      <c r="K177" s="338"/>
    </row>
    <row r="178" spans="6:11" x14ac:dyDescent="0.2">
      <c r="F178" s="338"/>
      <c r="G178" s="338"/>
      <c r="J178" s="338"/>
      <c r="K178" s="338"/>
    </row>
    <row r="179" spans="6:11" x14ac:dyDescent="0.2">
      <c r="F179" s="338"/>
      <c r="G179" s="338"/>
      <c r="J179" s="338"/>
      <c r="K179" s="338"/>
    </row>
    <row r="180" spans="6:11" x14ac:dyDescent="0.2">
      <c r="F180" s="338"/>
      <c r="G180" s="338"/>
      <c r="J180" s="338"/>
      <c r="K180" s="338"/>
    </row>
    <row r="181" spans="6:11" x14ac:dyDescent="0.2">
      <c r="F181" s="338"/>
      <c r="G181" s="338"/>
      <c r="J181" s="338"/>
      <c r="K181" s="338"/>
    </row>
    <row r="182" spans="6:11" x14ac:dyDescent="0.2">
      <c r="F182" s="338"/>
      <c r="G182" s="338"/>
    </row>
    <row r="183" spans="6:11" x14ac:dyDescent="0.2">
      <c r="F183" s="338"/>
      <c r="G183" s="338"/>
    </row>
    <row r="184" spans="6:11" x14ac:dyDescent="0.2">
      <c r="F184" s="338"/>
      <c r="G184" s="338"/>
    </row>
    <row r="185" spans="6:11" x14ac:dyDescent="0.2">
      <c r="F185" s="338"/>
      <c r="G185" s="338"/>
    </row>
    <row r="186" spans="6:11" x14ac:dyDescent="0.2">
      <c r="F186" s="338"/>
      <c r="G186" s="338"/>
    </row>
    <row r="187" spans="6:11" x14ac:dyDescent="0.2">
      <c r="F187" s="338"/>
      <c r="G187" s="338"/>
    </row>
    <row r="188" spans="6:11" x14ac:dyDescent="0.2">
      <c r="F188" s="338"/>
      <c r="G188" s="338"/>
    </row>
    <row r="189" spans="6:11" x14ac:dyDescent="0.2">
      <c r="F189" s="338"/>
      <c r="G189" s="338"/>
    </row>
    <row r="190" spans="6:11" x14ac:dyDescent="0.2">
      <c r="F190" s="338"/>
      <c r="G190" s="338"/>
    </row>
    <row r="191" spans="6:11" x14ac:dyDescent="0.2">
      <c r="F191" s="338"/>
      <c r="G191" s="338"/>
    </row>
    <row r="192" spans="6:11" x14ac:dyDescent="0.2">
      <c r="F192" s="338"/>
      <c r="G192" s="338"/>
    </row>
    <row r="193" spans="6:7" x14ac:dyDescent="0.2">
      <c r="F193" s="338"/>
      <c r="G193" s="338"/>
    </row>
    <row r="194" spans="6:7" x14ac:dyDescent="0.2">
      <c r="F194" s="338"/>
      <c r="G194" s="338"/>
    </row>
    <row r="195" spans="6:7" x14ac:dyDescent="0.2">
      <c r="F195" s="338"/>
      <c r="G195" s="338"/>
    </row>
    <row r="196" spans="6:7" x14ac:dyDescent="0.2">
      <c r="F196" s="338"/>
      <c r="G196" s="338"/>
    </row>
    <row r="197" spans="6:7" x14ac:dyDescent="0.2">
      <c r="F197" s="338"/>
      <c r="G197" s="338"/>
    </row>
    <row r="198" spans="6:7" x14ac:dyDescent="0.2">
      <c r="F198" s="338"/>
      <c r="G198" s="338"/>
    </row>
    <row r="199" spans="6:7" x14ac:dyDescent="0.2">
      <c r="F199" s="338"/>
      <c r="G199" s="338"/>
    </row>
    <row r="200" spans="6:7" x14ac:dyDescent="0.2">
      <c r="F200" s="338"/>
      <c r="G200" s="338"/>
    </row>
    <row r="201" spans="6:7" x14ac:dyDescent="0.2">
      <c r="F201" s="338"/>
      <c r="G201" s="338"/>
    </row>
    <row r="202" spans="6:7" x14ac:dyDescent="0.2">
      <c r="F202" s="338"/>
      <c r="G202" s="338"/>
    </row>
    <row r="203" spans="6:7" x14ac:dyDescent="0.2">
      <c r="F203" s="338"/>
      <c r="G203" s="338"/>
    </row>
  </sheetData>
  <mergeCells count="2">
    <mergeCell ref="A1:L1"/>
    <mergeCell ref="A91:L91"/>
  </mergeCells>
  <pageMargins left="0.59055118110236227" right="0" top="0.78740157480314965" bottom="0.19685039370078741" header="0.51181102362204722" footer="0"/>
  <pageSetup paperSize="9" scale="58" orientation="portrait" r:id="rId1"/>
  <headerFooter alignWithMargins="0">
    <oddHeader>&amp;C&amp;16- 7 -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K286"/>
  <sheetViews>
    <sheetView zoomScaleNormal="100" workbookViewId="0"/>
  </sheetViews>
  <sheetFormatPr baseColWidth="10" defaultRowHeight="12.75" x14ac:dyDescent="0.2"/>
  <cols>
    <col min="1" max="1" width="38.85546875" style="363" customWidth="1"/>
    <col min="2" max="2" width="40" style="325" customWidth="1"/>
    <col min="3" max="3" width="39.85546875" style="325" customWidth="1"/>
    <col min="4" max="4" width="44.5703125" style="325" customWidth="1"/>
    <col min="5" max="5" width="26.7109375" style="325" hidden="1" customWidth="1"/>
    <col min="6" max="6" width="26.7109375" style="325" customWidth="1"/>
    <col min="7" max="7" width="35.5703125" style="325" customWidth="1"/>
    <col min="8" max="8" width="0.140625" style="325" hidden="1" customWidth="1"/>
    <col min="9" max="9" width="19.5703125" style="325" hidden="1" customWidth="1"/>
    <col min="10" max="10" width="35.42578125" style="325" customWidth="1"/>
    <col min="11" max="11" width="49.28515625" style="325" bestFit="1" customWidth="1"/>
    <col min="12" max="16384" width="11.42578125" style="325"/>
  </cols>
  <sheetData>
    <row r="1" spans="1:11" s="381" customFormat="1" ht="23.25" customHeight="1" x14ac:dyDescent="0.25">
      <c r="A1" s="385"/>
      <c r="D1" s="384" t="s">
        <v>1188</v>
      </c>
      <c r="E1" s="383"/>
      <c r="F1" s="383"/>
      <c r="G1" s="383"/>
      <c r="H1" s="383"/>
      <c r="I1" s="383"/>
      <c r="K1" s="382"/>
    </row>
    <row r="2" spans="1:11" s="377" customFormat="1" ht="29.25" customHeight="1" x14ac:dyDescent="0.2">
      <c r="A2" s="395" t="s">
        <v>603</v>
      </c>
      <c r="B2" s="395"/>
      <c r="C2" s="395"/>
      <c r="D2" s="395"/>
      <c r="E2" s="379"/>
      <c r="F2" s="379"/>
      <c r="G2" s="380"/>
      <c r="H2" s="379"/>
      <c r="I2" s="378"/>
      <c r="J2" s="378"/>
    </row>
    <row r="3" spans="1:11" ht="17.25" customHeight="1" x14ac:dyDescent="0.25">
      <c r="A3" s="369"/>
      <c r="B3" s="369"/>
      <c r="C3" s="369"/>
      <c r="D3" s="369"/>
      <c r="E3" s="366"/>
      <c r="F3" s="366"/>
      <c r="H3" s="366"/>
      <c r="I3" s="366"/>
    </row>
    <row r="4" spans="1:11" ht="17.25" customHeight="1" x14ac:dyDescent="0.25">
      <c r="A4" s="374" t="s">
        <v>694</v>
      </c>
      <c r="B4" s="376" t="s">
        <v>714</v>
      </c>
      <c r="C4" s="363"/>
      <c r="E4" s="366"/>
      <c r="F4" s="366"/>
      <c r="H4" s="373"/>
      <c r="I4" s="366"/>
    </row>
    <row r="5" spans="1:11" ht="17.25" customHeight="1" x14ac:dyDescent="0.25">
      <c r="A5" s="372" t="s">
        <v>457</v>
      </c>
      <c r="B5" s="372" t="s">
        <v>715</v>
      </c>
      <c r="C5" s="372" t="s">
        <v>527</v>
      </c>
      <c r="D5" s="369" t="s">
        <v>478</v>
      </c>
      <c r="E5" s="366"/>
      <c r="F5" s="366"/>
      <c r="H5" s="366"/>
      <c r="I5" s="366"/>
    </row>
    <row r="6" spans="1:11" ht="17.25" customHeight="1" x14ac:dyDescent="0.25">
      <c r="A6" s="372" t="s">
        <v>460</v>
      </c>
      <c r="B6" s="372" t="s">
        <v>521</v>
      </c>
      <c r="C6" s="372" t="s">
        <v>530</v>
      </c>
      <c r="D6" s="369" t="s">
        <v>481</v>
      </c>
      <c r="E6" s="366"/>
      <c r="F6" s="366"/>
      <c r="H6" s="366"/>
      <c r="I6" s="366"/>
    </row>
    <row r="7" spans="1:11" ht="17.25" customHeight="1" x14ac:dyDescent="0.25">
      <c r="A7" s="372" t="s">
        <v>465</v>
      </c>
      <c r="B7" s="372" t="s">
        <v>716</v>
      </c>
      <c r="C7" s="372" t="s">
        <v>533</v>
      </c>
      <c r="D7" s="369" t="s">
        <v>712</v>
      </c>
      <c r="E7" s="366"/>
      <c r="F7" s="366"/>
      <c r="H7" s="366"/>
      <c r="I7" s="366"/>
    </row>
    <row r="8" spans="1:11" ht="17.25" customHeight="1" x14ac:dyDescent="0.25">
      <c r="A8" s="372" t="s">
        <v>468</v>
      </c>
      <c r="B8" s="372" t="s">
        <v>528</v>
      </c>
      <c r="C8" s="372" t="s">
        <v>536</v>
      </c>
      <c r="D8" s="369" t="s">
        <v>488</v>
      </c>
      <c r="E8" s="366"/>
      <c r="F8" s="366"/>
      <c r="H8" s="366"/>
      <c r="I8" s="366"/>
    </row>
    <row r="9" spans="1:11" ht="17.25" customHeight="1" x14ac:dyDescent="0.25">
      <c r="A9" s="372" t="s">
        <v>471</v>
      </c>
      <c r="B9" s="372" t="s">
        <v>531</v>
      </c>
      <c r="C9" s="372" t="s">
        <v>539</v>
      </c>
      <c r="D9" s="369" t="s">
        <v>491</v>
      </c>
      <c r="E9" s="366"/>
      <c r="F9" s="366"/>
      <c r="H9" s="366"/>
      <c r="I9" s="366"/>
    </row>
    <row r="10" spans="1:11" ht="17.25" customHeight="1" x14ac:dyDescent="0.25">
      <c r="A10" s="372" t="s">
        <v>474</v>
      </c>
      <c r="B10" s="372" t="s">
        <v>534</v>
      </c>
      <c r="C10" s="372" t="s">
        <v>542</v>
      </c>
      <c r="D10" s="369" t="s">
        <v>494</v>
      </c>
      <c r="E10" s="366"/>
      <c r="F10" s="366"/>
      <c r="H10" s="366"/>
      <c r="I10" s="366"/>
    </row>
    <row r="11" spans="1:11" ht="17.25" customHeight="1" x14ac:dyDescent="0.25">
      <c r="A11" s="372" t="s">
        <v>477</v>
      </c>
      <c r="B11" s="372" t="s">
        <v>537</v>
      </c>
      <c r="C11" s="372" t="s">
        <v>545</v>
      </c>
      <c r="D11" s="369" t="s">
        <v>497</v>
      </c>
      <c r="E11" s="366"/>
      <c r="F11" s="366"/>
      <c r="H11" s="366"/>
      <c r="I11" s="366"/>
    </row>
    <row r="12" spans="1:11" ht="17.25" customHeight="1" x14ac:dyDescent="0.25">
      <c r="A12" s="372" t="s">
        <v>479</v>
      </c>
      <c r="B12" s="372" t="s">
        <v>540</v>
      </c>
      <c r="C12" s="372" t="s">
        <v>554</v>
      </c>
      <c r="D12" s="369" t="s">
        <v>500</v>
      </c>
      <c r="E12" s="366"/>
      <c r="F12" s="366"/>
      <c r="H12" s="366"/>
      <c r="I12" s="366"/>
    </row>
    <row r="13" spans="1:11" ht="17.25" customHeight="1" x14ac:dyDescent="0.25">
      <c r="A13" s="372" t="s">
        <v>482</v>
      </c>
      <c r="B13" s="372" t="s">
        <v>543</v>
      </c>
      <c r="C13" s="372" t="s">
        <v>557</v>
      </c>
      <c r="D13" s="369" t="s">
        <v>503</v>
      </c>
      <c r="E13" s="366"/>
      <c r="F13" s="366"/>
      <c r="H13" s="366"/>
      <c r="I13" s="366"/>
    </row>
    <row r="14" spans="1:11" ht="17.25" customHeight="1" x14ac:dyDescent="0.25">
      <c r="A14" s="372" t="s">
        <v>484</v>
      </c>
      <c r="B14" s="372" t="s">
        <v>546</v>
      </c>
      <c r="C14" s="372" t="s">
        <v>563</v>
      </c>
      <c r="D14" s="369" t="s">
        <v>506</v>
      </c>
      <c r="E14" s="366"/>
      <c r="F14" s="366"/>
      <c r="H14" s="366"/>
      <c r="I14" s="366"/>
    </row>
    <row r="15" spans="1:11" ht="17.25" customHeight="1" x14ac:dyDescent="0.25">
      <c r="A15" s="372" t="s">
        <v>486</v>
      </c>
      <c r="B15" s="372"/>
      <c r="C15" s="372" t="s">
        <v>566</v>
      </c>
      <c r="D15" s="369" t="s">
        <v>509</v>
      </c>
      <c r="E15" s="366"/>
      <c r="F15" s="366"/>
      <c r="H15" s="366"/>
      <c r="I15" s="366"/>
    </row>
    <row r="16" spans="1:11" ht="17.25" customHeight="1" x14ac:dyDescent="0.25">
      <c r="A16" s="372" t="s">
        <v>489</v>
      </c>
      <c r="B16" s="374" t="s">
        <v>695</v>
      </c>
      <c r="C16" s="372" t="s">
        <v>569</v>
      </c>
      <c r="D16" s="369" t="s">
        <v>512</v>
      </c>
      <c r="E16" s="366"/>
      <c r="F16" s="366"/>
      <c r="H16" s="366"/>
      <c r="I16" s="366"/>
    </row>
    <row r="17" spans="1:9" ht="17.25" customHeight="1" x14ac:dyDescent="0.25">
      <c r="A17" s="372" t="s">
        <v>492</v>
      </c>
      <c r="B17" s="372" t="s">
        <v>696</v>
      </c>
      <c r="C17" s="372" t="s">
        <v>572</v>
      </c>
      <c r="D17" s="369" t="s">
        <v>515</v>
      </c>
      <c r="E17" s="366"/>
      <c r="F17" s="366"/>
      <c r="H17" s="366"/>
      <c r="I17" s="366"/>
    </row>
    <row r="18" spans="1:9" ht="17.25" customHeight="1" x14ac:dyDescent="0.25">
      <c r="A18" s="372" t="s">
        <v>495</v>
      </c>
      <c r="B18" s="372" t="s">
        <v>551</v>
      </c>
      <c r="C18" s="372" t="s">
        <v>575</v>
      </c>
      <c r="D18" s="369" t="s">
        <v>549</v>
      </c>
      <c r="E18" s="366"/>
      <c r="F18" s="366"/>
      <c r="H18" s="366"/>
      <c r="I18" s="366"/>
    </row>
    <row r="19" spans="1:9" ht="17.25" customHeight="1" x14ac:dyDescent="0.25">
      <c r="A19" s="372" t="s">
        <v>526</v>
      </c>
      <c r="B19" s="372" t="s">
        <v>560</v>
      </c>
      <c r="C19" s="372" t="s">
        <v>578</v>
      </c>
      <c r="D19" s="369" t="s">
        <v>552</v>
      </c>
      <c r="E19" s="366"/>
      <c r="F19" s="366"/>
      <c r="H19" s="366"/>
      <c r="I19" s="366"/>
    </row>
    <row r="20" spans="1:9" ht="17.25" customHeight="1" x14ac:dyDescent="0.25">
      <c r="A20" s="372" t="s">
        <v>535</v>
      </c>
      <c r="B20" s="372"/>
      <c r="C20" s="372" t="s">
        <v>581</v>
      </c>
      <c r="D20" s="369" t="s">
        <v>713</v>
      </c>
      <c r="E20" s="366"/>
      <c r="F20" s="366"/>
      <c r="H20" s="366"/>
      <c r="I20" s="366"/>
    </row>
    <row r="21" spans="1:9" ht="17.25" customHeight="1" x14ac:dyDescent="0.25">
      <c r="A21" s="372" t="s">
        <v>538</v>
      </c>
      <c r="B21" s="374" t="s">
        <v>698</v>
      </c>
      <c r="C21" s="372" t="s">
        <v>584</v>
      </c>
      <c r="D21" s="369" t="s">
        <v>561</v>
      </c>
      <c r="E21" s="366"/>
      <c r="F21" s="366"/>
      <c r="H21" s="366"/>
      <c r="I21" s="366"/>
    </row>
    <row r="22" spans="1:9" ht="17.25" customHeight="1" x14ac:dyDescent="0.25">
      <c r="A22" s="372" t="s">
        <v>541</v>
      </c>
      <c r="B22" s="372" t="s">
        <v>699</v>
      </c>
      <c r="C22" s="372" t="s">
        <v>587</v>
      </c>
      <c r="D22" s="369" t="s">
        <v>564</v>
      </c>
      <c r="E22" s="366"/>
      <c r="F22" s="366"/>
      <c r="H22" s="366"/>
      <c r="I22" s="326"/>
    </row>
    <row r="23" spans="1:9" ht="17.25" customHeight="1" x14ac:dyDescent="0.25">
      <c r="A23" s="372" t="s">
        <v>544</v>
      </c>
      <c r="B23" s="372" t="s">
        <v>501</v>
      </c>
      <c r="C23" s="372" t="s">
        <v>590</v>
      </c>
      <c r="D23" s="369" t="s">
        <v>567</v>
      </c>
      <c r="E23" s="366"/>
      <c r="F23" s="366"/>
      <c r="H23" s="373"/>
      <c r="I23" s="373"/>
    </row>
    <row r="24" spans="1:9" ht="17.25" customHeight="1" x14ac:dyDescent="0.25">
      <c r="A24" s="372" t="s">
        <v>547</v>
      </c>
      <c r="B24" s="372" t="s">
        <v>623</v>
      </c>
      <c r="C24" s="372" t="s">
        <v>593</v>
      </c>
      <c r="D24" s="369" t="s">
        <v>570</v>
      </c>
      <c r="E24" s="366"/>
      <c r="F24" s="366"/>
      <c r="H24" s="366"/>
      <c r="I24" s="366"/>
    </row>
    <row r="25" spans="1:9" ht="17.25" customHeight="1" x14ac:dyDescent="0.25">
      <c r="A25" s="372" t="s">
        <v>550</v>
      </c>
      <c r="B25" s="372" t="s">
        <v>1018</v>
      </c>
      <c r="C25" s="372" t="s">
        <v>596</v>
      </c>
      <c r="D25" s="369" t="s">
        <v>573</v>
      </c>
      <c r="E25" s="366"/>
      <c r="F25" s="366"/>
      <c r="H25" s="366"/>
      <c r="I25" s="366"/>
    </row>
    <row r="26" spans="1:9" ht="17.25" customHeight="1" x14ac:dyDescent="0.25">
      <c r="A26" s="372" t="s">
        <v>553</v>
      </c>
      <c r="B26" s="372" t="s">
        <v>626</v>
      </c>
      <c r="C26" s="372" t="s">
        <v>598</v>
      </c>
      <c r="D26" s="369" t="s">
        <v>576</v>
      </c>
      <c r="E26" s="366"/>
      <c r="F26" s="366"/>
      <c r="H26" s="366"/>
      <c r="I26" s="366"/>
    </row>
    <row r="27" spans="1:9" ht="17.25" customHeight="1" x14ac:dyDescent="0.25">
      <c r="A27" s="372" t="s">
        <v>556</v>
      </c>
      <c r="B27" s="372" t="s">
        <v>629</v>
      </c>
      <c r="C27" s="372" t="s">
        <v>606</v>
      </c>
      <c r="D27" s="369" t="s">
        <v>579</v>
      </c>
      <c r="E27" s="366"/>
      <c r="F27" s="366"/>
      <c r="H27" s="366"/>
      <c r="I27" s="366"/>
    </row>
    <row r="28" spans="1:9" ht="17.25" customHeight="1" x14ac:dyDescent="0.25">
      <c r="A28" s="372" t="s">
        <v>559</v>
      </c>
      <c r="B28" s="372" t="s">
        <v>1026</v>
      </c>
      <c r="C28" s="372" t="s">
        <v>608</v>
      </c>
      <c r="D28" s="369" t="s">
        <v>582</v>
      </c>
      <c r="E28" s="366"/>
      <c r="F28" s="366"/>
      <c r="H28" s="366"/>
      <c r="I28" s="366"/>
    </row>
    <row r="29" spans="1:9" ht="17.25" customHeight="1" x14ac:dyDescent="0.25">
      <c r="A29" s="372" t="s">
        <v>605</v>
      </c>
      <c r="B29" s="372" t="s">
        <v>636</v>
      </c>
      <c r="C29" s="372" t="s">
        <v>697</v>
      </c>
      <c r="D29" s="369" t="s">
        <v>585</v>
      </c>
      <c r="E29" s="366"/>
      <c r="F29" s="366"/>
      <c r="H29" s="366"/>
      <c r="I29" s="366"/>
    </row>
    <row r="30" spans="1:9" ht="17.25" customHeight="1" x14ac:dyDescent="0.25">
      <c r="A30" s="372" t="s">
        <v>607</v>
      </c>
      <c r="B30" s="372" t="s">
        <v>639</v>
      </c>
      <c r="C30" s="372" t="s">
        <v>614</v>
      </c>
      <c r="D30" s="369" t="s">
        <v>588</v>
      </c>
      <c r="E30" s="366"/>
      <c r="F30" s="366"/>
      <c r="H30" s="366"/>
      <c r="I30" s="366"/>
    </row>
    <row r="31" spans="1:9" ht="17.25" customHeight="1" x14ac:dyDescent="0.25">
      <c r="A31" s="372" t="s">
        <v>685</v>
      </c>
      <c r="B31" s="372" t="s">
        <v>1019</v>
      </c>
      <c r="C31" s="372" t="s">
        <v>617</v>
      </c>
      <c r="D31" s="369" t="s">
        <v>591</v>
      </c>
      <c r="E31" s="366"/>
      <c r="F31" s="366"/>
      <c r="H31" s="366"/>
      <c r="I31" s="366"/>
    </row>
    <row r="32" spans="1:9" ht="17.25" customHeight="1" x14ac:dyDescent="0.25">
      <c r="A32" s="372"/>
      <c r="B32" s="372" t="s">
        <v>642</v>
      </c>
      <c r="C32" s="372" t="s">
        <v>619</v>
      </c>
      <c r="D32" s="369" t="s">
        <v>594</v>
      </c>
      <c r="E32" s="366"/>
      <c r="F32" s="366"/>
      <c r="H32" s="366"/>
      <c r="I32" s="366"/>
    </row>
    <row r="33" spans="1:9" ht="17.25" customHeight="1" x14ac:dyDescent="0.25">
      <c r="A33" s="374" t="s">
        <v>702</v>
      </c>
      <c r="B33" s="372" t="s">
        <v>645</v>
      </c>
      <c r="C33" s="372" t="s">
        <v>621</v>
      </c>
      <c r="D33" s="369" t="s">
        <v>597</v>
      </c>
      <c r="E33" s="366"/>
      <c r="F33" s="366"/>
      <c r="H33" s="366"/>
      <c r="I33" s="366"/>
    </row>
    <row r="34" spans="1:9" ht="17.25" customHeight="1" x14ac:dyDescent="0.25">
      <c r="A34" s="372" t="s">
        <v>457</v>
      </c>
      <c r="B34" s="372" t="s">
        <v>648</v>
      </c>
      <c r="C34" s="372" t="s">
        <v>624</v>
      </c>
      <c r="D34" s="369" t="s">
        <v>604</v>
      </c>
      <c r="E34" s="366"/>
      <c r="F34" s="366"/>
      <c r="H34" s="366"/>
      <c r="I34" s="366"/>
    </row>
    <row r="35" spans="1:9" ht="17.25" customHeight="1" x14ac:dyDescent="0.25">
      <c r="A35" s="372" t="s">
        <v>460</v>
      </c>
      <c r="B35" s="372" t="s">
        <v>650</v>
      </c>
      <c r="C35" s="372" t="s">
        <v>701</v>
      </c>
      <c r="D35" s="369" t="s">
        <v>746</v>
      </c>
      <c r="E35" s="366"/>
      <c r="F35" s="366"/>
      <c r="H35" s="366"/>
      <c r="I35" s="366"/>
    </row>
    <row r="36" spans="1:9" ht="17.25" customHeight="1" x14ac:dyDescent="0.25">
      <c r="A36" s="372" t="s">
        <v>465</v>
      </c>
      <c r="B36" s="372" t="s">
        <v>653</v>
      </c>
      <c r="C36" s="372" t="s">
        <v>632</v>
      </c>
      <c r="D36" s="369" t="s">
        <v>609</v>
      </c>
      <c r="E36" s="366"/>
      <c r="F36" s="366"/>
      <c r="H36" s="366"/>
      <c r="I36" s="366"/>
    </row>
    <row r="37" spans="1:9" ht="17.25" customHeight="1" x14ac:dyDescent="0.25">
      <c r="A37" s="372" t="s">
        <v>471</v>
      </c>
      <c r="B37" s="372" t="s">
        <v>655</v>
      </c>
      <c r="C37" s="372" t="s">
        <v>634</v>
      </c>
      <c r="D37" s="369" t="s">
        <v>611</v>
      </c>
      <c r="E37" s="366"/>
      <c r="F37" s="366"/>
      <c r="H37" s="366"/>
      <c r="I37" s="366"/>
    </row>
    <row r="38" spans="1:9" ht="17.25" customHeight="1" x14ac:dyDescent="0.25">
      <c r="A38" s="372" t="s">
        <v>477</v>
      </c>
      <c r="B38" s="372" t="s">
        <v>658</v>
      </c>
      <c r="C38" s="372" t="s">
        <v>637</v>
      </c>
      <c r="D38" s="369" t="s">
        <v>612</v>
      </c>
      <c r="E38" s="366"/>
      <c r="F38" s="366"/>
      <c r="H38" s="366"/>
      <c r="I38" s="366"/>
    </row>
    <row r="39" spans="1:9" ht="17.25" customHeight="1" x14ac:dyDescent="0.25">
      <c r="A39" s="372" t="s">
        <v>479</v>
      </c>
      <c r="B39" s="372" t="s">
        <v>661</v>
      </c>
      <c r="C39" s="372" t="s">
        <v>640</v>
      </c>
      <c r="D39" s="369" t="s">
        <v>615</v>
      </c>
      <c r="E39" s="366"/>
      <c r="F39" s="366"/>
      <c r="H39" s="366"/>
      <c r="I39" s="366"/>
    </row>
    <row r="40" spans="1:9" ht="17.25" customHeight="1" x14ac:dyDescent="0.25">
      <c r="A40" s="372" t="s">
        <v>482</v>
      </c>
      <c r="B40" s="372" t="s">
        <v>664</v>
      </c>
      <c r="C40" s="372" t="s">
        <v>643</v>
      </c>
      <c r="D40" s="369" t="s">
        <v>618</v>
      </c>
      <c r="E40" s="366"/>
      <c r="F40" s="366"/>
      <c r="H40" s="366"/>
      <c r="I40" s="366"/>
    </row>
    <row r="41" spans="1:9" ht="17.25" customHeight="1" x14ac:dyDescent="0.25">
      <c r="A41" s="372" t="s">
        <v>486</v>
      </c>
      <c r="B41" s="372" t="s">
        <v>667</v>
      </c>
      <c r="C41" s="372" t="s">
        <v>646</v>
      </c>
      <c r="D41" s="369" t="s">
        <v>620</v>
      </c>
      <c r="E41" s="366"/>
      <c r="F41" s="366"/>
      <c r="H41" s="366"/>
      <c r="I41" s="366"/>
    </row>
    <row r="42" spans="1:9" ht="17.25" customHeight="1" x14ac:dyDescent="0.25">
      <c r="A42" s="372" t="s">
        <v>489</v>
      </c>
      <c r="B42" s="372" t="s">
        <v>670</v>
      </c>
      <c r="C42" s="372" t="s">
        <v>1020</v>
      </c>
      <c r="D42" s="369" t="s">
        <v>622</v>
      </c>
      <c r="E42" s="366"/>
      <c r="F42" s="366"/>
      <c r="H42" s="366"/>
      <c r="I42" s="366"/>
    </row>
    <row r="43" spans="1:9" ht="17.25" customHeight="1" x14ac:dyDescent="0.25">
      <c r="A43" s="372" t="s">
        <v>492</v>
      </c>
      <c r="B43" s="372" t="s">
        <v>673</v>
      </c>
      <c r="C43" s="372" t="s">
        <v>1021</v>
      </c>
      <c r="D43" s="369" t="s">
        <v>700</v>
      </c>
      <c r="E43" s="366"/>
      <c r="F43" s="366"/>
      <c r="H43" s="366"/>
      <c r="I43" s="366"/>
    </row>
    <row r="44" spans="1:9" ht="17.25" customHeight="1" x14ac:dyDescent="0.25">
      <c r="A44" s="372" t="s">
        <v>495</v>
      </c>
      <c r="B44" s="372" t="s">
        <v>703</v>
      </c>
      <c r="C44" s="372" t="s">
        <v>1022</v>
      </c>
      <c r="D44" s="369" t="s">
        <v>628</v>
      </c>
      <c r="E44" s="366"/>
      <c r="F44" s="366"/>
      <c r="H44" s="366"/>
      <c r="I44" s="366"/>
    </row>
    <row r="45" spans="1:9" ht="17.25" customHeight="1" x14ac:dyDescent="0.25">
      <c r="A45" s="372" t="s">
        <v>526</v>
      </c>
      <c r="B45" s="372" t="s">
        <v>677</v>
      </c>
      <c r="C45" s="372" t="s">
        <v>651</v>
      </c>
      <c r="D45" s="369" t="s">
        <v>631</v>
      </c>
      <c r="E45" s="366"/>
      <c r="F45" s="366"/>
      <c r="H45" s="366"/>
      <c r="I45" s="366"/>
    </row>
    <row r="46" spans="1:9" ht="17.25" customHeight="1" x14ac:dyDescent="0.25">
      <c r="A46" s="372" t="s">
        <v>535</v>
      </c>
      <c r="B46" s="372" t="s">
        <v>680</v>
      </c>
      <c r="C46" s="372" t="s">
        <v>1023</v>
      </c>
      <c r="D46" s="369" t="s">
        <v>633</v>
      </c>
      <c r="E46" s="366"/>
      <c r="F46" s="366"/>
      <c r="H46" s="366"/>
      <c r="I46" s="366"/>
    </row>
    <row r="47" spans="1:9" ht="17.25" customHeight="1" x14ac:dyDescent="0.25">
      <c r="A47" s="372" t="s">
        <v>538</v>
      </c>
      <c r="B47" s="372" t="s">
        <v>683</v>
      </c>
      <c r="C47" s="372" t="s">
        <v>1030</v>
      </c>
      <c r="D47" s="369" t="s">
        <v>635</v>
      </c>
      <c r="E47" s="366"/>
      <c r="F47" s="366"/>
      <c r="H47" s="366"/>
      <c r="I47" s="366"/>
    </row>
    <row r="48" spans="1:9" ht="17.25" customHeight="1" x14ac:dyDescent="0.25">
      <c r="A48" s="372" t="s">
        <v>541</v>
      </c>
      <c r="B48" s="372" t="s">
        <v>684</v>
      </c>
      <c r="C48" s="372" t="s">
        <v>656</v>
      </c>
      <c r="D48" s="369" t="s">
        <v>638</v>
      </c>
      <c r="E48" s="366"/>
      <c r="F48" s="366"/>
      <c r="H48" s="366"/>
      <c r="I48" s="366"/>
    </row>
    <row r="49" spans="1:9" ht="17.25" customHeight="1" x14ac:dyDescent="0.25">
      <c r="A49" s="372" t="s">
        <v>550</v>
      </c>
      <c r="B49" s="372" t="s">
        <v>686</v>
      </c>
      <c r="C49" s="372" t="s">
        <v>659</v>
      </c>
      <c r="D49" s="369" t="s">
        <v>641</v>
      </c>
      <c r="E49" s="366"/>
      <c r="F49" s="366"/>
      <c r="H49" s="366"/>
      <c r="I49" s="373"/>
    </row>
    <row r="50" spans="1:9" ht="17.25" customHeight="1" x14ac:dyDescent="0.25">
      <c r="A50" s="372" t="s">
        <v>605</v>
      </c>
      <c r="B50" s="372" t="s">
        <v>706</v>
      </c>
      <c r="C50" s="372" t="s">
        <v>662</v>
      </c>
      <c r="D50" s="369" t="s">
        <v>644</v>
      </c>
      <c r="E50" s="366"/>
      <c r="F50" s="366"/>
      <c r="H50" s="366"/>
      <c r="I50" s="366"/>
    </row>
    <row r="51" spans="1:9" ht="17.25" customHeight="1" x14ac:dyDescent="0.25">
      <c r="A51" s="372" t="s">
        <v>685</v>
      </c>
      <c r="B51" s="372" t="s">
        <v>692</v>
      </c>
      <c r="C51" s="372" t="s">
        <v>665</v>
      </c>
      <c r="D51" s="369" t="s">
        <v>647</v>
      </c>
      <c r="E51" s="366"/>
      <c r="F51" s="366"/>
      <c r="H51" s="366"/>
      <c r="I51" s="366"/>
    </row>
    <row r="52" spans="1:9" ht="17.25" customHeight="1" x14ac:dyDescent="0.25">
      <c r="A52" s="372"/>
      <c r="B52" s="372" t="s">
        <v>458</v>
      </c>
      <c r="C52" s="372" t="s">
        <v>668</v>
      </c>
      <c r="D52" s="369" t="s">
        <v>649</v>
      </c>
      <c r="E52" s="366"/>
      <c r="F52" s="366"/>
      <c r="H52" s="366"/>
      <c r="I52" s="366"/>
    </row>
    <row r="53" spans="1:9" ht="17.25" customHeight="1" x14ac:dyDescent="0.25">
      <c r="A53" s="374" t="s">
        <v>708</v>
      </c>
      <c r="B53" s="372" t="s">
        <v>461</v>
      </c>
      <c r="C53" s="372" t="s">
        <v>671</v>
      </c>
      <c r="D53" s="369" t="s">
        <v>652</v>
      </c>
      <c r="E53" s="366"/>
      <c r="F53" s="366"/>
      <c r="H53" s="366"/>
      <c r="I53" s="366"/>
    </row>
    <row r="54" spans="1:9" ht="17.25" customHeight="1" x14ac:dyDescent="0.25">
      <c r="A54" s="372" t="s">
        <v>504</v>
      </c>
      <c r="B54" s="372" t="s">
        <v>464</v>
      </c>
      <c r="C54" s="372" t="s">
        <v>1025</v>
      </c>
      <c r="D54" s="369" t="s">
        <v>654</v>
      </c>
      <c r="E54" s="366"/>
      <c r="F54" s="366"/>
      <c r="H54" s="366"/>
      <c r="I54" s="366"/>
    </row>
    <row r="55" spans="1:9" ht="17.25" customHeight="1" x14ac:dyDescent="0.25">
      <c r="A55" s="372" t="s">
        <v>507</v>
      </c>
      <c r="B55" s="372" t="s">
        <v>707</v>
      </c>
      <c r="C55" s="372" t="s">
        <v>676</v>
      </c>
      <c r="D55" s="369" t="s">
        <v>657</v>
      </c>
      <c r="E55" s="366"/>
      <c r="F55" s="366"/>
      <c r="H55" s="366"/>
      <c r="I55" s="366"/>
    </row>
    <row r="56" spans="1:9" ht="17.25" customHeight="1" x14ac:dyDescent="0.25">
      <c r="A56" s="372" t="s">
        <v>510</v>
      </c>
      <c r="B56" s="372" t="s">
        <v>472</v>
      </c>
      <c r="C56" s="372" t="s">
        <v>678</v>
      </c>
      <c r="D56" s="369" t="s">
        <v>660</v>
      </c>
      <c r="E56" s="366"/>
      <c r="F56" s="366"/>
      <c r="H56" s="366"/>
      <c r="I56" s="366"/>
    </row>
    <row r="57" spans="1:9" ht="17.25" customHeight="1" x14ac:dyDescent="0.25">
      <c r="A57" s="372" t="s">
        <v>513</v>
      </c>
      <c r="B57" s="372" t="s">
        <v>475</v>
      </c>
      <c r="C57" s="372" t="s">
        <v>681</v>
      </c>
      <c r="D57" s="369" t="s">
        <v>663</v>
      </c>
      <c r="E57" s="366"/>
      <c r="F57" s="366"/>
      <c r="H57" s="366"/>
      <c r="I57" s="366"/>
    </row>
    <row r="58" spans="1:9" ht="17.25" customHeight="1" x14ac:dyDescent="0.25">
      <c r="A58" s="375"/>
      <c r="B58" s="372" t="s">
        <v>1035</v>
      </c>
      <c r="C58" s="372" t="s">
        <v>738</v>
      </c>
      <c r="D58" s="369" t="s">
        <v>666</v>
      </c>
      <c r="E58" s="366"/>
      <c r="F58" s="366"/>
      <c r="H58" s="366"/>
      <c r="I58" s="366"/>
    </row>
    <row r="59" spans="1:9" ht="17.25" customHeight="1" x14ac:dyDescent="0.25">
      <c r="A59" s="374" t="s">
        <v>710</v>
      </c>
      <c r="B59" s="372" t="s">
        <v>1028</v>
      </c>
      <c r="C59" s="372" t="s">
        <v>577</v>
      </c>
      <c r="D59" s="369" t="s">
        <v>669</v>
      </c>
      <c r="E59" s="366"/>
      <c r="F59" s="366"/>
      <c r="H59" s="366"/>
      <c r="I59" s="366"/>
    </row>
    <row r="60" spans="1:9" ht="17.25" customHeight="1" x14ac:dyDescent="0.25">
      <c r="A60" s="372" t="s">
        <v>516</v>
      </c>
      <c r="B60" s="372" t="s">
        <v>480</v>
      </c>
      <c r="C60" s="372" t="s">
        <v>580</v>
      </c>
      <c r="D60" s="369" t="s">
        <v>672</v>
      </c>
      <c r="E60" s="366"/>
      <c r="F60" s="366"/>
      <c r="H60" s="366"/>
      <c r="I60" s="366"/>
    </row>
    <row r="61" spans="1:9" ht="17.25" customHeight="1" x14ac:dyDescent="0.25">
      <c r="A61" s="372" t="s">
        <v>519</v>
      </c>
      <c r="B61" s="372" t="s">
        <v>483</v>
      </c>
      <c r="C61" s="372" t="s">
        <v>583</v>
      </c>
      <c r="D61" s="369" t="s">
        <v>674</v>
      </c>
      <c r="E61" s="366"/>
      <c r="F61" s="366"/>
      <c r="H61" s="366"/>
      <c r="I61" s="366"/>
    </row>
    <row r="62" spans="1:9" ht="17.25" customHeight="1" x14ac:dyDescent="0.25">
      <c r="A62" s="372" t="s">
        <v>522</v>
      </c>
      <c r="B62" s="372" t="s">
        <v>485</v>
      </c>
      <c r="C62" s="372" t="s">
        <v>586</v>
      </c>
      <c r="D62" s="369" t="s">
        <v>1033</v>
      </c>
      <c r="E62" s="366"/>
      <c r="F62" s="366"/>
      <c r="H62" s="366"/>
      <c r="I62" s="366"/>
    </row>
    <row r="63" spans="1:9" ht="17.25" customHeight="1" x14ac:dyDescent="0.25">
      <c r="A63" s="372" t="s">
        <v>524</v>
      </c>
      <c r="B63" s="372" t="s">
        <v>487</v>
      </c>
      <c r="C63" s="372" t="s">
        <v>589</v>
      </c>
      <c r="D63" s="369" t="s">
        <v>1034</v>
      </c>
      <c r="E63" s="366"/>
      <c r="F63" s="366"/>
      <c r="H63" s="366"/>
      <c r="I63" s="366"/>
    </row>
    <row r="64" spans="1:9" ht="17.25" customHeight="1" x14ac:dyDescent="0.25">
      <c r="A64" s="372" t="s">
        <v>529</v>
      </c>
      <c r="B64" s="372" t="s">
        <v>490</v>
      </c>
      <c r="C64" s="372" t="s">
        <v>592</v>
      </c>
      <c r="D64" s="369" t="s">
        <v>704</v>
      </c>
      <c r="E64" s="366"/>
      <c r="F64" s="366"/>
      <c r="H64" s="366"/>
      <c r="I64" s="366"/>
    </row>
    <row r="65" spans="1:9" ht="17.25" customHeight="1" x14ac:dyDescent="0.25">
      <c r="A65" s="372" t="s">
        <v>532</v>
      </c>
      <c r="B65" s="372" t="s">
        <v>493</v>
      </c>
      <c r="C65" s="372" t="s">
        <v>595</v>
      </c>
      <c r="D65" s="369" t="s">
        <v>705</v>
      </c>
      <c r="E65" s="366"/>
      <c r="F65" s="366"/>
      <c r="H65" s="366"/>
      <c r="I65" s="366"/>
    </row>
    <row r="66" spans="1:9" ht="17.25" customHeight="1" x14ac:dyDescent="0.25">
      <c r="A66" s="372" t="s">
        <v>562</v>
      </c>
      <c r="B66" s="372" t="s">
        <v>496</v>
      </c>
      <c r="C66" s="372" t="s">
        <v>739</v>
      </c>
      <c r="D66" s="369" t="s">
        <v>1024</v>
      </c>
      <c r="E66" s="366"/>
      <c r="F66" s="366"/>
      <c r="H66" s="366"/>
      <c r="I66" s="366"/>
    </row>
    <row r="67" spans="1:9" ht="17.25" customHeight="1" x14ac:dyDescent="0.25">
      <c r="A67" s="372" t="s">
        <v>565</v>
      </c>
      <c r="B67" s="372" t="s">
        <v>499</v>
      </c>
      <c r="C67" s="372" t="s">
        <v>687</v>
      </c>
      <c r="D67" s="369" t="s">
        <v>974</v>
      </c>
      <c r="E67" s="366"/>
      <c r="F67" s="366"/>
      <c r="H67" s="366"/>
      <c r="I67" s="366"/>
    </row>
    <row r="68" spans="1:9" ht="17.25" customHeight="1" x14ac:dyDescent="0.25">
      <c r="A68" s="372" t="s">
        <v>568</v>
      </c>
      <c r="B68" s="372" t="s">
        <v>502</v>
      </c>
      <c r="C68" s="372" t="s">
        <v>689</v>
      </c>
      <c r="D68" s="369" t="s">
        <v>1031</v>
      </c>
      <c r="E68" s="366"/>
      <c r="F68" s="366"/>
      <c r="H68" s="366"/>
      <c r="I68" s="366"/>
    </row>
    <row r="69" spans="1:9" ht="17.25" customHeight="1" x14ac:dyDescent="0.25">
      <c r="A69" s="372" t="s">
        <v>571</v>
      </c>
      <c r="B69" s="372" t="s">
        <v>711</v>
      </c>
      <c r="C69" s="372" t="s">
        <v>691</v>
      </c>
      <c r="D69" s="371"/>
      <c r="E69" s="366"/>
      <c r="F69" s="366"/>
      <c r="H69" s="366"/>
      <c r="I69" s="366"/>
    </row>
    <row r="70" spans="1:9" ht="17.25" customHeight="1" x14ac:dyDescent="0.25">
      <c r="A70" s="372" t="s">
        <v>574</v>
      </c>
      <c r="B70" s="372" t="s">
        <v>508</v>
      </c>
      <c r="C70" s="372" t="s">
        <v>693</v>
      </c>
      <c r="D70" s="371"/>
      <c r="E70" s="366"/>
      <c r="F70" s="366"/>
      <c r="H70" s="366"/>
      <c r="I70" s="366"/>
    </row>
    <row r="71" spans="1:9" ht="17.25" customHeight="1" x14ac:dyDescent="0.25">
      <c r="A71" s="372" t="s">
        <v>610</v>
      </c>
      <c r="B71" s="372" t="s">
        <v>511</v>
      </c>
      <c r="C71" s="372" t="s">
        <v>459</v>
      </c>
      <c r="D71" s="371"/>
      <c r="E71" s="366"/>
      <c r="F71" s="366"/>
      <c r="H71" s="373"/>
      <c r="I71" s="366"/>
    </row>
    <row r="72" spans="1:9" ht="17.25" customHeight="1" x14ac:dyDescent="0.25">
      <c r="A72" s="372" t="s">
        <v>363</v>
      </c>
      <c r="B72" s="372" t="s">
        <v>514</v>
      </c>
      <c r="C72" s="369" t="s">
        <v>709</v>
      </c>
      <c r="D72" s="371"/>
      <c r="E72" s="366"/>
      <c r="F72" s="366"/>
      <c r="H72" s="373"/>
      <c r="I72" s="366"/>
    </row>
    <row r="73" spans="1:9" ht="16.5" customHeight="1" x14ac:dyDescent="0.25">
      <c r="A73" s="372" t="s">
        <v>613</v>
      </c>
      <c r="B73" s="372" t="s">
        <v>517</v>
      </c>
      <c r="C73" s="369" t="s">
        <v>467</v>
      </c>
      <c r="D73" s="371"/>
      <c r="E73" s="366"/>
      <c r="F73" s="366"/>
      <c r="H73" s="366"/>
      <c r="I73" s="366"/>
    </row>
    <row r="74" spans="1:9" ht="16.5" customHeight="1" x14ac:dyDescent="0.25">
      <c r="A74" s="372" t="s">
        <v>616</v>
      </c>
      <c r="B74" s="372" t="s">
        <v>520</v>
      </c>
      <c r="C74" s="369" t="s">
        <v>470</v>
      </c>
      <c r="D74" s="371"/>
    </row>
    <row r="75" spans="1:9" ht="16.5" customHeight="1" x14ac:dyDescent="0.25">
      <c r="A75" s="372" t="s">
        <v>364</v>
      </c>
      <c r="B75" s="372" t="s">
        <v>523</v>
      </c>
      <c r="C75" s="369" t="s">
        <v>473</v>
      </c>
      <c r="D75" s="371"/>
    </row>
    <row r="76" spans="1:9" ht="16.5" customHeight="1" x14ac:dyDescent="0.25">
      <c r="A76" s="372" t="s">
        <v>365</v>
      </c>
      <c r="B76" s="372" t="s">
        <v>525</v>
      </c>
      <c r="C76" s="369" t="s">
        <v>476</v>
      </c>
      <c r="D76" s="371"/>
    </row>
    <row r="77" spans="1:9" ht="41.25" customHeight="1" x14ac:dyDescent="0.25">
      <c r="A77" s="352"/>
      <c r="C77" s="363"/>
      <c r="D77" s="369"/>
    </row>
    <row r="78" spans="1:9" ht="22.5" customHeight="1" x14ac:dyDescent="0.25">
      <c r="A78" s="352" t="s">
        <v>717</v>
      </c>
      <c r="C78" s="363"/>
      <c r="D78" s="370"/>
    </row>
    <row r="79" spans="1:9" ht="16.5" customHeight="1" x14ac:dyDescent="0.25">
      <c r="B79" s="363"/>
      <c r="C79" s="363"/>
      <c r="D79" s="370"/>
    </row>
    <row r="80" spans="1:9" ht="16.5" x14ac:dyDescent="0.25">
      <c r="B80" s="363"/>
      <c r="C80" s="369"/>
    </row>
    <row r="81" spans="1:10" x14ac:dyDescent="0.2">
      <c r="A81" s="325"/>
      <c r="B81" s="363"/>
      <c r="C81" s="363"/>
    </row>
    <row r="82" spans="1:10" x14ac:dyDescent="0.2">
      <c r="A82" s="325"/>
      <c r="B82" s="363"/>
    </row>
    <row r="83" spans="1:10" x14ac:dyDescent="0.2">
      <c r="B83" s="363"/>
    </row>
    <row r="84" spans="1:10" x14ac:dyDescent="0.2">
      <c r="B84" s="363"/>
    </row>
    <row r="85" spans="1:10" ht="16.5" x14ac:dyDescent="0.25">
      <c r="B85" s="369"/>
    </row>
    <row r="88" spans="1:10" ht="15.75" x14ac:dyDescent="0.25">
      <c r="A88" s="368"/>
      <c r="C88" s="358"/>
      <c r="D88" s="352"/>
      <c r="G88" s="366"/>
      <c r="J88" s="366"/>
    </row>
    <row r="89" spans="1:10" ht="15.75" x14ac:dyDescent="0.25">
      <c r="A89" s="368"/>
      <c r="C89" s="358"/>
      <c r="D89" s="352"/>
      <c r="G89" s="366"/>
      <c r="J89" s="366"/>
    </row>
    <row r="90" spans="1:10" ht="15.75" x14ac:dyDescent="0.25">
      <c r="A90" s="367"/>
      <c r="B90" s="358"/>
      <c r="C90" s="365"/>
      <c r="D90" s="352"/>
      <c r="G90" s="366"/>
      <c r="J90" s="366"/>
    </row>
    <row r="91" spans="1:10" ht="15.75" x14ac:dyDescent="0.25">
      <c r="B91" s="358"/>
      <c r="G91" s="366"/>
      <c r="J91" s="366"/>
    </row>
    <row r="92" spans="1:10" ht="15" x14ac:dyDescent="0.25">
      <c r="B92" s="365"/>
      <c r="J92" s="326"/>
    </row>
    <row r="93" spans="1:10" ht="15" x14ac:dyDescent="0.25">
      <c r="J93" s="326"/>
    </row>
    <row r="94" spans="1:10" ht="15" x14ac:dyDescent="0.25">
      <c r="J94" s="326"/>
    </row>
    <row r="95" spans="1:10" ht="15" x14ac:dyDescent="0.25">
      <c r="J95" s="326"/>
    </row>
    <row r="96" spans="1:10" ht="15" x14ac:dyDescent="0.25">
      <c r="J96" s="326"/>
    </row>
    <row r="97" spans="10:10" ht="15" x14ac:dyDescent="0.25">
      <c r="J97" s="326"/>
    </row>
    <row r="98" spans="10:10" ht="15" x14ac:dyDescent="0.25">
      <c r="J98" s="326"/>
    </row>
    <row r="99" spans="10:10" ht="15" x14ac:dyDescent="0.25">
      <c r="J99" s="326"/>
    </row>
    <row r="100" spans="10:10" ht="15" x14ac:dyDescent="0.25">
      <c r="J100" s="326"/>
    </row>
    <row r="101" spans="10:10" ht="15" x14ac:dyDescent="0.25">
      <c r="J101" s="326"/>
    </row>
    <row r="102" spans="10:10" ht="15" x14ac:dyDescent="0.25">
      <c r="J102" s="326"/>
    </row>
    <row r="103" spans="10:10" ht="15" x14ac:dyDescent="0.25">
      <c r="J103" s="326"/>
    </row>
    <row r="104" spans="10:10" ht="15" x14ac:dyDescent="0.25">
      <c r="J104" s="326"/>
    </row>
    <row r="105" spans="10:10" ht="15" x14ac:dyDescent="0.25">
      <c r="J105" s="326"/>
    </row>
    <row r="106" spans="10:10" ht="15" x14ac:dyDescent="0.25">
      <c r="J106" s="326"/>
    </row>
    <row r="107" spans="10:10" ht="15" x14ac:dyDescent="0.25">
      <c r="J107" s="326"/>
    </row>
    <row r="108" spans="10:10" ht="15" x14ac:dyDescent="0.25">
      <c r="J108" s="326"/>
    </row>
    <row r="109" spans="10:10" ht="15" x14ac:dyDescent="0.25">
      <c r="J109" s="326"/>
    </row>
    <row r="110" spans="10:10" ht="15" x14ac:dyDescent="0.25">
      <c r="J110" s="326"/>
    </row>
    <row r="123" spans="4:4" ht="15" x14ac:dyDescent="0.25">
      <c r="D123" s="364"/>
    </row>
    <row r="286" spans="4:4" x14ac:dyDescent="0.2">
      <c r="D286" s="325" t="s">
        <v>740</v>
      </c>
    </row>
  </sheetData>
  <mergeCells count="1">
    <mergeCell ref="A2:D2"/>
  </mergeCells>
  <printOptions horizontalCentered="1"/>
  <pageMargins left="0.59055118110236227" right="0" top="0.70866141732283472" bottom="0.19685039370078741" header="0.51181102362204722" footer="0"/>
  <pageSetup paperSize="9" scale="56" orientation="portrait" r:id="rId1"/>
  <headerFooter alignWithMargins="0">
    <oddHeader>&amp;C&amp;18- 8 -</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2">
    <tabColor indexed="57"/>
    <pageSetUpPr fitToPage="1"/>
  </sheetPr>
  <dimension ref="A1:T115"/>
  <sheetViews>
    <sheetView workbookViewId="0">
      <selection activeCell="I16" sqref="I16"/>
    </sheetView>
  </sheetViews>
  <sheetFormatPr baseColWidth="10" defaultRowHeight="12" x14ac:dyDescent="0.2"/>
  <cols>
    <col min="1" max="1" width="42.85546875" style="127" customWidth="1"/>
    <col min="2" max="4" width="19.140625" style="127" customWidth="1"/>
    <col min="5" max="10" width="15.42578125" style="127" customWidth="1"/>
    <col min="11" max="19" width="15" style="127" customWidth="1"/>
    <col min="20" max="20" width="12.7109375" style="127" bestFit="1" customWidth="1"/>
    <col min="21" max="16384" width="11.42578125" style="127"/>
  </cols>
  <sheetData>
    <row r="1" spans="1:7" x14ac:dyDescent="0.2">
      <c r="B1" s="161" t="s">
        <v>1120</v>
      </c>
    </row>
    <row r="2" spans="1:7" x14ac:dyDescent="0.2">
      <c r="A2" s="125" t="s">
        <v>1101</v>
      </c>
      <c r="B2" s="172">
        <v>1</v>
      </c>
      <c r="D2" s="128" t="s">
        <v>1102</v>
      </c>
      <c r="E2" s="128" t="s">
        <v>1103</v>
      </c>
      <c r="F2" s="128" t="s">
        <v>1104</v>
      </c>
    </row>
    <row r="3" spans="1:7" x14ac:dyDescent="0.2">
      <c r="A3" s="125" t="s">
        <v>1105</v>
      </c>
      <c r="B3" s="126">
        <v>2017</v>
      </c>
      <c r="D3" s="128"/>
      <c r="E3" s="128" t="str">
        <f>IF(B2=1,"Januar",IF(B2=2,"Januar",IF(B2=3,"Januar",IF(B2=4,"Januar","FEHLER - eingegebenes Quartal prüfen!!!"))))</f>
        <v>Januar</v>
      </c>
      <c r="F3" s="128" t="str">
        <f>IF(B2=1,"März",IF(B2=2,"Juni",IF(B2=3,"September",IF(B2=4,"Dezember","FEHLER - eingegebenes Quartal prüfen!!!"))))</f>
        <v>März</v>
      </c>
    </row>
    <row r="4" spans="1:7" x14ac:dyDescent="0.2">
      <c r="A4" s="129"/>
    </row>
    <row r="5" spans="1:7" x14ac:dyDescent="0.2">
      <c r="A5" s="125" t="s">
        <v>1106</v>
      </c>
      <c r="B5" s="397" t="str">
        <f>CONCATENATE("1. Ausfuhr ",E3," ",B3-1," bis ",F3," ",B3)</f>
        <v>1. Ausfuhr Januar 2016 bis März 2017</v>
      </c>
      <c r="C5" s="398"/>
      <c r="D5" s="399"/>
    </row>
    <row r="6" spans="1:7" x14ac:dyDescent="0.2">
      <c r="A6" s="130" t="s">
        <v>1107</v>
      </c>
      <c r="B6" s="131" t="s">
        <v>956</v>
      </c>
      <c r="C6" s="132">
        <f>B3-1</f>
        <v>2016</v>
      </c>
      <c r="D6" s="133">
        <f>B3</f>
        <v>2017</v>
      </c>
    </row>
    <row r="7" spans="1:7" x14ac:dyDescent="0.2">
      <c r="B7" s="134" t="s">
        <v>957</v>
      </c>
      <c r="C7" s="146">
        <f>Tabelle11!B22</f>
        <v>1032.4000000000001</v>
      </c>
      <c r="D7" s="149">
        <f>Tabelle11!B35</f>
        <v>1185.7</v>
      </c>
      <c r="G7" s="135"/>
    </row>
    <row r="8" spans="1:7" x14ac:dyDescent="0.2">
      <c r="B8" s="136" t="s">
        <v>958</v>
      </c>
      <c r="C8" s="147">
        <f>Tabelle11!B23</f>
        <v>1176.8</v>
      </c>
      <c r="D8" s="150">
        <f>Tabelle11!B36</f>
        <v>1257.2</v>
      </c>
    </row>
    <row r="9" spans="1:7" x14ac:dyDescent="0.2">
      <c r="B9" s="136" t="s">
        <v>959</v>
      </c>
      <c r="C9" s="147">
        <f>Tabelle11!B24</f>
        <v>1246</v>
      </c>
      <c r="D9" s="150">
        <f>Tabelle11!B37</f>
        <v>1369.2</v>
      </c>
    </row>
    <row r="10" spans="1:7" x14ac:dyDescent="0.2">
      <c r="B10" s="136" t="s">
        <v>960</v>
      </c>
      <c r="C10" s="147">
        <f>Tabelle11!B25</f>
        <v>1183.0999999999999</v>
      </c>
      <c r="D10" s="150"/>
    </row>
    <row r="11" spans="1:7" x14ac:dyDescent="0.2">
      <c r="B11" s="136" t="s">
        <v>961</v>
      </c>
      <c r="C11" s="147">
        <f>Tabelle11!B26</f>
        <v>1144.3</v>
      </c>
      <c r="D11" s="150"/>
    </row>
    <row r="12" spans="1:7" x14ac:dyDescent="0.2">
      <c r="B12" s="136" t="s">
        <v>962</v>
      </c>
      <c r="C12" s="147">
        <f>Tabelle11!B27</f>
        <v>1267.9000000000001</v>
      </c>
      <c r="D12" s="150"/>
    </row>
    <row r="13" spans="1:7" x14ac:dyDescent="0.2">
      <c r="B13" s="136" t="s">
        <v>963</v>
      </c>
      <c r="C13" s="147">
        <f>Tabelle11!B28</f>
        <v>1155.4000000000001</v>
      </c>
      <c r="D13" s="150"/>
    </row>
    <row r="14" spans="1:7" x14ac:dyDescent="0.2">
      <c r="A14" s="137"/>
      <c r="B14" s="136" t="s">
        <v>964</v>
      </c>
      <c r="C14" s="147">
        <f>Tabelle11!B29</f>
        <v>1237.7</v>
      </c>
      <c r="D14" s="150"/>
    </row>
    <row r="15" spans="1:7" x14ac:dyDescent="0.2">
      <c r="B15" s="136" t="s">
        <v>965</v>
      </c>
      <c r="C15" s="147">
        <f>Tabelle11!B30</f>
        <v>1306.3</v>
      </c>
      <c r="D15" s="150"/>
    </row>
    <row r="16" spans="1:7" x14ac:dyDescent="0.2">
      <c r="B16" s="136" t="s">
        <v>966</v>
      </c>
      <c r="C16" s="147">
        <f>Tabelle11!B31</f>
        <v>1192</v>
      </c>
      <c r="D16" s="150"/>
    </row>
    <row r="17" spans="1:7" x14ac:dyDescent="0.2">
      <c r="B17" s="136" t="s">
        <v>967</v>
      </c>
      <c r="C17" s="147">
        <f>Tabelle11!B32</f>
        <v>1308.7</v>
      </c>
      <c r="D17" s="150"/>
    </row>
    <row r="18" spans="1:7" x14ac:dyDescent="0.2">
      <c r="B18" s="138" t="s">
        <v>968</v>
      </c>
      <c r="C18" s="148">
        <f>Tabelle11!B33</f>
        <v>1099</v>
      </c>
      <c r="D18" s="151"/>
    </row>
    <row r="19" spans="1:7" x14ac:dyDescent="0.2">
      <c r="B19" s="139"/>
      <c r="C19" s="140"/>
      <c r="D19" s="140"/>
    </row>
    <row r="20" spans="1:7" x14ac:dyDescent="0.2">
      <c r="A20" s="125" t="s">
        <v>1108</v>
      </c>
      <c r="B20" s="397" t="str">
        <f>CONCATENATE("2. Einfuhr ",E3," ",B3-1," bis ",F3," ",B3)</f>
        <v>2. Einfuhr Januar 2016 bis März 2017</v>
      </c>
      <c r="C20" s="398"/>
      <c r="D20" s="399"/>
    </row>
    <row r="21" spans="1:7" x14ac:dyDescent="0.2">
      <c r="A21" s="130" t="s">
        <v>1109</v>
      </c>
      <c r="B21" s="131" t="s">
        <v>956</v>
      </c>
      <c r="C21" s="132">
        <f>B3-1</f>
        <v>2016</v>
      </c>
      <c r="D21" s="133">
        <f>B3</f>
        <v>2017</v>
      </c>
    </row>
    <row r="22" spans="1:7" x14ac:dyDescent="0.2">
      <c r="B22" s="134" t="s">
        <v>957</v>
      </c>
      <c r="C22" s="146">
        <f>Tabelle12!B22</f>
        <v>773.3</v>
      </c>
      <c r="D22" s="149">
        <f>Tabelle12!B35</f>
        <v>835.3</v>
      </c>
      <c r="G22" s="135"/>
    </row>
    <row r="23" spans="1:7" x14ac:dyDescent="0.2">
      <c r="B23" s="136" t="s">
        <v>958</v>
      </c>
      <c r="C23" s="147">
        <f>Tabelle12!B23</f>
        <v>801.1</v>
      </c>
      <c r="D23" s="150">
        <f>Tabelle12!B36</f>
        <v>833.2</v>
      </c>
    </row>
    <row r="24" spans="1:7" x14ac:dyDescent="0.2">
      <c r="B24" s="136" t="s">
        <v>959</v>
      </c>
      <c r="C24" s="147">
        <f>Tabelle12!B24</f>
        <v>836</v>
      </c>
      <c r="D24" s="150">
        <f>Tabelle12!B37</f>
        <v>920</v>
      </c>
    </row>
    <row r="25" spans="1:7" x14ac:dyDescent="0.2">
      <c r="B25" s="136" t="s">
        <v>960</v>
      </c>
      <c r="C25" s="147">
        <f>Tabelle12!B25</f>
        <v>807</v>
      </c>
      <c r="D25" s="150">
        <f>Tabelle12!B38</f>
        <v>0</v>
      </c>
    </row>
    <row r="26" spans="1:7" x14ac:dyDescent="0.2">
      <c r="B26" s="136" t="s">
        <v>961</v>
      </c>
      <c r="C26" s="147">
        <f>Tabelle12!B26</f>
        <v>822.4</v>
      </c>
      <c r="D26" s="150">
        <f>Tabelle12!B39</f>
        <v>0</v>
      </c>
    </row>
    <row r="27" spans="1:7" x14ac:dyDescent="0.2">
      <c r="B27" s="136" t="s">
        <v>962</v>
      </c>
      <c r="C27" s="147">
        <f>Tabelle12!B27</f>
        <v>838.3</v>
      </c>
      <c r="D27" s="150">
        <f>Tabelle12!B40</f>
        <v>0</v>
      </c>
    </row>
    <row r="28" spans="1:7" x14ac:dyDescent="0.2">
      <c r="B28" s="136" t="s">
        <v>963</v>
      </c>
      <c r="C28" s="147">
        <f>Tabelle12!B28</f>
        <v>830.5</v>
      </c>
      <c r="D28" s="150">
        <f>Tabelle12!B41</f>
        <v>0</v>
      </c>
    </row>
    <row r="29" spans="1:7" x14ac:dyDescent="0.2">
      <c r="A29" s="137"/>
      <c r="B29" s="136" t="s">
        <v>964</v>
      </c>
      <c r="C29" s="147">
        <f>Tabelle12!B29</f>
        <v>821.4</v>
      </c>
      <c r="D29" s="150">
        <f>Tabelle12!B42</f>
        <v>0</v>
      </c>
    </row>
    <row r="30" spans="1:7" x14ac:dyDescent="0.2">
      <c r="B30" s="136" t="s">
        <v>965</v>
      </c>
      <c r="C30" s="147">
        <f>Tabelle12!B30</f>
        <v>904.6</v>
      </c>
      <c r="D30" s="150">
        <f>Tabelle12!B43</f>
        <v>0</v>
      </c>
    </row>
    <row r="31" spans="1:7" x14ac:dyDescent="0.2">
      <c r="B31" s="136" t="s">
        <v>966</v>
      </c>
      <c r="C31" s="147">
        <f>Tabelle12!B31</f>
        <v>818.5</v>
      </c>
      <c r="D31" s="150">
        <f>Tabelle12!B44</f>
        <v>0</v>
      </c>
    </row>
    <row r="32" spans="1:7" x14ac:dyDescent="0.2">
      <c r="B32" s="136" t="s">
        <v>967</v>
      </c>
      <c r="C32" s="147">
        <f>Tabelle12!B32</f>
        <v>878.4</v>
      </c>
      <c r="D32" s="150">
        <f>Tabelle12!B45</f>
        <v>0</v>
      </c>
    </row>
    <row r="33" spans="1:20" x14ac:dyDescent="0.2">
      <c r="B33" s="138" t="s">
        <v>968</v>
      </c>
      <c r="C33" s="148">
        <f>Tabelle12!B33</f>
        <v>773</v>
      </c>
      <c r="D33" s="151">
        <f>Tabelle12!B46</f>
        <v>0</v>
      </c>
    </row>
    <row r="35" spans="1:20" x14ac:dyDescent="0.2">
      <c r="A35" s="125" t="s">
        <v>1110</v>
      </c>
      <c r="B35" s="397" t="str">
        <f>CONCATENATE("        3. Ausfuhr von ausgewählten Enderzeugnissen im ",B2,". Vierteljahr ",B3,"             in der Reihenfolge ihrer Anteile")</f>
        <v xml:space="preserve">        3. Ausfuhr von ausgewählten Enderzeugnissen im 1. Vierteljahr 2017             in der Reihenfolge ihrer Anteile</v>
      </c>
      <c r="C35" s="398"/>
      <c r="D35" s="398"/>
      <c r="E35" s="398"/>
      <c r="F35" s="398"/>
      <c r="G35" s="399"/>
      <c r="T35" s="141"/>
    </row>
    <row r="36" spans="1:20" ht="12.75" customHeight="1" x14ac:dyDescent="0.2">
      <c r="A36" s="130" t="s">
        <v>1111</v>
      </c>
      <c r="B36" s="407" t="s">
        <v>1189</v>
      </c>
      <c r="C36" s="408"/>
      <c r="D36" s="409"/>
      <c r="E36" s="168">
        <v>714333638</v>
      </c>
    </row>
    <row r="37" spans="1:20" ht="12.75" customHeight="1" x14ac:dyDescent="0.2">
      <c r="B37" s="403" t="s">
        <v>1190</v>
      </c>
      <c r="C37" s="401"/>
      <c r="D37" s="402"/>
      <c r="E37" s="169">
        <v>237429283</v>
      </c>
    </row>
    <row r="38" spans="1:20" ht="12.75" customHeight="1" x14ac:dyDescent="0.2">
      <c r="B38" s="400" t="s">
        <v>1194</v>
      </c>
      <c r="C38" s="401"/>
      <c r="D38" s="402"/>
      <c r="E38" s="169">
        <v>173163338</v>
      </c>
    </row>
    <row r="39" spans="1:20" ht="12.75" customHeight="1" x14ac:dyDescent="0.2">
      <c r="B39" s="400" t="s">
        <v>1195</v>
      </c>
      <c r="C39" s="401"/>
      <c r="D39" s="402"/>
      <c r="E39" s="169">
        <v>171869031</v>
      </c>
    </row>
    <row r="40" spans="1:20" ht="12.75" customHeight="1" x14ac:dyDescent="0.2">
      <c r="B40" s="413" t="s">
        <v>1191</v>
      </c>
      <c r="C40" s="414"/>
      <c r="D40" s="415"/>
      <c r="E40" s="170">
        <v>159770000</v>
      </c>
    </row>
    <row r="41" spans="1:20" ht="12.75" customHeight="1" x14ac:dyDescent="0.2">
      <c r="B41" s="410" t="s">
        <v>969</v>
      </c>
      <c r="C41" s="411"/>
      <c r="D41" s="412"/>
      <c r="E41" s="171">
        <v>2892455438</v>
      </c>
    </row>
    <row r="42" spans="1:20" x14ac:dyDescent="0.2">
      <c r="B42" s="404" t="s">
        <v>1039</v>
      </c>
      <c r="C42" s="405"/>
      <c r="D42" s="406"/>
      <c r="E42" s="142">
        <f>E41-E36-E37-E38-E39-E40</f>
        <v>1435890148</v>
      </c>
    </row>
    <row r="44" spans="1:20" x14ac:dyDescent="0.2">
      <c r="A44" s="125" t="s">
        <v>1112</v>
      </c>
      <c r="B44" s="397" t="str">
        <f>CONCATENATE("        4. Einfuhr von ausgewählten Enderzeugnissen im ",B2,". Vierteljahr ",B3,"                  in der Reihenfolge ihrer Anteile")</f>
        <v xml:space="preserve">        4. Einfuhr von ausgewählten Enderzeugnissen im 1. Vierteljahr 2017                  in der Reihenfolge ihrer Anteile</v>
      </c>
      <c r="C44" s="398"/>
      <c r="D44" s="398"/>
      <c r="E44" s="398"/>
      <c r="F44" s="398"/>
      <c r="G44" s="399"/>
      <c r="T44" s="141"/>
    </row>
    <row r="45" spans="1:20" x14ac:dyDescent="0.2">
      <c r="A45" s="130" t="s">
        <v>1113</v>
      </c>
      <c r="B45" s="407" t="s">
        <v>1189</v>
      </c>
      <c r="C45" s="408"/>
      <c r="D45" s="409"/>
      <c r="E45" s="168">
        <v>132355664</v>
      </c>
    </row>
    <row r="46" spans="1:20" x14ac:dyDescent="0.2">
      <c r="B46" s="403" t="s">
        <v>1192</v>
      </c>
      <c r="C46" s="401"/>
      <c r="D46" s="402"/>
      <c r="E46" s="169">
        <v>130779483</v>
      </c>
    </row>
    <row r="47" spans="1:20" x14ac:dyDescent="0.2">
      <c r="B47" s="403" t="s">
        <v>1193</v>
      </c>
      <c r="C47" s="401"/>
      <c r="D47" s="402"/>
      <c r="E47" s="169">
        <v>110780483</v>
      </c>
    </row>
    <row r="48" spans="1:20" x14ac:dyDescent="0.2">
      <c r="B48" s="403" t="s">
        <v>1190</v>
      </c>
      <c r="C48" s="401"/>
      <c r="D48" s="402"/>
      <c r="E48" s="169">
        <v>97548663</v>
      </c>
    </row>
    <row r="49" spans="1:20" x14ac:dyDescent="0.2">
      <c r="B49" s="400" t="s">
        <v>1194</v>
      </c>
      <c r="C49" s="401"/>
      <c r="D49" s="402"/>
      <c r="E49" s="170">
        <v>91964174</v>
      </c>
    </row>
    <row r="50" spans="1:20" ht="12.75" customHeight="1" x14ac:dyDescent="0.2">
      <c r="B50" s="410" t="s">
        <v>969</v>
      </c>
      <c r="C50" s="411"/>
      <c r="D50" s="412"/>
      <c r="E50" s="171">
        <v>1493902543</v>
      </c>
    </row>
    <row r="51" spans="1:20" x14ac:dyDescent="0.2">
      <c r="B51" s="404" t="s">
        <v>1039</v>
      </c>
      <c r="C51" s="405"/>
      <c r="D51" s="406"/>
      <c r="E51" s="142">
        <f>E50-E45-E46-E47-E48-E49</f>
        <v>930474076</v>
      </c>
    </row>
    <row r="53" spans="1:20" x14ac:dyDescent="0.2">
      <c r="A53" s="125" t="s">
        <v>1114</v>
      </c>
      <c r="B53" s="397" t="str">
        <f>CONCATENATE("5. Ausfuhr im ",B2,". Vierteljahr ",B3," nach ausgewählten Ländern
in der Reihenfolge ihrer Anteile")</f>
        <v>5. Ausfuhr im 1. Vierteljahr 2017 nach ausgewählten Ländern
in der Reihenfolge ihrer Anteile</v>
      </c>
      <c r="C53" s="398"/>
      <c r="D53" s="398"/>
      <c r="E53" s="398"/>
      <c r="F53" s="398"/>
      <c r="G53" s="399"/>
      <c r="T53" s="141"/>
    </row>
    <row r="54" spans="1:20" x14ac:dyDescent="0.2">
      <c r="A54" s="130" t="s">
        <v>1115</v>
      </c>
      <c r="B54" s="152">
        <f t="shared" ref="B54:B68" si="0">D54/1000</f>
        <v>276.48599999999999</v>
      </c>
      <c r="C54" s="162" t="str">
        <f>'Tabelle4+5'!A10</f>
        <v>Vereinigte Staaten</v>
      </c>
      <c r="D54" s="163">
        <f>'Tabelle4+5'!B10</f>
        <v>276486</v>
      </c>
    </row>
    <row r="55" spans="1:20" x14ac:dyDescent="0.2">
      <c r="B55" s="153">
        <f t="shared" si="0"/>
        <v>274.11700000000002</v>
      </c>
      <c r="C55" s="164" t="str">
        <f>'Tabelle4+5'!A11</f>
        <v>Ungarn</v>
      </c>
      <c r="D55" s="165">
        <f>'Tabelle4+5'!B11</f>
        <v>274117</v>
      </c>
    </row>
    <row r="56" spans="1:20" x14ac:dyDescent="0.2">
      <c r="B56" s="153">
        <f t="shared" si="0"/>
        <v>261.50599999999997</v>
      </c>
      <c r="C56" s="164" t="str">
        <f>'Tabelle4+5'!A12</f>
        <v>Frankreich</v>
      </c>
      <c r="D56" s="165">
        <f>'Tabelle4+5'!B12</f>
        <v>261506</v>
      </c>
    </row>
    <row r="57" spans="1:20" x14ac:dyDescent="0.2">
      <c r="B57" s="153">
        <f t="shared" si="0"/>
        <v>257.00700000000001</v>
      </c>
      <c r="C57" s="164" t="str">
        <f>'Tabelle4+5'!A13</f>
        <v>Vereinigtes Königreich</v>
      </c>
      <c r="D57" s="165">
        <f>'Tabelle4+5'!B13</f>
        <v>257007</v>
      </c>
    </row>
    <row r="58" spans="1:20" x14ac:dyDescent="0.2">
      <c r="B58" s="153">
        <f t="shared" si="0"/>
        <v>237.15700000000001</v>
      </c>
      <c r="C58" s="164" t="str">
        <f>'Tabelle4+5'!A14</f>
        <v>Spanien</v>
      </c>
      <c r="D58" s="165">
        <f>'Tabelle4+5'!B14</f>
        <v>237157</v>
      </c>
    </row>
    <row r="59" spans="1:20" x14ac:dyDescent="0.2">
      <c r="B59" s="153">
        <f t="shared" si="0"/>
        <v>215.08</v>
      </c>
      <c r="C59" s="164" t="str">
        <f>'Tabelle4+5'!A15</f>
        <v>Volksrepublik China</v>
      </c>
      <c r="D59" s="165">
        <f>'Tabelle4+5'!B15</f>
        <v>215080</v>
      </c>
    </row>
    <row r="60" spans="1:20" x14ac:dyDescent="0.2">
      <c r="B60" s="153">
        <f t="shared" si="0"/>
        <v>192.94200000000001</v>
      </c>
      <c r="C60" s="164" t="str">
        <f>'Tabelle4+5'!A16</f>
        <v>Polen</v>
      </c>
      <c r="D60" s="165">
        <f>'Tabelle4+5'!B16</f>
        <v>192942</v>
      </c>
    </row>
    <row r="61" spans="1:20" x14ac:dyDescent="0.2">
      <c r="B61" s="153">
        <f t="shared" si="0"/>
        <v>188.42</v>
      </c>
      <c r="C61" s="164" t="str">
        <f>'Tabelle4+5'!A17</f>
        <v>Italien</v>
      </c>
      <c r="D61" s="165">
        <f>'Tabelle4+5'!B17</f>
        <v>188420</v>
      </c>
    </row>
    <row r="62" spans="1:20" x14ac:dyDescent="0.2">
      <c r="B62" s="153">
        <f t="shared" si="0"/>
        <v>181.506</v>
      </c>
      <c r="C62" s="164" t="str">
        <f>'Tabelle4+5'!A18</f>
        <v>Niederlande</v>
      </c>
      <c r="D62" s="165">
        <f>'Tabelle4+5'!B18</f>
        <v>181506</v>
      </c>
    </row>
    <row r="63" spans="1:20" x14ac:dyDescent="0.2">
      <c r="B63" s="153">
        <f t="shared" si="0"/>
        <v>175.238</v>
      </c>
      <c r="C63" s="164" t="str">
        <f>'Tabelle4+5'!A19</f>
        <v>Österreich</v>
      </c>
      <c r="D63" s="165">
        <f>'Tabelle4+5'!B19</f>
        <v>175238</v>
      </c>
    </row>
    <row r="64" spans="1:20" x14ac:dyDescent="0.2">
      <c r="B64" s="153">
        <f t="shared" si="0"/>
        <v>174.625</v>
      </c>
      <c r="C64" s="164" t="str">
        <f>'Tabelle4+5'!A20</f>
        <v>Tschechische Republik</v>
      </c>
      <c r="D64" s="165">
        <f>'Tabelle4+5'!B20</f>
        <v>174625</v>
      </c>
    </row>
    <row r="65" spans="1:20" x14ac:dyDescent="0.2">
      <c r="B65" s="153">
        <f t="shared" si="0"/>
        <v>120.917</v>
      </c>
      <c r="C65" s="164" t="str">
        <f>'Tabelle4+5'!A21</f>
        <v>Schweiz</v>
      </c>
      <c r="D65" s="165">
        <f>'Tabelle4+5'!B21</f>
        <v>120917</v>
      </c>
    </row>
    <row r="66" spans="1:20" x14ac:dyDescent="0.2">
      <c r="B66" s="153">
        <f t="shared" si="0"/>
        <v>93.983999999999995</v>
      </c>
      <c r="C66" s="164" t="str">
        <f>'Tabelle4+5'!A22</f>
        <v>Belgien</v>
      </c>
      <c r="D66" s="165">
        <f>'Tabelle4+5'!B22</f>
        <v>93984</v>
      </c>
    </row>
    <row r="67" spans="1:20" x14ac:dyDescent="0.2">
      <c r="B67" s="153">
        <f t="shared" si="0"/>
        <v>88.668999999999997</v>
      </c>
      <c r="C67" s="164" t="str">
        <f>'Tabelle4+5'!A23</f>
        <v>Slowakei</v>
      </c>
      <c r="D67" s="165">
        <f>'Tabelle4+5'!B23</f>
        <v>88669</v>
      </c>
    </row>
    <row r="68" spans="1:20" x14ac:dyDescent="0.2">
      <c r="B68" s="154">
        <f t="shared" si="0"/>
        <v>68.266999999999996</v>
      </c>
      <c r="C68" s="166" t="str">
        <f>'Tabelle4+5'!A24</f>
        <v>Südafrika</v>
      </c>
      <c r="D68" s="167">
        <f>'Tabelle4+5'!B24</f>
        <v>68267</v>
      </c>
    </row>
    <row r="70" spans="1:20" x14ac:dyDescent="0.2">
      <c r="A70" s="125" t="s">
        <v>1116</v>
      </c>
      <c r="B70" s="397" t="str">
        <f>CONCATENATE("6. Einfuhr im ",B2,". Vierteljahr ",B3," nach ausgewählten Ländern
in der Reihenfolge ihrer Anteile")</f>
        <v>6. Einfuhr im 1. Vierteljahr 2017 nach ausgewählten Ländern
in der Reihenfolge ihrer Anteile</v>
      </c>
      <c r="C70" s="398"/>
      <c r="D70" s="398"/>
      <c r="E70" s="398"/>
      <c r="F70" s="398"/>
      <c r="G70" s="399"/>
      <c r="T70" s="141"/>
    </row>
    <row r="71" spans="1:20" x14ac:dyDescent="0.2">
      <c r="A71" s="130" t="s">
        <v>1117</v>
      </c>
      <c r="B71" s="152">
        <f t="shared" ref="B71:B85" si="1">D71/1000</f>
        <v>271.07600000000002</v>
      </c>
      <c r="C71" s="162" t="str">
        <f>'Tabelle4+5'!A36</f>
        <v>Volksrepublik China</v>
      </c>
      <c r="D71" s="163">
        <f>'Tabelle4+5'!B36</f>
        <v>271076</v>
      </c>
    </row>
    <row r="72" spans="1:20" x14ac:dyDescent="0.2">
      <c r="B72" s="153">
        <f t="shared" si="1"/>
        <v>217.446</v>
      </c>
      <c r="C72" s="164" t="str">
        <f>'Tabelle4+5'!A37</f>
        <v>Polen</v>
      </c>
      <c r="D72" s="165">
        <f>'Tabelle4+5'!B37</f>
        <v>217446</v>
      </c>
    </row>
    <row r="73" spans="1:20" x14ac:dyDescent="0.2">
      <c r="B73" s="153">
        <f t="shared" si="1"/>
        <v>204.678</v>
      </c>
      <c r="C73" s="164" t="str">
        <f>'Tabelle4+5'!A38</f>
        <v>Vereinigtes Königreich</v>
      </c>
      <c r="D73" s="165">
        <f>'Tabelle4+5'!B38</f>
        <v>204678</v>
      </c>
    </row>
    <row r="74" spans="1:20" x14ac:dyDescent="0.2">
      <c r="B74" s="153">
        <f t="shared" si="1"/>
        <v>198.38200000000001</v>
      </c>
      <c r="C74" s="164" t="str">
        <f>'Tabelle4+5'!A39</f>
        <v>Niederlande</v>
      </c>
      <c r="D74" s="165">
        <f>'Tabelle4+5'!B39</f>
        <v>198382</v>
      </c>
    </row>
    <row r="75" spans="1:20" x14ac:dyDescent="0.2">
      <c r="B75" s="153">
        <f t="shared" si="1"/>
        <v>182.24299999999999</v>
      </c>
      <c r="C75" s="164" t="str">
        <f>'Tabelle4+5'!A40</f>
        <v>Italien</v>
      </c>
      <c r="D75" s="165">
        <f>'Tabelle4+5'!B40</f>
        <v>182243</v>
      </c>
    </row>
    <row r="76" spans="1:20" x14ac:dyDescent="0.2">
      <c r="B76" s="153">
        <f t="shared" si="1"/>
        <v>170.71899999999999</v>
      </c>
      <c r="C76" s="164" t="str">
        <f>'Tabelle4+5'!A41</f>
        <v>Österreich</v>
      </c>
      <c r="D76" s="165">
        <f>'Tabelle4+5'!B41</f>
        <v>170719</v>
      </c>
    </row>
    <row r="77" spans="1:20" x14ac:dyDescent="0.2">
      <c r="B77" s="153">
        <f t="shared" si="1"/>
        <v>157.68199999999999</v>
      </c>
      <c r="C77" s="164" t="str">
        <f>'Tabelle4+5'!A42</f>
        <v>Tschechische Republik</v>
      </c>
      <c r="D77" s="165">
        <f>'Tabelle4+5'!B42</f>
        <v>157682</v>
      </c>
    </row>
    <row r="78" spans="1:20" x14ac:dyDescent="0.2">
      <c r="B78" s="153">
        <f t="shared" si="1"/>
        <v>140.834</v>
      </c>
      <c r="C78" s="164" t="str">
        <f>'Tabelle4+5'!A43</f>
        <v>Frankreich</v>
      </c>
      <c r="D78" s="165">
        <f>'Tabelle4+5'!B43</f>
        <v>140834</v>
      </c>
    </row>
    <row r="79" spans="1:20" x14ac:dyDescent="0.2">
      <c r="B79" s="153">
        <f t="shared" si="1"/>
        <v>115.953</v>
      </c>
      <c r="C79" s="164" t="str">
        <f>'Tabelle4+5'!A44</f>
        <v>Belgien</v>
      </c>
      <c r="D79" s="165">
        <f>'Tabelle4+5'!B44</f>
        <v>115953</v>
      </c>
    </row>
    <row r="80" spans="1:20" x14ac:dyDescent="0.2">
      <c r="B80" s="153">
        <f t="shared" si="1"/>
        <v>83.215999999999994</v>
      </c>
      <c r="C80" s="164" t="str">
        <f>'Tabelle4+5'!A45</f>
        <v>Vereinigte Staaten</v>
      </c>
      <c r="D80" s="165">
        <f>'Tabelle4+5'!B45</f>
        <v>83216</v>
      </c>
    </row>
    <row r="81" spans="1:20" x14ac:dyDescent="0.2">
      <c r="B81" s="153">
        <f t="shared" si="1"/>
        <v>82.254000000000005</v>
      </c>
      <c r="C81" s="164" t="str">
        <f>'Tabelle4+5'!A46</f>
        <v>Spanien</v>
      </c>
      <c r="D81" s="165">
        <f>'Tabelle4+5'!B46</f>
        <v>82254</v>
      </c>
    </row>
    <row r="82" spans="1:20" x14ac:dyDescent="0.2">
      <c r="B82" s="153">
        <f t="shared" si="1"/>
        <v>79.225999999999999</v>
      </c>
      <c r="C82" s="164" t="str">
        <f>'Tabelle4+5'!A47</f>
        <v>Schweiz</v>
      </c>
      <c r="D82" s="165">
        <f>'Tabelle4+5'!B47</f>
        <v>79226</v>
      </c>
    </row>
    <row r="83" spans="1:20" x14ac:dyDescent="0.2">
      <c r="B83" s="153">
        <f t="shared" si="1"/>
        <v>48.991</v>
      </c>
      <c r="C83" s="164" t="str">
        <f>'Tabelle4+5'!A48</f>
        <v>Rumänien</v>
      </c>
      <c r="D83" s="165">
        <f>'Tabelle4+5'!B48</f>
        <v>48991</v>
      </c>
    </row>
    <row r="84" spans="1:20" x14ac:dyDescent="0.2">
      <c r="B84" s="153">
        <f t="shared" si="1"/>
        <v>45.66</v>
      </c>
      <c r="C84" s="164" t="str">
        <f>'Tabelle4+5'!A49</f>
        <v>Slowakei</v>
      </c>
      <c r="D84" s="165">
        <f>'Tabelle4+5'!B49</f>
        <v>45660</v>
      </c>
    </row>
    <row r="85" spans="1:20" x14ac:dyDescent="0.2">
      <c r="B85" s="154">
        <f t="shared" si="1"/>
        <v>43.527999999999999</v>
      </c>
      <c r="C85" s="166" t="str">
        <f>'Tabelle4+5'!A50</f>
        <v>Ungarn</v>
      </c>
      <c r="D85" s="167">
        <f>'Tabelle4+5'!B50</f>
        <v>43528</v>
      </c>
    </row>
    <row r="87" spans="1:20" x14ac:dyDescent="0.2">
      <c r="A87" s="125" t="s">
        <v>1118</v>
      </c>
      <c r="B87" s="397" t="str">
        <f>CONCATENATE("7. Außenhandel mit den EU-Ländern (EU-28) im ",B2,". Vierteljahr ",B3,"")</f>
        <v>7. Außenhandel mit den EU-Ländern (EU-28) im 1. Vierteljahr 2017</v>
      </c>
      <c r="C87" s="398"/>
      <c r="D87" s="398"/>
      <c r="E87" s="398"/>
      <c r="F87" s="398"/>
      <c r="G87" s="399"/>
      <c r="T87" s="141"/>
    </row>
    <row r="88" spans="1:20" x14ac:dyDescent="0.2">
      <c r="A88" s="130" t="s">
        <v>1119</v>
      </c>
      <c r="B88" s="143" t="s">
        <v>1004</v>
      </c>
      <c r="C88" s="144" t="s">
        <v>1005</v>
      </c>
      <c r="D88" s="145" t="s">
        <v>970</v>
      </c>
    </row>
    <row r="89" spans="1:20" x14ac:dyDescent="0.2">
      <c r="A89" s="127">
        <v>1</v>
      </c>
      <c r="B89" s="160">
        <v>261.50614000000002</v>
      </c>
      <c r="C89" s="160">
        <v>140.83411799999999</v>
      </c>
      <c r="D89" s="159" t="s">
        <v>457</v>
      </c>
    </row>
    <row r="90" spans="1:20" x14ac:dyDescent="0.2">
      <c r="A90" s="127">
        <v>2</v>
      </c>
      <c r="B90" s="158">
        <v>181.50578899999999</v>
      </c>
      <c r="C90" s="158">
        <v>198.381697</v>
      </c>
      <c r="D90" s="157" t="s">
        <v>460</v>
      </c>
    </row>
    <row r="91" spans="1:20" x14ac:dyDescent="0.2">
      <c r="A91" s="127">
        <v>3</v>
      </c>
      <c r="B91" s="158">
        <v>188.41994399999999</v>
      </c>
      <c r="C91" s="158">
        <v>182.24339000000001</v>
      </c>
      <c r="D91" s="157" t="s">
        <v>465</v>
      </c>
    </row>
    <row r="92" spans="1:20" ht="11.25" customHeight="1" x14ac:dyDescent="0.2">
      <c r="A92" s="127">
        <v>4</v>
      </c>
      <c r="B92" s="158">
        <v>257.00681600000001</v>
      </c>
      <c r="C92" s="158">
        <v>204.67817500000001</v>
      </c>
      <c r="D92" s="157" t="s">
        <v>468</v>
      </c>
    </row>
    <row r="93" spans="1:20" x14ac:dyDescent="0.2">
      <c r="A93" s="127">
        <v>5</v>
      </c>
      <c r="B93" s="158">
        <v>10.935725</v>
      </c>
      <c r="C93" s="158">
        <v>15.564486</v>
      </c>
      <c r="D93" s="157" t="s">
        <v>471</v>
      </c>
    </row>
    <row r="94" spans="1:20" x14ac:dyDescent="0.2">
      <c r="A94" s="127">
        <v>6</v>
      </c>
      <c r="B94" s="158">
        <v>49.715283999999997</v>
      </c>
      <c r="C94" s="158">
        <v>29.047193</v>
      </c>
      <c r="D94" s="157" t="s">
        <v>474</v>
      </c>
    </row>
    <row r="95" spans="1:20" x14ac:dyDescent="0.2">
      <c r="A95" s="127">
        <v>7</v>
      </c>
      <c r="B95" s="158">
        <v>8.4362320000000004</v>
      </c>
      <c r="C95" s="158">
        <v>4.7052889999999996</v>
      </c>
      <c r="D95" s="157" t="s">
        <v>477</v>
      </c>
    </row>
    <row r="96" spans="1:20" x14ac:dyDescent="0.2">
      <c r="A96" s="127">
        <v>8</v>
      </c>
      <c r="B96" s="158">
        <v>23.924498</v>
      </c>
      <c r="C96" s="158">
        <v>13.254904</v>
      </c>
      <c r="D96" s="157" t="s">
        <v>479</v>
      </c>
    </row>
    <row r="97" spans="1:4" x14ac:dyDescent="0.2">
      <c r="A97" s="127">
        <v>9</v>
      </c>
      <c r="B97" s="158">
        <v>237.157082</v>
      </c>
      <c r="C97" s="158">
        <v>82.253748000000002</v>
      </c>
      <c r="D97" s="157" t="s">
        <v>482</v>
      </c>
    </row>
    <row r="98" spans="1:4" x14ac:dyDescent="0.2">
      <c r="A98" s="127">
        <v>10</v>
      </c>
      <c r="B98" s="158">
        <v>55.993693999999998</v>
      </c>
      <c r="C98" s="158">
        <v>32.371268000000001</v>
      </c>
      <c r="D98" s="157" t="s">
        <v>484</v>
      </c>
    </row>
    <row r="99" spans="1:4" x14ac:dyDescent="0.2">
      <c r="A99" s="127">
        <v>11</v>
      </c>
      <c r="B99" s="158">
        <v>46.841123000000003</v>
      </c>
      <c r="C99" s="158">
        <v>20.025351000000001</v>
      </c>
      <c r="D99" s="157" t="s">
        <v>486</v>
      </c>
    </row>
    <row r="100" spans="1:4" x14ac:dyDescent="0.2">
      <c r="A100" s="127">
        <v>12</v>
      </c>
      <c r="B100" s="158">
        <v>175.23772299999999</v>
      </c>
      <c r="C100" s="158">
        <v>170.71882600000001</v>
      </c>
      <c r="D100" s="157" t="s">
        <v>489</v>
      </c>
    </row>
    <row r="101" spans="1:4" x14ac:dyDescent="0.2">
      <c r="A101" s="127">
        <v>13</v>
      </c>
      <c r="B101" s="158">
        <v>93.983832000000007</v>
      </c>
      <c r="C101" s="158">
        <v>115.953434</v>
      </c>
      <c r="D101" s="157" t="s">
        <v>492</v>
      </c>
    </row>
    <row r="102" spans="1:4" x14ac:dyDescent="0.2">
      <c r="A102" s="127">
        <v>14</v>
      </c>
      <c r="B102" s="158">
        <v>28.209088000000001</v>
      </c>
      <c r="C102" s="158">
        <v>28.998684999999998</v>
      </c>
      <c r="D102" s="157" t="s">
        <v>495</v>
      </c>
    </row>
    <row r="103" spans="1:4" x14ac:dyDescent="0.2">
      <c r="A103" s="127">
        <v>15</v>
      </c>
      <c r="B103" s="158">
        <v>1.246637</v>
      </c>
      <c r="C103" s="158">
        <v>0.14938899999999999</v>
      </c>
      <c r="D103" s="157" t="s">
        <v>526</v>
      </c>
    </row>
    <row r="104" spans="1:4" x14ac:dyDescent="0.2">
      <c r="A104" s="127">
        <v>16</v>
      </c>
      <c r="B104" s="158">
        <v>5.1053090000000001</v>
      </c>
      <c r="C104" s="158">
        <v>4.5423819999999999</v>
      </c>
      <c r="D104" s="157" t="s">
        <v>535</v>
      </c>
    </row>
    <row r="105" spans="1:4" x14ac:dyDescent="0.2">
      <c r="A105" s="127">
        <v>17</v>
      </c>
      <c r="B105" s="158">
        <v>4.1191250000000004</v>
      </c>
      <c r="C105" s="158">
        <v>6.0694330000000001</v>
      </c>
      <c r="D105" s="157" t="s">
        <v>538</v>
      </c>
    </row>
    <row r="106" spans="1:4" x14ac:dyDescent="0.2">
      <c r="A106" s="127">
        <v>18</v>
      </c>
      <c r="B106" s="158">
        <v>10.342508</v>
      </c>
      <c r="C106" s="158">
        <v>3.516051</v>
      </c>
      <c r="D106" s="157" t="s">
        <v>541</v>
      </c>
    </row>
    <row r="107" spans="1:4" x14ac:dyDescent="0.2">
      <c r="A107" s="127">
        <v>19</v>
      </c>
      <c r="B107" s="158">
        <v>192.94152199999999</v>
      </c>
      <c r="C107" s="158">
        <v>217.446495</v>
      </c>
      <c r="D107" s="157" t="s">
        <v>544</v>
      </c>
    </row>
    <row r="108" spans="1:4" x14ac:dyDescent="0.2">
      <c r="A108" s="127">
        <v>20</v>
      </c>
      <c r="B108" s="158">
        <v>174.625204</v>
      </c>
      <c r="C108" s="158">
        <v>157.68210099999999</v>
      </c>
      <c r="D108" s="157" t="s">
        <v>547</v>
      </c>
    </row>
    <row r="109" spans="1:4" x14ac:dyDescent="0.2">
      <c r="A109" s="127">
        <v>21</v>
      </c>
      <c r="B109" s="158">
        <v>88.668976000000001</v>
      </c>
      <c r="C109" s="158">
        <v>45.660060000000001</v>
      </c>
      <c r="D109" s="157" t="s">
        <v>550</v>
      </c>
    </row>
    <row r="110" spans="1:4" x14ac:dyDescent="0.2">
      <c r="A110" s="127">
        <v>22</v>
      </c>
      <c r="B110" s="158">
        <v>274.116783</v>
      </c>
      <c r="C110" s="158">
        <v>43.528322000000003</v>
      </c>
      <c r="D110" s="157" t="s">
        <v>553</v>
      </c>
    </row>
    <row r="111" spans="1:4" x14ac:dyDescent="0.2">
      <c r="A111" s="127">
        <v>23</v>
      </c>
      <c r="B111" s="158">
        <v>63.093423999999999</v>
      </c>
      <c r="C111" s="158">
        <v>48.990988999999999</v>
      </c>
      <c r="D111" s="157" t="s">
        <v>556</v>
      </c>
    </row>
    <row r="112" spans="1:4" x14ac:dyDescent="0.2">
      <c r="A112" s="127">
        <v>24</v>
      </c>
      <c r="B112" s="158">
        <v>15.847591</v>
      </c>
      <c r="C112" s="158">
        <v>9.9682150000000007</v>
      </c>
      <c r="D112" s="157" t="s">
        <v>559</v>
      </c>
    </row>
    <row r="113" spans="1:4" x14ac:dyDescent="0.2">
      <c r="A113" s="127">
        <v>25</v>
      </c>
      <c r="B113" s="158">
        <v>18.232623</v>
      </c>
      <c r="C113" s="158">
        <v>23.975973</v>
      </c>
      <c r="D113" s="157" t="s">
        <v>605</v>
      </c>
    </row>
    <row r="114" spans="1:4" x14ac:dyDescent="0.2">
      <c r="A114" s="127">
        <v>26</v>
      </c>
      <c r="B114" s="158">
        <v>5.0072450000000002</v>
      </c>
      <c r="C114" s="158">
        <v>3.5191189999999999</v>
      </c>
      <c r="D114" s="157" t="s">
        <v>607</v>
      </c>
    </row>
    <row r="115" spans="1:4" x14ac:dyDescent="0.2">
      <c r="A115" s="127">
        <v>27</v>
      </c>
      <c r="B115" s="156">
        <v>1.4138809999999999</v>
      </c>
      <c r="C115" s="156">
        <v>7.8379000000000004E-2</v>
      </c>
      <c r="D115" s="155" t="s">
        <v>685</v>
      </c>
    </row>
  </sheetData>
  <mergeCells count="21">
    <mergeCell ref="B53:G53"/>
    <mergeCell ref="B36:D36"/>
    <mergeCell ref="B44:G44"/>
    <mergeCell ref="B87:G87"/>
    <mergeCell ref="B50:D50"/>
    <mergeCell ref="B45:D45"/>
    <mergeCell ref="B70:G70"/>
    <mergeCell ref="B41:D41"/>
    <mergeCell ref="B51:D51"/>
    <mergeCell ref="B46:D46"/>
    <mergeCell ref="B49:D49"/>
    <mergeCell ref="B40:D40"/>
    <mergeCell ref="B37:D37"/>
    <mergeCell ref="B48:D48"/>
    <mergeCell ref="B35:G35"/>
    <mergeCell ref="B38:D38"/>
    <mergeCell ref="B39:D39"/>
    <mergeCell ref="B47:D47"/>
    <mergeCell ref="B5:D5"/>
    <mergeCell ref="B20:D20"/>
    <mergeCell ref="B42:D42"/>
  </mergeCells>
  <printOptions horizontalCentered="1" verticalCentered="1"/>
  <pageMargins left="0" right="0" top="0" bottom="0" header="0" footer="0"/>
  <pageSetup paperSize="9" scale="4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846337" r:id="rId4" name="Button 1">
              <controlPr defaultSize="0" print="0" autoFill="0" autoPict="0" macro="[0]!GrafikDaten">
                <anchor moveWithCells="1" sizeWithCells="1">
                  <from>
                    <xdr:col>0</xdr:col>
                    <xdr:colOff>790575</xdr:colOff>
                    <xdr:row>88</xdr:row>
                    <xdr:rowOff>47625</xdr:rowOff>
                  </from>
                  <to>
                    <xdr:col>0</xdr:col>
                    <xdr:colOff>2714625</xdr:colOff>
                    <xdr:row>89</xdr:row>
                    <xdr:rowOff>123825</xdr:rowOff>
                  </to>
                </anchor>
              </controlPr>
            </control>
          </mc:Choice>
        </mc:AlternateContent>
        <mc:AlternateContent xmlns:mc="http://schemas.openxmlformats.org/markup-compatibility/2006">
          <mc:Choice Requires="x14">
            <control shapeId="8846339" r:id="rId5" name="Button 3">
              <controlPr defaultSize="0" print="0" autoFill="0" autoPict="0" macro="[0]!GrafikDaten3">
                <anchor moveWithCells="1" sizeWithCells="1">
                  <from>
                    <xdr:col>0</xdr:col>
                    <xdr:colOff>466725</xdr:colOff>
                    <xdr:row>37</xdr:row>
                    <xdr:rowOff>47625</xdr:rowOff>
                  </from>
                  <to>
                    <xdr:col>0</xdr:col>
                    <xdr:colOff>2714625</xdr:colOff>
                    <xdr:row>38</xdr:row>
                    <xdr:rowOff>123825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enableFormatConditionsCalculation="0"/>
  <dimension ref="A1:H65"/>
  <sheetViews>
    <sheetView workbookViewId="0">
      <selection activeCell="A2" sqref="A2"/>
    </sheetView>
  </sheetViews>
  <sheetFormatPr baseColWidth="10" defaultRowHeight="12.75" x14ac:dyDescent="0.2"/>
  <cols>
    <col min="1" max="1" width="33.140625" style="31" customWidth="1"/>
    <col min="2" max="2" width="19.5703125" style="31" customWidth="1"/>
    <col min="3" max="3" width="20" style="31" customWidth="1"/>
    <col min="4" max="4" width="20.140625" style="31" customWidth="1"/>
    <col min="5" max="6" width="15.7109375" style="31" hidden="1" customWidth="1"/>
    <col min="7" max="16384" width="11.42578125" style="31"/>
  </cols>
  <sheetData>
    <row r="1" spans="1:7" ht="19.5" customHeight="1" x14ac:dyDescent="0.25">
      <c r="A1" s="419" t="s">
        <v>1121</v>
      </c>
      <c r="B1" s="419"/>
      <c r="C1" s="419"/>
      <c r="D1" s="419"/>
      <c r="E1" s="419"/>
      <c r="F1" s="419"/>
    </row>
    <row r="2" spans="1:7" x14ac:dyDescent="0.2">
      <c r="B2" s="46"/>
      <c r="C2" s="74"/>
      <c r="D2" s="74"/>
      <c r="E2" s="46"/>
      <c r="F2" s="74"/>
    </row>
    <row r="3" spans="1:7" ht="24" customHeight="1" x14ac:dyDescent="0.2">
      <c r="A3" s="420" t="s">
        <v>1122</v>
      </c>
      <c r="B3" s="423" t="s">
        <v>1123</v>
      </c>
      <c r="C3" s="425" t="s">
        <v>31</v>
      </c>
      <c r="D3" s="425"/>
      <c r="E3" s="426"/>
      <c r="F3" s="428"/>
    </row>
    <row r="4" spans="1:7" ht="30.75" customHeight="1" x14ac:dyDescent="0.2">
      <c r="A4" s="421"/>
      <c r="B4" s="424"/>
      <c r="C4" s="123" t="s">
        <v>1124</v>
      </c>
      <c r="D4" s="123" t="s">
        <v>1097</v>
      </c>
      <c r="E4" s="427"/>
      <c r="F4" s="427"/>
    </row>
    <row r="5" spans="1:7" ht="15" customHeight="1" x14ac:dyDescent="0.2">
      <c r="A5" s="422"/>
      <c r="B5" s="86" t="s">
        <v>32</v>
      </c>
      <c r="C5" s="429" t="s">
        <v>29</v>
      </c>
      <c r="D5" s="429"/>
      <c r="E5" s="94"/>
      <c r="F5" s="95"/>
    </row>
    <row r="6" spans="1:7" ht="20.100000000000001" customHeight="1" x14ac:dyDescent="0.2">
      <c r="A6" s="44"/>
      <c r="B6" s="96"/>
      <c r="C6" s="97"/>
      <c r="D6" s="97"/>
      <c r="E6" s="98"/>
      <c r="F6" s="97"/>
    </row>
    <row r="7" spans="1:7" ht="20.100000000000001" customHeight="1" x14ac:dyDescent="0.2">
      <c r="A7" s="417" t="s">
        <v>33</v>
      </c>
      <c r="B7" s="417"/>
      <c r="C7" s="417"/>
      <c r="D7" s="417"/>
      <c r="E7" s="417"/>
      <c r="F7" s="417"/>
    </row>
    <row r="8" spans="1:7" ht="20.100000000000001" customHeight="1" x14ac:dyDescent="0.2">
      <c r="A8" s="44"/>
      <c r="B8" s="96"/>
      <c r="C8" s="97"/>
      <c r="D8" s="97"/>
      <c r="E8" s="98"/>
      <c r="F8" s="97"/>
    </row>
    <row r="9" spans="1:7" s="104" customFormat="1" ht="20.100000000000001" customHeight="1" x14ac:dyDescent="0.2">
      <c r="A9" s="99" t="s">
        <v>35</v>
      </c>
      <c r="B9" s="100">
        <v>215783447</v>
      </c>
      <c r="C9" s="101">
        <v>-17.100000000000001</v>
      </c>
      <c r="D9" s="101">
        <v>-10.8</v>
      </c>
      <c r="E9" s="100"/>
      <c r="F9" s="102"/>
      <c r="G9" s="103"/>
    </row>
    <row r="10" spans="1:7" s="104" customFormat="1" ht="20.100000000000001" customHeight="1" x14ac:dyDescent="0.2">
      <c r="A10" s="99" t="s">
        <v>36</v>
      </c>
      <c r="B10" s="100">
        <v>3378156675</v>
      </c>
      <c r="C10" s="101">
        <v>5.8</v>
      </c>
      <c r="D10" s="101">
        <v>8.6999999999999993</v>
      </c>
      <c r="E10" s="100"/>
      <c r="F10" s="102"/>
      <c r="G10" s="103"/>
    </row>
    <row r="11" spans="1:7" s="32" customFormat="1" ht="20.100000000000001" customHeight="1" x14ac:dyDescent="0.2">
      <c r="A11" s="105" t="s">
        <v>1000</v>
      </c>
      <c r="B11" s="100">
        <v>22098257</v>
      </c>
      <c r="C11" s="101">
        <v>-11.2</v>
      </c>
      <c r="D11" s="101">
        <v>-6.9</v>
      </c>
      <c r="E11" s="100"/>
      <c r="F11" s="102"/>
      <c r="G11" s="106"/>
    </row>
    <row r="12" spans="1:7" s="32" customFormat="1" ht="20.100000000000001" customHeight="1" x14ac:dyDescent="0.2">
      <c r="A12" s="105" t="s">
        <v>1001</v>
      </c>
      <c r="B12" s="100">
        <v>137042338</v>
      </c>
      <c r="C12" s="101">
        <v>14.3</v>
      </c>
      <c r="D12" s="101">
        <v>3.1</v>
      </c>
      <c r="E12" s="100"/>
      <c r="F12" s="102"/>
      <c r="G12" s="106"/>
    </row>
    <row r="13" spans="1:7" s="32" customFormat="1" ht="20.100000000000001" customHeight="1" x14ac:dyDescent="0.2">
      <c r="A13" s="105" t="s">
        <v>1002</v>
      </c>
      <c r="B13" s="100">
        <v>3219016080</v>
      </c>
      <c r="C13" s="101">
        <v>5.6</v>
      </c>
      <c r="D13" s="101">
        <v>9.1</v>
      </c>
      <c r="E13" s="100"/>
      <c r="F13" s="102"/>
      <c r="G13" s="106"/>
    </row>
    <row r="14" spans="1:7" s="112" customFormat="1" ht="20.100000000000001" customHeight="1" x14ac:dyDescent="0.2">
      <c r="A14" s="107" t="s">
        <v>37</v>
      </c>
      <c r="B14" s="108">
        <v>3812120433</v>
      </c>
      <c r="C14" s="109">
        <v>5.9</v>
      </c>
      <c r="D14" s="109">
        <v>10.3</v>
      </c>
      <c r="E14" s="108"/>
      <c r="F14" s="110"/>
      <c r="G14" s="111"/>
    </row>
    <row r="15" spans="1:7" s="32" customFormat="1" ht="30" customHeight="1" x14ac:dyDescent="0.2">
      <c r="A15" s="105" t="s">
        <v>38</v>
      </c>
      <c r="B15" s="100">
        <v>2740046656</v>
      </c>
      <c r="C15" s="101">
        <v>7.4</v>
      </c>
      <c r="D15" s="101">
        <v>8.6999999999999993</v>
      </c>
      <c r="E15" s="100"/>
      <c r="F15" s="102"/>
      <c r="G15" s="106"/>
    </row>
    <row r="16" spans="1:7" s="32" customFormat="1" ht="19.5" customHeight="1" x14ac:dyDescent="0.2">
      <c r="A16" s="105" t="s">
        <v>1125</v>
      </c>
      <c r="B16" s="100"/>
      <c r="C16" s="101"/>
      <c r="D16" s="102"/>
      <c r="E16" s="100"/>
      <c r="F16" s="113"/>
      <c r="G16" s="106"/>
    </row>
    <row r="17" spans="1:7" s="32" customFormat="1" ht="20.100000000000001" customHeight="1" x14ac:dyDescent="0.2">
      <c r="A17" s="105" t="s">
        <v>1126</v>
      </c>
      <c r="B17" s="100">
        <v>2473633798</v>
      </c>
      <c r="C17" s="101">
        <v>8.1999999999999993</v>
      </c>
      <c r="D17" s="101">
        <v>9</v>
      </c>
      <c r="E17" s="100"/>
      <c r="F17" s="102"/>
      <c r="G17" s="106"/>
    </row>
    <row r="18" spans="1:7" s="32" customFormat="1" ht="19.5" customHeight="1" x14ac:dyDescent="0.2">
      <c r="A18" s="105" t="s">
        <v>1127</v>
      </c>
      <c r="B18" s="100"/>
      <c r="C18" s="101"/>
      <c r="D18" s="102"/>
      <c r="E18" s="100"/>
      <c r="F18" s="113"/>
      <c r="G18" s="106"/>
    </row>
    <row r="19" spans="1:7" s="32" customFormat="1" ht="20.100000000000001" customHeight="1" x14ac:dyDescent="0.2">
      <c r="A19" s="105" t="s">
        <v>1128</v>
      </c>
      <c r="B19" s="100">
        <v>1385286235</v>
      </c>
      <c r="C19" s="101">
        <v>8.3000000000000007</v>
      </c>
      <c r="D19" s="101">
        <v>6.3</v>
      </c>
      <c r="E19" s="100"/>
      <c r="F19" s="102"/>
      <c r="G19" s="106"/>
    </row>
    <row r="20" spans="1:7" s="32" customFormat="1" ht="20.100000000000001" customHeight="1" x14ac:dyDescent="0.2">
      <c r="A20" s="105" t="s">
        <v>40</v>
      </c>
      <c r="B20" s="100">
        <v>101564070</v>
      </c>
      <c r="C20" s="101">
        <v>-14.2</v>
      </c>
      <c r="D20" s="101">
        <v>84.8</v>
      </c>
      <c r="E20" s="100"/>
      <c r="F20" s="102"/>
      <c r="G20" s="106"/>
    </row>
    <row r="21" spans="1:7" s="32" customFormat="1" ht="19.5" customHeight="1" x14ac:dyDescent="0.2">
      <c r="A21" s="105" t="s">
        <v>41</v>
      </c>
      <c r="B21" s="100">
        <v>406004017</v>
      </c>
      <c r="C21" s="101">
        <v>14.3</v>
      </c>
      <c r="D21" s="101">
        <v>8.6999999999999993</v>
      </c>
      <c r="E21" s="100"/>
      <c r="F21" s="102"/>
      <c r="G21" s="106"/>
    </row>
    <row r="22" spans="1:7" s="32" customFormat="1" ht="20.100000000000001" customHeight="1" x14ac:dyDescent="0.2">
      <c r="A22" s="105" t="s">
        <v>42</v>
      </c>
      <c r="B22" s="100">
        <v>545240332</v>
      </c>
      <c r="C22" s="101">
        <v>-1.9</v>
      </c>
      <c r="D22" s="101">
        <v>10.3</v>
      </c>
      <c r="E22" s="100"/>
      <c r="F22" s="102"/>
      <c r="G22" s="106"/>
    </row>
    <row r="23" spans="1:7" s="32" customFormat="1" ht="30.75" customHeight="1" x14ac:dyDescent="0.2">
      <c r="A23" s="114" t="s">
        <v>718</v>
      </c>
      <c r="B23" s="100">
        <v>19144511</v>
      </c>
      <c r="C23" s="101">
        <v>6.7</v>
      </c>
      <c r="D23" s="101">
        <v>58.2</v>
      </c>
      <c r="E23" s="100"/>
      <c r="F23" s="102"/>
      <c r="G23" s="106"/>
    </row>
    <row r="24" spans="1:7" s="32" customFormat="1" ht="20.100000000000001" customHeight="1" x14ac:dyDescent="0.2">
      <c r="A24" s="105" t="s">
        <v>43</v>
      </c>
      <c r="B24" s="100">
        <v>120847</v>
      </c>
      <c r="C24" s="101">
        <v>39.799999999999997</v>
      </c>
      <c r="D24" s="102">
        <v>296.7</v>
      </c>
      <c r="E24" s="100"/>
      <c r="F24" s="102"/>
      <c r="G24" s="106"/>
    </row>
    <row r="25" spans="1:7" s="112" customFormat="1" ht="20.100000000000001" customHeight="1" x14ac:dyDescent="0.2">
      <c r="A25" s="107" t="s">
        <v>37</v>
      </c>
      <c r="B25" s="108">
        <v>3812120433</v>
      </c>
      <c r="C25" s="109">
        <v>5.9</v>
      </c>
      <c r="D25" s="109">
        <v>10.3</v>
      </c>
      <c r="E25" s="108"/>
      <c r="F25" s="110"/>
      <c r="G25" s="111"/>
    </row>
    <row r="26" spans="1:7" s="32" customFormat="1" ht="20.100000000000001" customHeight="1" x14ac:dyDescent="0.2">
      <c r="A26" s="115"/>
      <c r="B26" s="116"/>
      <c r="C26" s="56"/>
      <c r="D26" s="117"/>
      <c r="E26" s="116"/>
      <c r="F26" s="117"/>
    </row>
    <row r="27" spans="1:7" s="32" customFormat="1" ht="20.100000000000001" customHeight="1" x14ac:dyDescent="0.2">
      <c r="A27" s="418" t="s">
        <v>34</v>
      </c>
      <c r="B27" s="418"/>
      <c r="C27" s="418"/>
      <c r="D27" s="418"/>
      <c r="E27" s="418"/>
      <c r="F27" s="418"/>
    </row>
    <row r="28" spans="1:7" s="32" customFormat="1" ht="20.100000000000001" customHeight="1" x14ac:dyDescent="0.2">
      <c r="A28" s="115"/>
      <c r="B28" s="116"/>
      <c r="C28" s="56"/>
      <c r="D28" s="117"/>
      <c r="E28" s="116"/>
      <c r="F28" s="117"/>
    </row>
    <row r="29" spans="1:7" s="32" customFormat="1" ht="20.100000000000001" customHeight="1" x14ac:dyDescent="0.2">
      <c r="A29" s="105" t="s">
        <v>35</v>
      </c>
      <c r="B29" s="100">
        <v>245745099</v>
      </c>
      <c r="C29" s="101">
        <v>4</v>
      </c>
      <c r="D29" s="101">
        <v>-1.8</v>
      </c>
      <c r="E29" s="100"/>
      <c r="F29" s="113"/>
      <c r="G29" s="106"/>
    </row>
    <row r="30" spans="1:7" s="32" customFormat="1" ht="20.100000000000001" customHeight="1" x14ac:dyDescent="0.2">
      <c r="A30" s="105" t="s">
        <v>36</v>
      </c>
      <c r="B30" s="100">
        <v>2046461411</v>
      </c>
      <c r="C30" s="101">
        <v>1.5</v>
      </c>
      <c r="D30" s="102">
        <v>3.2</v>
      </c>
      <c r="E30" s="100"/>
      <c r="F30" s="113"/>
      <c r="G30" s="106"/>
    </row>
    <row r="31" spans="1:7" s="32" customFormat="1" ht="20.100000000000001" customHeight="1" x14ac:dyDescent="0.2">
      <c r="A31" s="105" t="s">
        <v>1000</v>
      </c>
      <c r="B31" s="100">
        <v>18184761</v>
      </c>
      <c r="C31" s="101">
        <v>-3.1</v>
      </c>
      <c r="D31" s="101">
        <v>2</v>
      </c>
      <c r="E31" s="100"/>
      <c r="F31" s="102"/>
      <c r="G31" s="106"/>
    </row>
    <row r="32" spans="1:7" s="32" customFormat="1" ht="20.100000000000001" customHeight="1" x14ac:dyDescent="0.2">
      <c r="A32" s="105" t="s">
        <v>1001</v>
      </c>
      <c r="B32" s="100">
        <v>106595879</v>
      </c>
      <c r="C32" s="101">
        <v>9.1</v>
      </c>
      <c r="D32" s="101">
        <v>8.3000000000000007</v>
      </c>
      <c r="E32" s="100"/>
      <c r="F32" s="113"/>
      <c r="G32" s="106"/>
    </row>
    <row r="33" spans="1:8" s="32" customFormat="1" ht="20.100000000000001" customHeight="1" x14ac:dyDescent="0.2">
      <c r="A33" s="105" t="s">
        <v>1002</v>
      </c>
      <c r="B33" s="100">
        <v>1921680771</v>
      </c>
      <c r="C33" s="101">
        <v>1.1000000000000001</v>
      </c>
      <c r="D33" s="102">
        <v>3</v>
      </c>
      <c r="E33" s="100"/>
      <c r="F33" s="113"/>
      <c r="G33" s="106"/>
    </row>
    <row r="34" spans="1:8" s="112" customFormat="1" ht="20.100000000000001" customHeight="1" x14ac:dyDescent="0.2">
      <c r="A34" s="107" t="s">
        <v>37</v>
      </c>
      <c r="B34" s="108">
        <v>2588445313</v>
      </c>
      <c r="C34" s="109">
        <v>4.8</v>
      </c>
      <c r="D34" s="109">
        <v>7.4</v>
      </c>
      <c r="E34" s="108"/>
      <c r="F34" s="118"/>
      <c r="G34" s="111"/>
    </row>
    <row r="35" spans="1:8" s="32" customFormat="1" ht="29.25" customHeight="1" x14ac:dyDescent="0.2">
      <c r="A35" s="105" t="s">
        <v>38</v>
      </c>
      <c r="B35" s="100">
        <v>1987656400</v>
      </c>
      <c r="C35" s="102">
        <v>6.7</v>
      </c>
      <c r="D35" s="101">
        <v>9.8000000000000007</v>
      </c>
      <c r="E35" s="100"/>
      <c r="F35" s="113"/>
      <c r="G35" s="106"/>
    </row>
    <row r="36" spans="1:8" s="32" customFormat="1" ht="19.5" customHeight="1" x14ac:dyDescent="0.2">
      <c r="A36" s="105" t="s">
        <v>1125</v>
      </c>
      <c r="B36" s="100"/>
      <c r="C36" s="101"/>
      <c r="D36" s="102"/>
      <c r="E36" s="100"/>
      <c r="F36" s="113"/>
      <c r="G36" s="106"/>
    </row>
    <row r="37" spans="1:8" s="32" customFormat="1" ht="20.100000000000001" customHeight="1" x14ac:dyDescent="0.2">
      <c r="A37" s="105" t="s">
        <v>1126</v>
      </c>
      <c r="B37" s="100">
        <v>1804157472</v>
      </c>
      <c r="C37" s="102">
        <v>4</v>
      </c>
      <c r="D37" s="102">
        <v>7.6</v>
      </c>
      <c r="E37" s="100"/>
      <c r="F37" s="113"/>
      <c r="G37" s="106"/>
    </row>
    <row r="38" spans="1:8" s="32" customFormat="1" ht="19.5" customHeight="1" x14ac:dyDescent="0.2">
      <c r="A38" s="105" t="s">
        <v>1127</v>
      </c>
      <c r="B38" s="100"/>
      <c r="C38" s="101"/>
      <c r="D38" s="102"/>
      <c r="E38" s="100"/>
      <c r="F38" s="113"/>
      <c r="G38" s="106"/>
    </row>
    <row r="39" spans="1:8" s="32" customFormat="1" ht="19.5" customHeight="1" x14ac:dyDescent="0.2">
      <c r="A39" s="105" t="s">
        <v>1128</v>
      </c>
      <c r="B39" s="100">
        <v>1056925595</v>
      </c>
      <c r="C39" s="102">
        <v>5</v>
      </c>
      <c r="D39" s="101">
        <v>3</v>
      </c>
      <c r="E39" s="100"/>
      <c r="F39" s="113"/>
      <c r="G39" s="106"/>
    </row>
    <row r="40" spans="1:8" s="32" customFormat="1" ht="20.100000000000001" customHeight="1" x14ac:dyDescent="0.2">
      <c r="A40" s="105" t="s">
        <v>40</v>
      </c>
      <c r="B40" s="100">
        <v>24577019</v>
      </c>
      <c r="C40" s="102">
        <v>20.5</v>
      </c>
      <c r="D40" s="101">
        <v>-0.9</v>
      </c>
      <c r="E40" s="100"/>
      <c r="F40" s="113"/>
      <c r="G40" s="106"/>
    </row>
    <row r="41" spans="1:8" s="32" customFormat="1" ht="20.100000000000001" customHeight="1" x14ac:dyDescent="0.2">
      <c r="A41" s="105" t="s">
        <v>41</v>
      </c>
      <c r="B41" s="100">
        <v>118775147</v>
      </c>
      <c r="C41" s="101">
        <v>11.8</v>
      </c>
      <c r="D41" s="101">
        <v>4.8</v>
      </c>
      <c r="E41" s="100"/>
      <c r="F41" s="102"/>
      <c r="G41" s="106"/>
    </row>
    <row r="42" spans="1:8" s="32" customFormat="1" ht="20.100000000000001" customHeight="1" x14ac:dyDescent="0.2">
      <c r="A42" s="105" t="s">
        <v>42</v>
      </c>
      <c r="B42" s="100">
        <v>455941542</v>
      </c>
      <c r="C42" s="101">
        <v>-5</v>
      </c>
      <c r="D42" s="101">
        <v>-1.1000000000000001</v>
      </c>
      <c r="E42" s="100"/>
      <c r="F42" s="113"/>
      <c r="G42" s="106"/>
    </row>
    <row r="43" spans="1:8" s="32" customFormat="1" ht="30.75" customHeight="1" x14ac:dyDescent="0.2">
      <c r="A43" s="114" t="s">
        <v>718</v>
      </c>
      <c r="B43" s="100">
        <v>1495205</v>
      </c>
      <c r="C43" s="101">
        <v>18.5</v>
      </c>
      <c r="D43" s="101">
        <v>84.2</v>
      </c>
      <c r="E43" s="100"/>
      <c r="F43" s="102"/>
      <c r="G43" s="106"/>
    </row>
    <row r="44" spans="1:8" s="32" customFormat="1" ht="19.5" customHeight="1" x14ac:dyDescent="0.2">
      <c r="A44" s="105" t="s">
        <v>43</v>
      </c>
      <c r="B44" s="124" t="s">
        <v>1064</v>
      </c>
      <c r="C44" s="124" t="s">
        <v>1064</v>
      </c>
      <c r="D44" s="124" t="s">
        <v>1064</v>
      </c>
      <c r="E44" s="100"/>
      <c r="F44" s="102"/>
      <c r="G44" s="106"/>
    </row>
    <row r="45" spans="1:8" s="112" customFormat="1" ht="20.100000000000001" customHeight="1" x14ac:dyDescent="0.2">
      <c r="A45" s="107" t="s">
        <v>37</v>
      </c>
      <c r="B45" s="108">
        <v>2588445313</v>
      </c>
      <c r="C45" s="110">
        <v>4.8</v>
      </c>
      <c r="D45" s="109">
        <v>7.4</v>
      </c>
      <c r="E45" s="108"/>
      <c r="F45" s="118"/>
      <c r="G45" s="111"/>
    </row>
    <row r="46" spans="1:8" s="112" customFormat="1" ht="9.75" customHeight="1" x14ac:dyDescent="0.2">
      <c r="A46" s="119"/>
      <c r="B46" s="120"/>
      <c r="C46" s="110"/>
      <c r="D46" s="118"/>
      <c r="E46" s="108"/>
      <c r="F46" s="118"/>
      <c r="G46" s="111"/>
    </row>
    <row r="47" spans="1:8" x14ac:dyDescent="0.2">
      <c r="A47" s="27" t="s">
        <v>21</v>
      </c>
      <c r="B47" s="45"/>
    </row>
    <row r="48" spans="1:8" ht="31.5" customHeight="1" x14ac:dyDescent="0.2">
      <c r="A48" s="416" t="s">
        <v>1094</v>
      </c>
      <c r="B48" s="416"/>
      <c r="C48" s="416"/>
      <c r="D48" s="416"/>
      <c r="E48" s="45"/>
      <c r="F48" s="45"/>
      <c r="G48" s="45"/>
      <c r="H48" s="45"/>
    </row>
    <row r="61" spans="1:7" x14ac:dyDescent="0.2">
      <c r="A61" s="41"/>
      <c r="B61" s="41"/>
      <c r="C61" s="41"/>
      <c r="D61" s="41"/>
      <c r="E61" s="41"/>
      <c r="F61" s="41"/>
      <c r="G61" s="41"/>
    </row>
    <row r="65" ht="15" customHeight="1" x14ac:dyDescent="0.2"/>
  </sheetData>
  <mergeCells count="10">
    <mergeCell ref="A48:D48"/>
    <mergeCell ref="A7:F7"/>
    <mergeCell ref="A27:F27"/>
    <mergeCell ref="A1:F1"/>
    <mergeCell ref="A3:A5"/>
    <mergeCell ref="B3:B4"/>
    <mergeCell ref="C3:D3"/>
    <mergeCell ref="E3:E4"/>
    <mergeCell ref="F3:F4"/>
    <mergeCell ref="C5:D5"/>
  </mergeCells>
  <phoneticPr fontId="8" type="noConversion"/>
  <printOptions horizontalCentered="1"/>
  <pageMargins left="0.59055118110236227" right="0.59055118110236227" top="0.98425196850393704" bottom="0.39370078740157483" header="0.43307086614173229" footer="0.51181102362204722"/>
  <pageSetup paperSize="9" scale="75" firstPageNumber="13" orientation="portrait" useFirstPageNumber="1"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19</vt:i4>
      </vt:variant>
      <vt:variant>
        <vt:lpstr>Diagramme</vt:lpstr>
      </vt:variant>
      <vt:variant>
        <vt:i4>4</vt:i4>
      </vt:variant>
      <vt:variant>
        <vt:lpstr>Benannte Bereiche</vt:lpstr>
      </vt:variant>
      <vt:variant>
        <vt:i4>11</vt:i4>
      </vt:variant>
    </vt:vector>
  </HeadingPairs>
  <TitlesOfParts>
    <vt:vector size="34" baseType="lpstr">
      <vt:lpstr>Impressum</vt:lpstr>
      <vt:lpstr>Zeichenerklärung</vt:lpstr>
      <vt:lpstr>Inhaltsverzeichnis</vt:lpstr>
      <vt:lpstr>Vorbemerkungen</vt:lpstr>
      <vt:lpstr>Abkürzungen</vt:lpstr>
      <vt:lpstr>Länderverzeichnis</vt:lpstr>
      <vt:lpstr>Ländergruppen</vt:lpstr>
      <vt:lpstr>Daten</vt:lpstr>
      <vt:lpstr>Tabelle1</vt:lpstr>
      <vt:lpstr>Tabelle2+3</vt:lpstr>
      <vt:lpstr>Tabelle4+5</vt:lpstr>
      <vt:lpstr>Tabelle6</vt:lpstr>
      <vt:lpstr>Tabelle7-8</vt:lpstr>
      <vt:lpstr>Tabelle9</vt:lpstr>
      <vt:lpstr>Tabelle10</vt:lpstr>
      <vt:lpstr>Tabelle11</vt:lpstr>
      <vt:lpstr>Tabelle12</vt:lpstr>
      <vt:lpstr>Tabelle13</vt:lpstr>
      <vt:lpstr>Tabelle14</vt:lpstr>
      <vt:lpstr>Grafik 1+2</vt:lpstr>
      <vt:lpstr>Grafik 3+4</vt:lpstr>
      <vt:lpstr>5+6</vt:lpstr>
      <vt:lpstr>Grafik 7</vt:lpstr>
      <vt:lpstr>Daten!Druckbereich</vt:lpstr>
      <vt:lpstr>Ländergruppen!Druckbereich</vt:lpstr>
      <vt:lpstr>Länderverzeichnis!Druckbereich</vt:lpstr>
      <vt:lpstr>Tabelle1!Druckbereich</vt:lpstr>
      <vt:lpstr>Tabelle10!Druckbereich</vt:lpstr>
      <vt:lpstr>Tabelle13!Druckbereich</vt:lpstr>
      <vt:lpstr>'Tabelle2+3'!Druckbereich</vt:lpstr>
      <vt:lpstr>'Tabelle4+5'!Druckbereich</vt:lpstr>
      <vt:lpstr>'Tabelle7-8'!Druckbereich</vt:lpstr>
      <vt:lpstr>Tabelle9!Druckbereich</vt:lpstr>
      <vt:lpstr>Vorbemerkungen!Druckbereich</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slt5e7</dc:creator>
  <cp:lastModifiedBy>TLS</cp:lastModifiedBy>
  <cp:lastPrinted>2017-06-02T09:19:24Z</cp:lastPrinted>
  <dcterms:created xsi:type="dcterms:W3CDTF">2007-04-23T13:28:56Z</dcterms:created>
  <dcterms:modified xsi:type="dcterms:W3CDTF">2017-06-02T09:26:06Z</dcterms:modified>
</cp:coreProperties>
</file>