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5.xml" ContentType="application/vnd.openxmlformats-officedocument.drawing+xml"/>
  <Override PartName="/xl/chartsheets/sheet2.xml" ContentType="application/vnd.openxmlformats-officedocument.spreadsheetml.chartsheet+xml"/>
  <Override PartName="/xl/drawings/drawing9.xml" ContentType="application/vnd.openxmlformats-officedocument.drawing+xml"/>
  <Override PartName="/xl/chartsheets/sheet3.xml" ContentType="application/vnd.openxmlformats-officedocument.spreadsheetml.chartsheet+xml"/>
  <Override PartName="/xl/drawings/drawing13.xml" ContentType="application/vnd.openxmlformats-officedocument.drawing+xml"/>
  <Override PartName="/xl/chartsheets/sheet4.xml" ContentType="application/vnd.openxmlformats-officedocument.spreadsheetml.chartsheet+xml"/>
  <Override PartName="/xl/drawings/drawing1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8.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12.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4385" yWindow="65521" windowWidth="14430" windowHeight="13740" tabRatio="868" activeTab="0"/>
  </bookViews>
  <sheets>
    <sheet name="Impressum" sheetId="1" r:id="rId1"/>
    <sheet name="Zeichenerklär." sheetId="2" r:id="rId2"/>
    <sheet name="Inhaltsverzeichnis" sheetId="3" r:id="rId3"/>
    <sheet name="Vorbemerk." sheetId="4" r:id="rId4"/>
    <sheet name="Abkürzungen" sheetId="5" r:id="rId5"/>
    <sheet name="Länderverzeichnis" sheetId="6" r:id="rId6"/>
    <sheet name="Ländergruppen" sheetId="7" r:id="rId7"/>
    <sheet name="Daten" sheetId="8" state="hidden" r:id="rId8"/>
    <sheet name="Grafik1+2" sheetId="9" r:id="rId9"/>
    <sheet name="Grafik3+4" sheetId="10" r:id="rId10"/>
    <sheet name="Grafik5+6" sheetId="11" r:id="rId11"/>
    <sheet name="Grafik7" sheetId="12" r:id="rId12"/>
    <sheet name="Tabelle1" sheetId="13" r:id="rId13"/>
    <sheet name="Tabelle2+3" sheetId="14" r:id="rId14"/>
    <sheet name="Tabelle4+5" sheetId="15" r:id="rId15"/>
    <sheet name="Tabelle6" sheetId="16" r:id="rId16"/>
    <sheet name="Tabelle7-8" sheetId="17" r:id="rId17"/>
    <sheet name="Tabelle9" sheetId="18" r:id="rId18"/>
    <sheet name="Tabelle10" sheetId="19" r:id="rId19"/>
    <sheet name="Tabelle11" sheetId="20" r:id="rId20"/>
    <sheet name="Tabelle12" sheetId="21" r:id="rId21"/>
    <sheet name="Tabelle13" sheetId="22" r:id="rId22"/>
    <sheet name="Tabelle14" sheetId="23" r:id="rId23"/>
  </sheets>
  <definedNames>
    <definedName name="_xlnm.Print_Area" localSheetId="4">'Abkürzungen'!$A$1:$B$62</definedName>
    <definedName name="_xlnm.Print_Area" localSheetId="7">'Daten'!$A$1:$P$121</definedName>
    <definedName name="_xlnm.Print_Area" localSheetId="2">'Inhaltsverzeichnis'!$A$1:$B$66</definedName>
    <definedName name="_xlnm.Print_Area" localSheetId="6">'Ländergruppen'!$A$1:$E$77</definedName>
    <definedName name="_xlnm.Print_Area" localSheetId="5">'Länderverzeichnis'!$A$1:$L$92</definedName>
    <definedName name="_xlnm.Print_Area" localSheetId="12">'Tabelle1'!$A$1:$D$48</definedName>
    <definedName name="_xlnm.Print_Area" localSheetId="18">'Tabelle10'!$A$1:$L$296</definedName>
    <definedName name="_xlnm.Print_Area" localSheetId="13">'Tabelle2+3'!$A$1:$O$67</definedName>
    <definedName name="_xlnm.Print_Area" localSheetId="14">'Tabelle4+5'!$A$1:$H$53</definedName>
    <definedName name="_xlnm.Print_Area" localSheetId="15">'Tabelle6'!$A$1:$G$20</definedName>
    <definedName name="_xlnm.Print_Area" localSheetId="16">'Tabelle7-8'!$A$1:$H$42</definedName>
    <definedName name="_xlnm.Print_Area" localSheetId="17">'Tabelle9'!$A$1:$K$267</definedName>
    <definedName name="_xlnm.Print_Area" localSheetId="3">'Vorbemerk.'!$A$1:$J$174</definedName>
  </definedNames>
  <calcPr fullCalcOnLoad="1"/>
</workbook>
</file>

<file path=xl/sharedStrings.xml><?xml version="1.0" encoding="utf-8"?>
<sst xmlns="http://schemas.openxmlformats.org/spreadsheetml/2006/main" count="3340" uniqueCount="1241">
  <si>
    <t xml:space="preserve">Fahrräder                               </t>
  </si>
  <si>
    <t>Fahrzeuge, a.n.g.</t>
  </si>
  <si>
    <t xml:space="preserve">vollständige Fabrikationsanlagen        </t>
  </si>
  <si>
    <t>Enderzeugnisse, a.n.g.</t>
  </si>
  <si>
    <t>Nr. der Syste-matik</t>
  </si>
  <si>
    <t xml:space="preserve">Ausfuhr  </t>
  </si>
  <si>
    <t>Davon</t>
  </si>
  <si>
    <t>Europa</t>
  </si>
  <si>
    <t>darunter</t>
  </si>
  <si>
    <t>Afrika</t>
  </si>
  <si>
    <t>Amerika</t>
  </si>
  <si>
    <t>Asien</t>
  </si>
  <si>
    <t>Verschiedenes</t>
  </si>
  <si>
    <t>insgesamt</t>
  </si>
  <si>
    <t>Anteil</t>
  </si>
  <si>
    <t>1000 EUR</t>
  </si>
  <si>
    <t xml:space="preserve"> %</t>
  </si>
  <si>
    <t>1-4</t>
  </si>
  <si>
    <t>5-8</t>
  </si>
  <si>
    <t>7+8</t>
  </si>
  <si>
    <t xml:space="preserve">Einfuhr  </t>
  </si>
  <si>
    <t>__________</t>
  </si>
  <si>
    <t xml:space="preserve">-    </t>
  </si>
  <si>
    <t xml:space="preserve">Ausfuhr     </t>
  </si>
  <si>
    <t>Gewerbliche Wirtschaft</t>
  </si>
  <si>
    <t>zusammen</t>
  </si>
  <si>
    <t>davon</t>
  </si>
  <si>
    <t>Rohstoffe</t>
  </si>
  <si>
    <t>Halbwaren</t>
  </si>
  <si>
    <t>Fertigwaren</t>
  </si>
  <si>
    <t>%</t>
  </si>
  <si>
    <t xml:space="preserve">Einfuhr              </t>
  </si>
  <si>
    <t xml:space="preserve">-  </t>
  </si>
  <si>
    <t>Veränderung gegenüber</t>
  </si>
  <si>
    <t>1. Vj. 2004</t>
  </si>
  <si>
    <t>Veränderung gegenüber          1. Vj. 2003</t>
  </si>
  <si>
    <t>EUR</t>
  </si>
  <si>
    <t>Ausfuhr</t>
  </si>
  <si>
    <t>Einfuhr</t>
  </si>
  <si>
    <t xml:space="preserve">Ernährungswirtschaft           </t>
  </si>
  <si>
    <t xml:space="preserve">Gewerbliche Wirtschaft         </t>
  </si>
  <si>
    <t xml:space="preserve">Insgesamt                      </t>
  </si>
  <si>
    <t xml:space="preserve">Europa                         </t>
  </si>
  <si>
    <t/>
  </si>
  <si>
    <t xml:space="preserve">Afrika                         </t>
  </si>
  <si>
    <t xml:space="preserve">Amerika                        </t>
  </si>
  <si>
    <t xml:space="preserve">Asien                          </t>
  </si>
  <si>
    <t xml:space="preserve">Verschiedenes                  </t>
  </si>
  <si>
    <t xml:space="preserve">Einfuhr     </t>
  </si>
  <si>
    <t xml:space="preserve">Europa                      </t>
  </si>
  <si>
    <t xml:space="preserve"> darunter                   </t>
  </si>
  <si>
    <t xml:space="preserve">  darunter                  </t>
  </si>
  <si>
    <t xml:space="preserve">  Eurozone                  </t>
  </si>
  <si>
    <t xml:space="preserve">Afrika                      </t>
  </si>
  <si>
    <t xml:space="preserve">Amerika                     </t>
  </si>
  <si>
    <t xml:space="preserve">Asien                       </t>
  </si>
  <si>
    <t xml:space="preserve">Verschiedenes               </t>
  </si>
  <si>
    <t xml:space="preserve">Insgesamt                   </t>
  </si>
  <si>
    <t>Ländergruppe</t>
  </si>
  <si>
    <t>Menge</t>
  </si>
  <si>
    <t>Wert</t>
  </si>
  <si>
    <t>t</t>
  </si>
  <si>
    <t xml:space="preserve"> darunter                     </t>
  </si>
  <si>
    <t xml:space="preserve"> Eurozone                     </t>
  </si>
  <si>
    <t xml:space="preserve">EFTA-Länder                   </t>
  </si>
  <si>
    <t xml:space="preserve">NAFTA-Länder                  </t>
  </si>
  <si>
    <t xml:space="preserve">ASEAN-Länder                  </t>
  </si>
  <si>
    <t xml:space="preserve">Andere Länder                 </t>
  </si>
  <si>
    <t xml:space="preserve">Insgesamt                     </t>
  </si>
  <si>
    <t>kg</t>
  </si>
  <si>
    <t xml:space="preserve">Ernährungswirtschaft                    </t>
  </si>
  <si>
    <t xml:space="preserve">Lebende Tiere                           </t>
  </si>
  <si>
    <t>-</t>
  </si>
  <si>
    <t>x</t>
  </si>
  <si>
    <t xml:space="preserve">Nahrungsmittel tierischen Ursprungs     </t>
  </si>
  <si>
    <t xml:space="preserve">Nahrungsmittel pflanzlichen Ursprungs   </t>
  </si>
  <si>
    <t xml:space="preserve">Genussmittel                            </t>
  </si>
  <si>
    <t xml:space="preserve">Rohstoffe                               </t>
  </si>
  <si>
    <t xml:space="preserve">Halbwaren                               </t>
  </si>
  <si>
    <t>Halbstoffe aus zelluloseh. Faserstoffen</t>
  </si>
  <si>
    <t xml:space="preserve">Fertigwaren                             </t>
  </si>
  <si>
    <t xml:space="preserve">Vorerzeugnisse                          </t>
  </si>
  <si>
    <t xml:space="preserve">Enderzeugnisse                          </t>
  </si>
  <si>
    <t>keramische Erzeugnisse, ohne Baukeramik</t>
  </si>
  <si>
    <t>landwirtsch. Masch. einschl. Ackerschl.</t>
  </si>
  <si>
    <t>Schmuck-, Gold- und Silberschmiedewaren</t>
  </si>
  <si>
    <t xml:space="preserve">Insgesamt                               </t>
  </si>
  <si>
    <t>ISO / Nr. der Syste-matik</t>
  </si>
  <si>
    <t>Noch: Afrika</t>
  </si>
  <si>
    <t>Noch: Amerika</t>
  </si>
  <si>
    <t>Noch: Asien</t>
  </si>
  <si>
    <t xml:space="preserve">Europa                                  </t>
  </si>
  <si>
    <t>FR</t>
  </si>
  <si>
    <t>NL</t>
  </si>
  <si>
    <t>IT</t>
  </si>
  <si>
    <t>GB</t>
  </si>
  <si>
    <t>IE</t>
  </si>
  <si>
    <t>DK</t>
  </si>
  <si>
    <t>GR</t>
  </si>
  <si>
    <t>PT</t>
  </si>
  <si>
    <t>ES</t>
  </si>
  <si>
    <t>SE</t>
  </si>
  <si>
    <t>FI</t>
  </si>
  <si>
    <t>AT</t>
  </si>
  <si>
    <t>BE</t>
  </si>
  <si>
    <t>LU</t>
  </si>
  <si>
    <t>IS</t>
  </si>
  <si>
    <t>NO</t>
  </si>
  <si>
    <t>LI</t>
  </si>
  <si>
    <t>CH</t>
  </si>
  <si>
    <t>FO</t>
  </si>
  <si>
    <t>AD</t>
  </si>
  <si>
    <t>GI</t>
  </si>
  <si>
    <t>VA</t>
  </si>
  <si>
    <t>MT</t>
  </si>
  <si>
    <t>SM</t>
  </si>
  <si>
    <t>TR</t>
  </si>
  <si>
    <t>EE</t>
  </si>
  <si>
    <t>LV</t>
  </si>
  <si>
    <t>LT</t>
  </si>
  <si>
    <t>PL</t>
  </si>
  <si>
    <t>CZ</t>
  </si>
  <si>
    <t>SK</t>
  </si>
  <si>
    <t>HU</t>
  </si>
  <si>
    <t>RO</t>
  </si>
  <si>
    <t>BG</t>
  </si>
  <si>
    <t>AL</t>
  </si>
  <si>
    <t>UA</t>
  </si>
  <si>
    <t>BY</t>
  </si>
  <si>
    <t>MD</t>
  </si>
  <si>
    <t>RU</t>
  </si>
  <si>
    <t>SI</t>
  </si>
  <si>
    <t>HR</t>
  </si>
  <si>
    <t>BA</t>
  </si>
  <si>
    <t>XK</t>
  </si>
  <si>
    <t>MK</t>
  </si>
  <si>
    <t>XS</t>
  </si>
  <si>
    <t>CY</t>
  </si>
  <si>
    <t xml:space="preserve">Afrika                                  </t>
  </si>
  <si>
    <t>XC</t>
  </si>
  <si>
    <t>XL</t>
  </si>
  <si>
    <t>MA</t>
  </si>
  <si>
    <t>DZ</t>
  </si>
  <si>
    <t>TN</t>
  </si>
  <si>
    <t>LY</t>
  </si>
  <si>
    <t>EG</t>
  </si>
  <si>
    <t>SD</t>
  </si>
  <si>
    <t>MR</t>
  </si>
  <si>
    <t>ML</t>
  </si>
  <si>
    <t>BF</t>
  </si>
  <si>
    <t>NE</t>
  </si>
  <si>
    <t>TD</t>
  </si>
  <si>
    <t>CV</t>
  </si>
  <si>
    <t>SN</t>
  </si>
  <si>
    <t>GM</t>
  </si>
  <si>
    <t>GW</t>
  </si>
  <si>
    <t>GN</t>
  </si>
  <si>
    <t>SL</t>
  </si>
  <si>
    <t>LR</t>
  </si>
  <si>
    <t>CI</t>
  </si>
  <si>
    <t>GH</t>
  </si>
  <si>
    <t>TG</t>
  </si>
  <si>
    <t>BJ</t>
  </si>
  <si>
    <t>NG</t>
  </si>
  <si>
    <t>CM</t>
  </si>
  <si>
    <t>CF</t>
  </si>
  <si>
    <t>GQ</t>
  </si>
  <si>
    <t>ST</t>
  </si>
  <si>
    <t>GA</t>
  </si>
  <si>
    <t>CG</t>
  </si>
  <si>
    <t>CD</t>
  </si>
  <si>
    <t>RW</t>
  </si>
  <si>
    <t>BI</t>
  </si>
  <si>
    <t>SH</t>
  </si>
  <si>
    <t>AO</t>
  </si>
  <si>
    <t>ET</t>
  </si>
  <si>
    <t>ER</t>
  </si>
  <si>
    <t>DJ</t>
  </si>
  <si>
    <t>SO</t>
  </si>
  <si>
    <t>KE</t>
  </si>
  <si>
    <t>UG</t>
  </si>
  <si>
    <t>TZ</t>
  </si>
  <si>
    <t>SC</t>
  </si>
  <si>
    <t>IO</t>
  </si>
  <si>
    <t>MZ</t>
  </si>
  <si>
    <t>MG</t>
  </si>
  <si>
    <t>MU</t>
  </si>
  <si>
    <t>KM</t>
  </si>
  <si>
    <t>YT</t>
  </si>
  <si>
    <t>ZM</t>
  </si>
  <si>
    <t>ZW</t>
  </si>
  <si>
    <t>MW</t>
  </si>
  <si>
    <t>ZA</t>
  </si>
  <si>
    <t>NA</t>
  </si>
  <si>
    <t>BW</t>
  </si>
  <si>
    <t>SZ</t>
  </si>
  <si>
    <t>LS</t>
  </si>
  <si>
    <t xml:space="preserve">Amerika                                 </t>
  </si>
  <si>
    <t>US</t>
  </si>
  <si>
    <t>CA</t>
  </si>
  <si>
    <t>GL</t>
  </si>
  <si>
    <t>PM</t>
  </si>
  <si>
    <t>MX</t>
  </si>
  <si>
    <t>BM</t>
  </si>
  <si>
    <t>GT</t>
  </si>
  <si>
    <t>BZ</t>
  </si>
  <si>
    <t>HN</t>
  </si>
  <si>
    <t>SV</t>
  </si>
  <si>
    <t>NI</t>
  </si>
  <si>
    <t>CR</t>
  </si>
  <si>
    <t>PA</t>
  </si>
  <si>
    <t>AI</t>
  </si>
  <si>
    <t>CU</t>
  </si>
  <si>
    <t>KN</t>
  </si>
  <si>
    <t>HT</t>
  </si>
  <si>
    <t>BS</t>
  </si>
  <si>
    <t>TC</t>
  </si>
  <si>
    <t>DO</t>
  </si>
  <si>
    <t>VI</t>
  </si>
  <si>
    <t>AG</t>
  </si>
  <si>
    <t>DM</t>
  </si>
  <si>
    <t>KY</t>
  </si>
  <si>
    <t>JM</t>
  </si>
  <si>
    <t>LC</t>
  </si>
  <si>
    <t>VC</t>
  </si>
  <si>
    <t>VG</t>
  </si>
  <si>
    <t>BB</t>
  </si>
  <si>
    <t>MS</t>
  </si>
  <si>
    <t>TT</t>
  </si>
  <si>
    <t>GD</t>
  </si>
  <si>
    <t>AW</t>
  </si>
  <si>
    <t>CO</t>
  </si>
  <si>
    <t>VE</t>
  </si>
  <si>
    <t>GY</t>
  </si>
  <si>
    <t>SR</t>
  </si>
  <si>
    <t>EC</t>
  </si>
  <si>
    <t>PE</t>
  </si>
  <si>
    <t>BR</t>
  </si>
  <si>
    <t>CL</t>
  </si>
  <si>
    <t>BO</t>
  </si>
  <si>
    <t>PY</t>
  </si>
  <si>
    <t>UY</t>
  </si>
  <si>
    <t>AR</t>
  </si>
  <si>
    <t>FK</t>
  </si>
  <si>
    <t xml:space="preserve">Asien                                   </t>
  </si>
  <si>
    <t>GE</t>
  </si>
  <si>
    <t>AM</t>
  </si>
  <si>
    <t>AZ</t>
  </si>
  <si>
    <t>KZ</t>
  </si>
  <si>
    <t>TM</t>
  </si>
  <si>
    <t>UZ</t>
  </si>
  <si>
    <t>TJ</t>
  </si>
  <si>
    <t>KG</t>
  </si>
  <si>
    <t>LB</t>
  </si>
  <si>
    <t>SY</t>
  </si>
  <si>
    <t>IQ</t>
  </si>
  <si>
    <t>IR</t>
  </si>
  <si>
    <t>IL</t>
  </si>
  <si>
    <t>PS</t>
  </si>
  <si>
    <t>JO</t>
  </si>
  <si>
    <t>SA</t>
  </si>
  <si>
    <t>KW</t>
  </si>
  <si>
    <t>BH</t>
  </si>
  <si>
    <t>QA</t>
  </si>
  <si>
    <t>AE</t>
  </si>
  <si>
    <t>OM</t>
  </si>
  <si>
    <t>YE</t>
  </si>
  <si>
    <t>AF</t>
  </si>
  <si>
    <t>PK</t>
  </si>
  <si>
    <t>IN</t>
  </si>
  <si>
    <t>BD</t>
  </si>
  <si>
    <t>MV</t>
  </si>
  <si>
    <t>LK</t>
  </si>
  <si>
    <t>NP</t>
  </si>
  <si>
    <t>BT</t>
  </si>
  <si>
    <t>MM</t>
  </si>
  <si>
    <t>TH</t>
  </si>
  <si>
    <t>LA</t>
  </si>
  <si>
    <t>VN</t>
  </si>
  <si>
    <t>KH</t>
  </si>
  <si>
    <t>ID</t>
  </si>
  <si>
    <t>MY</t>
  </si>
  <si>
    <t>BN</t>
  </si>
  <si>
    <t>SG</t>
  </si>
  <si>
    <t>PH</t>
  </si>
  <si>
    <t>MN</t>
  </si>
  <si>
    <t>CN</t>
  </si>
  <si>
    <t>KP</t>
  </si>
  <si>
    <t>KR</t>
  </si>
  <si>
    <t>JP</t>
  </si>
  <si>
    <t>TW</t>
  </si>
  <si>
    <t>HK</t>
  </si>
  <si>
    <t>MO</t>
  </si>
  <si>
    <t>AU</t>
  </si>
  <si>
    <t>PG</t>
  </si>
  <si>
    <t>NR</t>
  </si>
  <si>
    <t>NZ</t>
  </si>
  <si>
    <t>SB</t>
  </si>
  <si>
    <t>TV</t>
  </si>
  <si>
    <t>NC</t>
  </si>
  <si>
    <t>WF</t>
  </si>
  <si>
    <t>KI</t>
  </si>
  <si>
    <t>PN</t>
  </si>
  <si>
    <t>FJ</t>
  </si>
  <si>
    <t>VU</t>
  </si>
  <si>
    <t>TO</t>
  </si>
  <si>
    <t>WS</t>
  </si>
  <si>
    <t>MP</t>
  </si>
  <si>
    <t>PF</t>
  </si>
  <si>
    <t>FM</t>
  </si>
  <si>
    <t>MH</t>
  </si>
  <si>
    <t>PW</t>
  </si>
  <si>
    <t>AS</t>
  </si>
  <si>
    <t>GU</t>
  </si>
  <si>
    <t>UM</t>
  </si>
  <si>
    <t>CC</t>
  </si>
  <si>
    <t>CX</t>
  </si>
  <si>
    <t>HM</t>
  </si>
  <si>
    <t>NF</t>
  </si>
  <si>
    <t>CK</t>
  </si>
  <si>
    <t>NU</t>
  </si>
  <si>
    <t>TK</t>
  </si>
  <si>
    <t>AQ</t>
  </si>
  <si>
    <t>BV</t>
  </si>
  <si>
    <t>GS</t>
  </si>
  <si>
    <t>TF</t>
  </si>
  <si>
    <t xml:space="preserve">Verschiedenes                           </t>
  </si>
  <si>
    <t>QQ</t>
  </si>
  <si>
    <t>Ernährungswirtschaft</t>
  </si>
  <si>
    <t>Nahrungsmittel</t>
  </si>
  <si>
    <t>tier.</t>
  </si>
  <si>
    <t>pflanzl.</t>
  </si>
  <si>
    <t>Ursprungs</t>
  </si>
  <si>
    <t>Millionen EUR</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</si>
  <si>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</si>
  <si>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</si>
  <si>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</si>
  <si>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</si>
  <si>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</si>
  <si>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</si>
  <si>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</si>
  <si>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</si>
  <si>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t>
  </si>
  <si>
    <t xml:space="preserve">    Oktober  </t>
  </si>
  <si>
    <t xml:space="preserve">    November </t>
  </si>
  <si>
    <t xml:space="preserve">    Dezember </t>
  </si>
  <si>
    <t xml:space="preserve">Ernährungswirtschaft                     </t>
  </si>
  <si>
    <t xml:space="preserve">Gewerbliche Wirtschaft                   </t>
  </si>
  <si>
    <t xml:space="preserve">Rohstoffe                                </t>
  </si>
  <si>
    <t xml:space="preserve">Halbwaren                                </t>
  </si>
  <si>
    <t xml:space="preserve">Fertigwaren                              </t>
  </si>
  <si>
    <t xml:space="preserve">Vorerzeugnisse                           </t>
  </si>
  <si>
    <t xml:space="preserve">Enderzeugnisse                           </t>
  </si>
  <si>
    <t xml:space="preserve">Insgesamt                                </t>
  </si>
  <si>
    <r>
      <t xml:space="preserve"> und nach Warengruppen</t>
    </r>
    <r>
      <rPr>
        <b/>
        <vertAlign val="superscript"/>
        <sz val="11"/>
        <rFont val="Arial"/>
        <family val="2"/>
      </rPr>
      <t>*)</t>
    </r>
  </si>
  <si>
    <r>
      <t>und nach Warengruppen</t>
    </r>
    <r>
      <rPr>
        <b/>
        <vertAlign val="superscript"/>
        <sz val="11"/>
        <rFont val="Arial"/>
        <family val="2"/>
      </rPr>
      <t xml:space="preserve">*) </t>
    </r>
  </si>
  <si>
    <r>
      <t>wählten Warenuntergruppen sowie Erdteilen und Ländergruppen</t>
    </r>
    <r>
      <rPr>
        <b/>
        <vertAlign val="superscript"/>
        <sz val="11"/>
        <rFont val="Arial"/>
        <family val="2"/>
      </rPr>
      <t xml:space="preserve">*) </t>
    </r>
  </si>
  <si>
    <t xml:space="preserve">  Rohstoffe                     </t>
  </si>
  <si>
    <t xml:space="preserve">  Halbwaren                     </t>
  </si>
  <si>
    <t xml:space="preserve">  Fertigwaren                   </t>
  </si>
  <si>
    <t xml:space="preserve">  darunter                      </t>
  </si>
  <si>
    <t xml:space="preserve">    darunter                     </t>
  </si>
  <si>
    <t xml:space="preserve">    Eurozone                     </t>
  </si>
  <si>
    <r>
      <t>wählten Warenuntergruppen sowie Erdteilen und Ländergruppen</t>
    </r>
    <r>
      <rPr>
        <b/>
        <vertAlign val="superscript"/>
        <sz val="11"/>
        <rFont val="Arial"/>
        <family val="2"/>
      </rPr>
      <t xml:space="preserve">*)  </t>
    </r>
  </si>
  <si>
    <t>Inhaltsverzeichnis</t>
  </si>
  <si>
    <t xml:space="preserve">Seite  </t>
  </si>
  <si>
    <t>Vorbemerkungen</t>
  </si>
  <si>
    <t>Länderverzeichnis für die Außenhandelsstatistik</t>
  </si>
  <si>
    <t>Ländergruppen</t>
  </si>
  <si>
    <t>Grafiken</t>
  </si>
  <si>
    <t xml:space="preserve">      in der Reihenfolge ihrer Anteile</t>
  </si>
  <si>
    <t xml:space="preserve">      in der Reihenfolge ihrer Anteile  </t>
  </si>
  <si>
    <t xml:space="preserve">      sowie Erdteilen und Ländergruppen </t>
  </si>
  <si>
    <t xml:space="preserve">      sowie Erdteilen und Ländergruppen  </t>
  </si>
  <si>
    <t xml:space="preserve">      ihrer Anteile und nach Warengruppen </t>
  </si>
  <si>
    <t xml:space="preserve">      ihrer Anteile und nach Warengruppen</t>
  </si>
  <si>
    <t>  </t>
  </si>
  <si>
    <t>Gegenstand der Statistik</t>
  </si>
  <si>
    <t> </t>
  </si>
  <si>
    <t>Die Außenhandelsstatistik Thüringens stellt den grenzüberschreitenden Warenverkehr Thüringens mit dem Ausland dar. Ausland im Sinne der Außenhandelsstatistik ist das Gebiet außerhalb der Bundesrepublik Deutschland nach dem Gebietsstand ab dem 3. Oktober 1990.</t>
  </si>
  <si>
    <t>Rechtsgrundlagen</t>
  </si>
  <si>
    <t>Darstellung der Ergebnisse</t>
  </si>
  <si>
    <t>Spezialhandel - Generalhandel</t>
  </si>
  <si>
    <t xml:space="preserve">Kakao und Kakaoerzeugnisse               </t>
  </si>
  <si>
    <t xml:space="preserve">Fleisch und Fleischwaren                 </t>
  </si>
  <si>
    <t xml:space="preserve">Rohkautschuk                             </t>
  </si>
  <si>
    <t xml:space="preserve">Schnittholz                              </t>
  </si>
  <si>
    <t xml:space="preserve">Kautschuk, bearbeitet                    </t>
  </si>
  <si>
    <t xml:space="preserve">Stäbe und Profile aus Eisen oder Stahl   </t>
  </si>
  <si>
    <t xml:space="preserve">Papier und Pappe                         </t>
  </si>
  <si>
    <t xml:space="preserve">Kunststoffe                              </t>
  </si>
  <si>
    <t xml:space="preserve">Vereinigtes Königreich                  </t>
  </si>
  <si>
    <t xml:space="preserve">Russische Föderation                    </t>
  </si>
  <si>
    <t xml:space="preserve">Türkei                                  </t>
  </si>
  <si>
    <t>Damit enthält die Einfuhr zusätzlich zu den Waren, die zum Gebrauch, zum Verbrauch, zur Bearbeitung und zur Verarbeitung in Thüringen bestimmt sind, auch auf  Lager genommene Waren, die durch Spediteure und Händler über Thüringen als Zielland eingeführt und danach in andere Bundesländer weitergeleitet werden.</t>
  </si>
  <si>
    <t>Hinweis:</t>
  </si>
  <si>
    <t xml:space="preserve">Australien, Ozeanien
 und übrige Gebiete                   </t>
  </si>
  <si>
    <t>Die Ausfuhren und Einfuhren werden im Allgemeinen im Monat des Grenzübergangs nachgewiesen. Durch unvermeidbare Aufenthalte bei der Anmeldung, aber auch durch Rückfragen, können in geringem Umfang Ausfuhren und Einfuhren in einer späteren Berichtszeit nachgewiesen werden.</t>
  </si>
  <si>
    <t>Bei der Darstellung der Außenhandelsergebnisse nach Warengruppen bzw. -untergruppen sind Zuschätzungen  nur im Insgesamt enthalten.</t>
  </si>
  <si>
    <t>Alle Angaben im Bericht sind vorläufige Ergebnisse.</t>
  </si>
  <si>
    <t xml:space="preserve">Endgültige Jahresergebnisse liegen am Ende des Folgejahres vor. </t>
  </si>
  <si>
    <t>Kosovo</t>
  </si>
  <si>
    <t>Montenegro</t>
  </si>
  <si>
    <t>Serbien</t>
  </si>
  <si>
    <t>Warenklassifikation</t>
  </si>
  <si>
    <t>Abkürzungen</t>
  </si>
  <si>
    <t>a.</t>
  </si>
  <si>
    <t>aus</t>
  </si>
  <si>
    <t>a.n.g.</t>
  </si>
  <si>
    <t>anderweitig nicht genannte</t>
  </si>
  <si>
    <t>Abfalls.</t>
  </si>
  <si>
    <t>Abfallseide</t>
  </si>
  <si>
    <t>*) Für Antwortausfälle und Befreiungen sind Zuschätzungen bei den EU-Ländern und im Insgesamt enthalten, 
ab 2009 in den Regionalangaben und im Insgesamt auch Rückwaren und Ersatzlieferungen.</t>
  </si>
  <si>
    <t>Wegen der unterschiedlichen Abgrenzung von Generalhandel und Spezialhandel ist eine Saldierung der Einfuhr- und Ausfuhrergebnisse Thüringens aus methodischen Gründen nicht sinnvoll.</t>
  </si>
  <si>
    <t>Ackerschl.</t>
  </si>
  <si>
    <t>Ackerschlepper</t>
  </si>
  <si>
    <t>and.</t>
  </si>
  <si>
    <t>andere</t>
  </si>
  <si>
    <t>Antriebselem.</t>
  </si>
  <si>
    <t>Antriebselemente</t>
  </si>
  <si>
    <t>ausgen.</t>
  </si>
  <si>
    <t>ausgenommen</t>
  </si>
  <si>
    <t>automat.</t>
  </si>
  <si>
    <t>automatische</t>
  </si>
  <si>
    <t>Bekleid. a. Gew. o. Gestr.</t>
  </si>
  <si>
    <t>Bekleidung aus Gewirken oder Gestricken</t>
  </si>
  <si>
    <t>Chemief.</t>
  </si>
  <si>
    <t>Chemiefasern</t>
  </si>
  <si>
    <t xml:space="preserve">d. </t>
  </si>
  <si>
    <t>der</t>
  </si>
  <si>
    <t>dgl.</t>
  </si>
  <si>
    <t>dergleichen</t>
  </si>
  <si>
    <t>Einr.</t>
  </si>
  <si>
    <t>Einrichtungen</t>
  </si>
  <si>
    <t>einschl.</t>
  </si>
  <si>
    <t>einschließlich</t>
  </si>
  <si>
    <t>Elektrizitätserzg.</t>
  </si>
  <si>
    <t>Elektrizitätserzeugung</t>
  </si>
  <si>
    <t>Erz.</t>
  </si>
  <si>
    <t>Erzeugnisse</t>
  </si>
  <si>
    <t>Fahrgest.</t>
  </si>
  <si>
    <t>Fahrgestelle</t>
  </si>
  <si>
    <t>f.</t>
  </si>
  <si>
    <t>für</t>
  </si>
  <si>
    <t>Gew.</t>
  </si>
  <si>
    <t>Gewirke</t>
  </si>
  <si>
    <t>Kfz</t>
  </si>
  <si>
    <t>Kraftfahrzeuge</t>
  </si>
  <si>
    <t>künstl.</t>
  </si>
  <si>
    <t>künstliche</t>
  </si>
  <si>
    <t>landwirtsch.</t>
  </si>
  <si>
    <t>landwirtschaftliche</t>
  </si>
  <si>
    <t>Ledergew.</t>
  </si>
  <si>
    <t>Ledergewerbe</t>
  </si>
  <si>
    <t>manganhalt.</t>
  </si>
  <si>
    <t>manganhaltige</t>
  </si>
  <si>
    <t>Masch.</t>
  </si>
  <si>
    <t>Maschinen</t>
  </si>
  <si>
    <t>medizin.</t>
  </si>
  <si>
    <t>medizinische</t>
  </si>
  <si>
    <t xml:space="preserve">o. </t>
  </si>
  <si>
    <t>oder</t>
  </si>
  <si>
    <t>orthop.</t>
  </si>
  <si>
    <t>orthopädische</t>
  </si>
  <si>
    <t>pflanzlichen</t>
  </si>
  <si>
    <t>regelungstechnische</t>
  </si>
  <si>
    <t>Schneidwaren, Essbestecke aus unedlen Metallen</t>
  </si>
  <si>
    <t>sonst.</t>
  </si>
  <si>
    <t>sonstiges/sonstige</t>
  </si>
  <si>
    <t>Stein- o. Braunk.</t>
  </si>
  <si>
    <t>Stein- oder Braunkohle</t>
  </si>
  <si>
    <t>Steinkohlenteerdest.</t>
  </si>
  <si>
    <t>Steinkohlenteerdestillation</t>
  </si>
  <si>
    <t>synth.</t>
  </si>
  <si>
    <t>synthetische</t>
  </si>
  <si>
    <t>Tabakverarb.</t>
  </si>
  <si>
    <t>Tabakverarbeitung</t>
  </si>
  <si>
    <t>tierischen</t>
  </si>
  <si>
    <t>Tierh.</t>
  </si>
  <si>
    <t>Tierhaaren</t>
  </si>
  <si>
    <t xml:space="preserve">u. </t>
  </si>
  <si>
    <t>und</t>
  </si>
  <si>
    <t>u.a.</t>
  </si>
  <si>
    <t>und andere/und anderen</t>
  </si>
  <si>
    <t>Verarb. v. Kautsch. o. Kunstst.</t>
  </si>
  <si>
    <t>Verarbeitung von Kautschuk oder Kunststoffen</t>
  </si>
  <si>
    <t>videot.</t>
  </si>
  <si>
    <t>videotechnische</t>
  </si>
  <si>
    <t>zelluloseh.</t>
  </si>
  <si>
    <t>zellulosehaltigen</t>
  </si>
  <si>
    <t>z.</t>
  </si>
  <si>
    <t>zur</t>
  </si>
  <si>
    <t>...erz.</t>
  </si>
  <si>
    <t>...erzeugnisse</t>
  </si>
  <si>
    <t>...masch.</t>
  </si>
  <si>
    <t>...maschinen</t>
  </si>
  <si>
    <t>Frankreich</t>
  </si>
  <si>
    <t>São Tomé und Príncipe</t>
  </si>
  <si>
    <t>Israel</t>
  </si>
  <si>
    <t>Niederlande</t>
  </si>
  <si>
    <t>Gabun</t>
  </si>
  <si>
    <t>Besetzte palästinensische</t>
  </si>
  <si>
    <t>DE</t>
  </si>
  <si>
    <t>Deutschland</t>
  </si>
  <si>
    <t>Kongo</t>
  </si>
  <si>
    <t xml:space="preserve"> Gebiete</t>
  </si>
  <si>
    <t>Italien</t>
  </si>
  <si>
    <t>Demokratische Republik</t>
  </si>
  <si>
    <t>Timor-Leste</t>
  </si>
  <si>
    <t>Vereinigtes Königreich</t>
  </si>
  <si>
    <t xml:space="preserve"> Kongo</t>
  </si>
  <si>
    <t>Jordanien</t>
  </si>
  <si>
    <t>Irland</t>
  </si>
  <si>
    <t>Ruanda</t>
  </si>
  <si>
    <t>Saudi-Arabien</t>
  </si>
  <si>
    <t>Dänemark</t>
  </si>
  <si>
    <t>Burundi</t>
  </si>
  <si>
    <t>Kuwait</t>
  </si>
  <si>
    <t>Griechenland</t>
  </si>
  <si>
    <t>Bahrain</t>
  </si>
  <si>
    <t>Portugal</t>
  </si>
  <si>
    <t>Angola</t>
  </si>
  <si>
    <t>Katar</t>
  </si>
  <si>
    <t>Spanien</t>
  </si>
  <si>
    <t>Äthiopien</t>
  </si>
  <si>
    <t>Vereinigte Arabische</t>
  </si>
  <si>
    <t>Schweden</t>
  </si>
  <si>
    <t>Eritrea</t>
  </si>
  <si>
    <t xml:space="preserve"> Emirate</t>
  </si>
  <si>
    <t>Finnland</t>
  </si>
  <si>
    <t>Dschibuti</t>
  </si>
  <si>
    <t>Oman</t>
  </si>
  <si>
    <t>Österreich</t>
  </si>
  <si>
    <t>Somalia</t>
  </si>
  <si>
    <t>Jemen</t>
  </si>
  <si>
    <t>Belgien</t>
  </si>
  <si>
    <t>Kenia</t>
  </si>
  <si>
    <t>Afghanistan</t>
  </si>
  <si>
    <t>Luxemburg</t>
  </si>
  <si>
    <t>Uganda</t>
  </si>
  <si>
    <t>Pakistan</t>
  </si>
  <si>
    <t>Ceuta</t>
  </si>
  <si>
    <t>Vereinigte Republik Tansania</t>
  </si>
  <si>
    <t>Indien</t>
  </si>
  <si>
    <t>Melilla</t>
  </si>
  <si>
    <t xml:space="preserve">Seychellen </t>
  </si>
  <si>
    <t>Bangladesch</t>
  </si>
  <si>
    <t>Island</t>
  </si>
  <si>
    <t>Britisches Territorium im</t>
  </si>
  <si>
    <t>Malediven</t>
  </si>
  <si>
    <t>Norwegen</t>
  </si>
  <si>
    <t xml:space="preserve"> Indischen Ozean</t>
  </si>
  <si>
    <t>Sri Lanka</t>
  </si>
  <si>
    <t>Liechtenstein</t>
  </si>
  <si>
    <t>Mosambik</t>
  </si>
  <si>
    <t>Nepal</t>
  </si>
  <si>
    <t>Schweiz</t>
  </si>
  <si>
    <t>Madagaskar</t>
  </si>
  <si>
    <t>Bhutan</t>
  </si>
  <si>
    <t>Färöer</t>
  </si>
  <si>
    <t>Mauritius</t>
  </si>
  <si>
    <t>Myanmar</t>
  </si>
  <si>
    <t>Andorra</t>
  </si>
  <si>
    <t>Komoren</t>
  </si>
  <si>
    <t>Thailand</t>
  </si>
  <si>
    <t>Gibraltar</t>
  </si>
  <si>
    <t>Mayotte</t>
  </si>
  <si>
    <t>Vatikanstadt</t>
  </si>
  <si>
    <t>Sambia</t>
  </si>
  <si>
    <t>Malta</t>
  </si>
  <si>
    <t>Simbabwe</t>
  </si>
  <si>
    <t>Vietnam</t>
  </si>
  <si>
    <t>San Marino</t>
  </si>
  <si>
    <t>Malawi</t>
  </si>
  <si>
    <t>Kambodscha</t>
  </si>
  <si>
    <t>Türkei</t>
  </si>
  <si>
    <t>Südafrika</t>
  </si>
  <si>
    <t>Indonesien</t>
  </si>
  <si>
    <t>Estland</t>
  </si>
  <si>
    <t>Namibia</t>
  </si>
  <si>
    <t>Malaysia</t>
  </si>
  <si>
    <t>Lettland</t>
  </si>
  <si>
    <t>Botsuana</t>
  </si>
  <si>
    <t>Brunei Darussalam</t>
  </si>
  <si>
    <t>Litauen</t>
  </si>
  <si>
    <t>Swasiland</t>
  </si>
  <si>
    <t>Singapur</t>
  </si>
  <si>
    <t>Polen</t>
  </si>
  <si>
    <t>Lesotho</t>
  </si>
  <si>
    <t>Philippinen</t>
  </si>
  <si>
    <t>Tschechische Republik</t>
  </si>
  <si>
    <t>Vereinigte Staaten</t>
  </si>
  <si>
    <t>Mongolei</t>
  </si>
  <si>
    <t>Slowakei</t>
  </si>
  <si>
    <t>Kanada</t>
  </si>
  <si>
    <t>Volksrepublik China</t>
  </si>
  <si>
    <t>Ungarn</t>
  </si>
  <si>
    <t>Grönland</t>
  </si>
  <si>
    <t xml:space="preserve">Demokratische  </t>
  </si>
  <si>
    <t>Rumänien</t>
  </si>
  <si>
    <t>St. Pierre und Miquelon</t>
  </si>
  <si>
    <t xml:space="preserve"> Volksrepublik Korea</t>
  </si>
  <si>
    <t>Bulgarien</t>
  </si>
  <si>
    <t>Mexiko</t>
  </si>
  <si>
    <t>Republik Korea</t>
  </si>
  <si>
    <t>Albanien</t>
  </si>
  <si>
    <t>Bermuda</t>
  </si>
  <si>
    <t>Japan</t>
  </si>
  <si>
    <t>Ukraine</t>
  </si>
  <si>
    <t>Guatemala</t>
  </si>
  <si>
    <t>Taiwan</t>
  </si>
  <si>
    <t>Belarus</t>
  </si>
  <si>
    <t>Belize</t>
  </si>
  <si>
    <t>Hongkong</t>
  </si>
  <si>
    <t>Republik Moldau</t>
  </si>
  <si>
    <t>Honduras</t>
  </si>
  <si>
    <t>Macau</t>
  </si>
  <si>
    <t>Russische Föderation</t>
  </si>
  <si>
    <t>El Salvador</t>
  </si>
  <si>
    <t>Australien</t>
  </si>
  <si>
    <t>Georgien</t>
  </si>
  <si>
    <t>Nicaragua</t>
  </si>
  <si>
    <t>Papua-Neuguinea</t>
  </si>
  <si>
    <t>Armenien</t>
  </si>
  <si>
    <t>Costa Rica</t>
  </si>
  <si>
    <t>Nauru</t>
  </si>
  <si>
    <t>Aserbaidschan</t>
  </si>
  <si>
    <t>Panama</t>
  </si>
  <si>
    <t>Neuseeland</t>
  </si>
  <si>
    <t>Kasachstan</t>
  </si>
  <si>
    <t>Anguilla</t>
  </si>
  <si>
    <t>Salomonen</t>
  </si>
  <si>
    <t>Turkmenistan</t>
  </si>
  <si>
    <t>Kuba</t>
  </si>
  <si>
    <t>Tuvalu</t>
  </si>
  <si>
    <t>Usbekistan</t>
  </si>
  <si>
    <t>St. Kitts und Nevis</t>
  </si>
  <si>
    <t>Neukaledonien</t>
  </si>
  <si>
    <t>Tadschikistan</t>
  </si>
  <si>
    <t>Haiti</t>
  </si>
  <si>
    <t>Wallis und Futuna</t>
  </si>
  <si>
    <t>Bahamas</t>
  </si>
  <si>
    <t>5</t>
  </si>
  <si>
    <t>6</t>
  </si>
  <si>
    <t>7</t>
  </si>
  <si>
    <t>8</t>
  </si>
  <si>
    <r>
      <t>Ländergruppen</t>
    </r>
    <r>
      <rPr>
        <b/>
        <vertAlign val="superscript"/>
        <sz val="18"/>
        <rFont val="Arial"/>
        <family val="2"/>
      </rPr>
      <t xml:space="preserve"> 1)</t>
    </r>
  </si>
  <si>
    <t>Kiribati</t>
  </si>
  <si>
    <t>Slowenien</t>
  </si>
  <si>
    <t>Turks- und Caicosinseln</t>
  </si>
  <si>
    <t>Kroatien</t>
  </si>
  <si>
    <t>Dominikanische Republik</t>
  </si>
  <si>
    <t>Fidschi</t>
  </si>
  <si>
    <t>Bosnien und Herzegowina</t>
  </si>
  <si>
    <t>Vanuatu</t>
  </si>
  <si>
    <t>Tonga</t>
  </si>
  <si>
    <t>Ehemalige Jugoslawische</t>
  </si>
  <si>
    <t>Antigua und Barbuda</t>
  </si>
  <si>
    <t>Samoa</t>
  </si>
  <si>
    <t xml:space="preserve"> Republik Mazedonien</t>
  </si>
  <si>
    <t>Dominica</t>
  </si>
  <si>
    <t>Nördliche Marianen</t>
  </si>
  <si>
    <t>Kaimaninseln</t>
  </si>
  <si>
    <t>Französisch-Polynesien</t>
  </si>
  <si>
    <t>Jamaika</t>
  </si>
  <si>
    <t>Föderierte Staaten von</t>
  </si>
  <si>
    <t>Marokko</t>
  </si>
  <si>
    <t>St. Lucia</t>
  </si>
  <si>
    <t xml:space="preserve"> Mikronesien </t>
  </si>
  <si>
    <t>Algerien</t>
  </si>
  <si>
    <t>St. Vincent und die</t>
  </si>
  <si>
    <t>Marshallinseln</t>
  </si>
  <si>
    <t>Tunesien</t>
  </si>
  <si>
    <t xml:space="preserve"> Grenadinen</t>
  </si>
  <si>
    <t>Palau</t>
  </si>
  <si>
    <t>Britische Jungferninseln</t>
  </si>
  <si>
    <t>Amerikanisch-Samoa</t>
  </si>
  <si>
    <t>Barbados</t>
  </si>
  <si>
    <t>Guam</t>
  </si>
  <si>
    <t>Ägypten</t>
  </si>
  <si>
    <t>Montserrat</t>
  </si>
  <si>
    <t>Kleinere amerikanische</t>
  </si>
  <si>
    <t>Sudan</t>
  </si>
  <si>
    <t>Trinidad und Tobago</t>
  </si>
  <si>
    <t xml:space="preserve"> Überseeinseln</t>
  </si>
  <si>
    <t>Mauretanien</t>
  </si>
  <si>
    <t>Grenada</t>
  </si>
  <si>
    <t>Kokosinseln (Keelinginseln)</t>
  </si>
  <si>
    <t>Mali</t>
  </si>
  <si>
    <t>Aruba</t>
  </si>
  <si>
    <t>Weihnachtsinsel</t>
  </si>
  <si>
    <t>Burkina Faso</t>
  </si>
  <si>
    <t>Heard und</t>
  </si>
  <si>
    <t>Niger</t>
  </si>
  <si>
    <t>Kolumbien</t>
  </si>
  <si>
    <t xml:space="preserve"> McDonaldinseln</t>
  </si>
  <si>
    <t>Tschad</t>
  </si>
  <si>
    <t>Norfolkinsel</t>
  </si>
  <si>
    <t>Kap Verde</t>
  </si>
  <si>
    <t>Guyana</t>
  </si>
  <si>
    <t>Cookinseln</t>
  </si>
  <si>
    <t>Senegal</t>
  </si>
  <si>
    <t>Suriname</t>
  </si>
  <si>
    <t>Niue</t>
  </si>
  <si>
    <t>Gambia</t>
  </si>
  <si>
    <t>Ecuador</t>
  </si>
  <si>
    <t>Tokelau</t>
  </si>
  <si>
    <t>Guinea-Bissau</t>
  </si>
  <si>
    <t>Peru</t>
  </si>
  <si>
    <t>Antarktis</t>
  </si>
  <si>
    <t>Guinea</t>
  </si>
  <si>
    <t>Brasilien</t>
  </si>
  <si>
    <t>Bouvetinsel</t>
  </si>
  <si>
    <t>Sierra Leone</t>
  </si>
  <si>
    <t>Chile</t>
  </si>
  <si>
    <t>Südgeorgien und die</t>
  </si>
  <si>
    <t>Liberia</t>
  </si>
  <si>
    <t xml:space="preserve"> Südlichen Sandwichinseln</t>
  </si>
  <si>
    <t>Côte d'lvoire</t>
  </si>
  <si>
    <t>Paraguay</t>
  </si>
  <si>
    <t>Ghana</t>
  </si>
  <si>
    <t>Uruguay</t>
  </si>
  <si>
    <t xml:space="preserve">Schiffs- und </t>
  </si>
  <si>
    <t>Togo</t>
  </si>
  <si>
    <t>Argentinien</t>
  </si>
  <si>
    <t xml:space="preserve"> Luftfahrzeugbedarf</t>
  </si>
  <si>
    <t>Benin</t>
  </si>
  <si>
    <t>Nigeria</t>
  </si>
  <si>
    <t>Zypern</t>
  </si>
  <si>
    <t>Kamerun</t>
  </si>
  <si>
    <t>Libanon</t>
  </si>
  <si>
    <t>Zentralafrikanische</t>
  </si>
  <si>
    <t>Arabische Republik Syrien</t>
  </si>
  <si>
    <t xml:space="preserve"> Republik</t>
  </si>
  <si>
    <t>Irak</t>
  </si>
  <si>
    <t>Äquatorialguinea</t>
  </si>
  <si>
    <t>Islamische Republik Iran</t>
  </si>
  <si>
    <t>EU-Länder</t>
  </si>
  <si>
    <t>NAFTA-Länder</t>
  </si>
  <si>
    <t xml:space="preserve">Vereinigte Staaten </t>
  </si>
  <si>
    <t>Amerikanische Jungferninseln</t>
  </si>
  <si>
    <t>Andere Länder</t>
  </si>
  <si>
    <t xml:space="preserve">Ceuta </t>
  </si>
  <si>
    <t xml:space="preserve"> Mikronesien</t>
  </si>
  <si>
    <t>St. Vincent und die Grenadinen</t>
  </si>
  <si>
    <t>Eurozone</t>
  </si>
  <si>
    <t>Côte d'Ivoire</t>
  </si>
  <si>
    <t>Schiffs- und Luft-</t>
  </si>
  <si>
    <t xml:space="preserve"> fahrzeugbedarf</t>
  </si>
  <si>
    <t>Zentralafrikanische Republik</t>
  </si>
  <si>
    <t>Demokratische Republik Kongo</t>
  </si>
  <si>
    <t>EFTA-Länder</t>
  </si>
  <si>
    <t>Besetzte palästinensische Gebiete</t>
  </si>
  <si>
    <t>Andere Europäische Länder</t>
  </si>
  <si>
    <t xml:space="preserve">Britisches Territorium im </t>
  </si>
  <si>
    <t>Vereinigte Arabische Emirate</t>
  </si>
  <si>
    <t>Demokratische Volksrepublik Korea</t>
  </si>
  <si>
    <t xml:space="preserve">ASEAN-Länder </t>
  </si>
  <si>
    <t xml:space="preserve">Myanmar </t>
  </si>
  <si>
    <t>Demokratische Volksrepublik Laos</t>
  </si>
  <si>
    <t>1) Der vollständige Umfang der einzelnen Länderpositionen ist im vorstehenden Länderverzeichnis für die Außenhandelsstatistik dargestellt.</t>
  </si>
  <si>
    <t xml:space="preserve">Australien, Ozeanien
 und übrige Gebiete       </t>
  </si>
  <si>
    <t>Australien,
Ozeanien und
übrige Gebiete</t>
  </si>
  <si>
    <t>Australien,
Ozeanien und
 übrige Gebiete</t>
  </si>
  <si>
    <r>
      <t xml:space="preserve">Warengruppe
</t>
    </r>
    <r>
      <rPr>
        <vertAlign val="superscript"/>
        <sz val="10"/>
        <rFont val="Arial"/>
        <family val="2"/>
      </rPr>
      <t>______</t>
    </r>
    <r>
      <rPr>
        <sz val="10"/>
        <rFont val="Arial"/>
        <family val="0"/>
      </rPr>
      <t xml:space="preserve"> 
Erdteil
Ländergruppe</t>
    </r>
  </si>
  <si>
    <t>Warengruppe
Warenuntergruppe</t>
  </si>
  <si>
    <t>darunter
Eurozone</t>
  </si>
  <si>
    <t>Ernährungs-
wirtschaft</t>
  </si>
  <si>
    <t>Erdteil
Ländergruppe</t>
  </si>
  <si>
    <t>Erdteil
Land</t>
  </si>
  <si>
    <t>Vor-
erzeug-
nisse</t>
  </si>
  <si>
    <t>End-
erzeug-
nisse</t>
  </si>
  <si>
    <t>Genuss-
mittel</t>
  </si>
  <si>
    <t>lebende
Tiere</t>
  </si>
  <si>
    <t>Ausfuhr
insgesamt</t>
  </si>
  <si>
    <t>Jahr
Monat</t>
  </si>
  <si>
    <t>Einfuhr
insgesamt</t>
  </si>
  <si>
    <t xml:space="preserve">Gewerbliche Wirtschaft                  </t>
  </si>
  <si>
    <t>ME</t>
  </si>
  <si>
    <t>Fahrgestelle, Karosserien, Motoren für Kfz</t>
  </si>
  <si>
    <t>Büro- u.automat. Datenverarbeitungsmasch.</t>
  </si>
  <si>
    <t>TL</t>
  </si>
  <si>
    <t>Falklandinseln (Malwinen)</t>
  </si>
  <si>
    <t>Kirgisische Republik</t>
  </si>
  <si>
    <t xml:space="preserve"> Nicht ermittelte Länder und Gebiete</t>
  </si>
  <si>
    <t>Noch: Enderzeugnisse</t>
  </si>
  <si>
    <t>Ehem. Jugoslawische Rep. Mazedonien</t>
  </si>
  <si>
    <t>Republik Kongo</t>
  </si>
  <si>
    <t>Seychellen</t>
  </si>
  <si>
    <t>Brit. Territorium im Ind. Ozean</t>
  </si>
  <si>
    <t>Osttimor</t>
  </si>
  <si>
    <t>Pitcairn</t>
  </si>
  <si>
    <t xml:space="preserve">Föderierte Staaten von Mikronesien </t>
  </si>
  <si>
    <t>Amerikanische Überseeinseln, kleinere</t>
  </si>
  <si>
    <t>Heard und McDonaldinseln</t>
  </si>
  <si>
    <t>Tokelauinseln</t>
  </si>
  <si>
    <t xml:space="preserve">Südgeorgien u. d. Südl. Sandwichinseln  </t>
  </si>
  <si>
    <t>Pferde</t>
  </si>
  <si>
    <t>Rinder</t>
  </si>
  <si>
    <t>Schweine</t>
  </si>
  <si>
    <t>Schafe</t>
  </si>
  <si>
    <t xml:space="preserve">Hausgeflügel                            </t>
  </si>
  <si>
    <t>lebende Tiere, a.n.g.</t>
  </si>
  <si>
    <t>Milch, Milcherz. ausgen. Butter und Käse</t>
  </si>
  <si>
    <t>Butter und andere Fettstoffe aus Milch</t>
  </si>
  <si>
    <t xml:space="preserve">Käse                                    </t>
  </si>
  <si>
    <t>Fleisch und Fleischwaren</t>
  </si>
  <si>
    <t>Fische, Krebs-, Weichtiere u. Zubereitungen</t>
  </si>
  <si>
    <t>tierische Öle und Fette</t>
  </si>
  <si>
    <t>Eier, Eiweiß und Eigelb</t>
  </si>
  <si>
    <t xml:space="preserve">Fisch-, Fleischmehl und ähnliche Erz.   </t>
  </si>
  <si>
    <t>Nahrungsmittel tier. Ursprungs, a.n.g.</t>
  </si>
  <si>
    <t>Weizen</t>
  </si>
  <si>
    <t>Roggen</t>
  </si>
  <si>
    <t>Gerste</t>
  </si>
  <si>
    <t>Hafer</t>
  </si>
  <si>
    <t>Mais</t>
  </si>
  <si>
    <t>Sorghum, Hirse, sonst. Getreide, ausgen. Reis</t>
  </si>
  <si>
    <t>Reis und Reiserzeugnisse</t>
  </si>
  <si>
    <t>Getreideerzeugnisse, ausgen. Reiserz.</t>
  </si>
  <si>
    <t>Backwaren u.a. Zubereitungen aus Getreide</t>
  </si>
  <si>
    <t>Malz</t>
  </si>
  <si>
    <t>Saat- u. Pflanzgut, ausgen. Ölsaaten</t>
  </si>
  <si>
    <t xml:space="preserve">Hülsenfrüchte                           </t>
  </si>
  <si>
    <t xml:space="preserve">Grün- und Raufutter                     </t>
  </si>
  <si>
    <t>Kartoffeln und Kartoffelerzeugnisse</t>
  </si>
  <si>
    <t xml:space="preserve">Gemüse u. sonst. Küchengewächse, frisch </t>
  </si>
  <si>
    <t xml:space="preserve">Frischobst, ausgen. Südfrüchte          </t>
  </si>
  <si>
    <t xml:space="preserve">Südfrüchte                              </t>
  </si>
  <si>
    <t xml:space="preserve">Schalen- und Trockenfrüchte             </t>
  </si>
  <si>
    <t xml:space="preserve">Gemüsezubereitungen u. Gemüsekonserven </t>
  </si>
  <si>
    <t>Obstzubereitungen und Obstkonserven</t>
  </si>
  <si>
    <t xml:space="preserve">Obst- und Gemüsesäfte                   </t>
  </si>
  <si>
    <t>Kakao und Kakaoerzeugnisse</t>
  </si>
  <si>
    <t xml:space="preserve">Gewürze                                 </t>
  </si>
  <si>
    <t xml:space="preserve">Zuckerrüben, Zucker und Zuckererz.      </t>
  </si>
  <si>
    <t xml:space="preserve">Ölfrüchte                               </t>
  </si>
  <si>
    <t>pflanzliche Öle und Fette</t>
  </si>
  <si>
    <t>Ölkuchen</t>
  </si>
  <si>
    <t xml:space="preserve">Kleie, Abfallerz. zur Viehfütterung     </t>
  </si>
  <si>
    <t>Nahrungsmittel pflanzl. Ursprungs, a.n.g.</t>
  </si>
  <si>
    <t>lebende Pflanzen u. Erz. d. Ziergärtnerei</t>
  </si>
  <si>
    <t>Hopfen</t>
  </si>
  <si>
    <t>Kaffee</t>
  </si>
  <si>
    <t>Tee und Mate</t>
  </si>
  <si>
    <t>Rohtabak und Tabakerzeugnisse</t>
  </si>
  <si>
    <t>Bier</t>
  </si>
  <si>
    <t>Branntwein</t>
  </si>
  <si>
    <t>Wein</t>
  </si>
  <si>
    <t>Chemiefasern, Seidenraupenkokons, Abfalls.</t>
  </si>
  <si>
    <t>Wolle, and. Tierhaare, roh o. bearbeitet</t>
  </si>
  <si>
    <t>Baumwolle, roh o. bearbeitet, Reißbaumwolle</t>
  </si>
  <si>
    <t>Flachs, Hanf, Jute, Hartfasern u. sonst.</t>
  </si>
  <si>
    <t>Abfälle von Gespinstwaren, Lumpen u. dgl.</t>
  </si>
  <si>
    <t>Felle zu Pelzwerk, roh</t>
  </si>
  <si>
    <t xml:space="preserve">Felle und Häute, roh, a.n.g.            </t>
  </si>
  <si>
    <t>Rundholz</t>
  </si>
  <si>
    <t>Rohkautschuk</t>
  </si>
  <si>
    <t>Steinkohle und Steinkohlenbriketts</t>
  </si>
  <si>
    <t>Braunkohle und Braunkohlenbriketts</t>
  </si>
  <si>
    <t xml:space="preserve">Erdöl und Erdgas                        </t>
  </si>
  <si>
    <t>Eisenerze</t>
  </si>
  <si>
    <t xml:space="preserve">Eisen-, manganhalt. Abbrände, Schlacken </t>
  </si>
  <si>
    <t>Kupfererze</t>
  </si>
  <si>
    <t>Bleierze</t>
  </si>
  <si>
    <t>Zinkerze</t>
  </si>
  <si>
    <t>Nickelerze</t>
  </si>
  <si>
    <t>Erze und Metallaschen, a.n.g.</t>
  </si>
  <si>
    <t>Bauxit, Kryolith</t>
  </si>
  <si>
    <t>Speise- und Industriesalz</t>
  </si>
  <si>
    <t>Steine und Erden, a.n.g.</t>
  </si>
  <si>
    <t xml:space="preserve">Rohstoffe für chemische Erz., a.n.g.    </t>
  </si>
  <si>
    <t>Edelsteine, Schmucksteine u. Perlen, roh</t>
  </si>
  <si>
    <t xml:space="preserve">Rohstoffe, auch Abfälle, a.n.g.         </t>
  </si>
  <si>
    <t>Rohseide, Seidengarne, künstl. u. synth.</t>
  </si>
  <si>
    <t>Garne aus Chemiefasern</t>
  </si>
  <si>
    <t>Garne aus Wolle o. anderen Tierhaaren</t>
  </si>
  <si>
    <t>Garne aus Baumwolle</t>
  </si>
  <si>
    <t>Garne aus Flachs, Hanf, Jute, Hartfasern</t>
  </si>
  <si>
    <t>Schnittholz</t>
  </si>
  <si>
    <t>Kautschuk, bearbeitet</t>
  </si>
  <si>
    <t>Zement</t>
  </si>
  <si>
    <t>mineralische Baustoffe, a.n.g.</t>
  </si>
  <si>
    <t>Roheisen</t>
  </si>
  <si>
    <t>Abfälle u. Schrott, aus Eisen oder Stahl</t>
  </si>
  <si>
    <t>Ferrolegierungen</t>
  </si>
  <si>
    <t>Eisen, Stahl in Rohformen und Halbzeug</t>
  </si>
  <si>
    <t>Aluminium und Aluminiumlegierungen</t>
  </si>
  <si>
    <t>Kupfer und Kupferlegierungen</t>
  </si>
  <si>
    <t>Nickel und Nickellegierungen</t>
  </si>
  <si>
    <t>Blei und Bleilegierungen</t>
  </si>
  <si>
    <t>Zinn und Zinnlegierungen</t>
  </si>
  <si>
    <t>Zink und Zinklegierungen</t>
  </si>
  <si>
    <t>radioaktive Elemente und Isotope</t>
  </si>
  <si>
    <t>unedle Metalle, a.n.g.</t>
  </si>
  <si>
    <t xml:space="preserve">Fettsäuren, Paraffin, Vaselin u. Wachse </t>
  </si>
  <si>
    <t>Koks u. Schwelkoks aus Stein- o. Braunkohle</t>
  </si>
  <si>
    <t>Rückstände Erdöl- u. Steinkohlenteerdest.</t>
  </si>
  <si>
    <t xml:space="preserve">Mineralölerzeugnisse                    </t>
  </si>
  <si>
    <t>Teer und Teerdestillationserzeugnisse</t>
  </si>
  <si>
    <t xml:space="preserve">Düngemittel                             </t>
  </si>
  <si>
    <t>chemische Halbwaren, a.n.g.</t>
  </si>
  <si>
    <t xml:space="preserve">Gold für gewerbliche Zwecke             </t>
  </si>
  <si>
    <t>Halbwaren, a.n.g.</t>
  </si>
  <si>
    <t>Gewebe, Gewirke, Gestricke aus Seide</t>
  </si>
  <si>
    <t>Gewebe, Gewirke, Gestricke aus Chemiefaser</t>
  </si>
  <si>
    <t>Gewebe, Gewirke, Gestricke aus Wolle</t>
  </si>
  <si>
    <t>Gewebe, Gewirke, Gestricke aus Baumwolle</t>
  </si>
  <si>
    <t xml:space="preserve">Gewebe, Gewirke, Gestricke aus Flachs </t>
  </si>
  <si>
    <t>Leder</t>
  </si>
  <si>
    <t>Pelzfelle, gegerbt oder zugerichtet</t>
  </si>
  <si>
    <t>Papier und Pappe</t>
  </si>
  <si>
    <t>Sperrholz, Span- u. Faserplatten u. dgl.</t>
  </si>
  <si>
    <t>Glas</t>
  </si>
  <si>
    <t>Kunststoffe</t>
  </si>
  <si>
    <t>Farben, Lacke und Kitte</t>
  </si>
  <si>
    <t>Dextrine, Gelatine und Leime</t>
  </si>
  <si>
    <t xml:space="preserve">Sprengstoffe, Schießbedarf u. Zündwaren </t>
  </si>
  <si>
    <t>pharmazeutische Grundstoffe</t>
  </si>
  <si>
    <t>chemische Vorerzeugnisse, a.n.g.</t>
  </si>
  <si>
    <t>Rohre aus Eisen oder Stahl</t>
  </si>
  <si>
    <t xml:space="preserve">Stäbe und Profile aus Eisen oder Stahl  </t>
  </si>
  <si>
    <t>Blech aus Eisen oder Stahl</t>
  </si>
  <si>
    <t>Draht aus Eisen oder Stahl</t>
  </si>
  <si>
    <t>Eisenbahnoberbaumaterial</t>
  </si>
  <si>
    <t>Halbzeuge aus Kupfer und -legierungen</t>
  </si>
  <si>
    <t>Halbzeuge aus Aluminium</t>
  </si>
  <si>
    <t>Halbzeuge aus unedlen Metallen, a.n.g.</t>
  </si>
  <si>
    <t>Halbzeuge aus Edelmetallen</t>
  </si>
  <si>
    <t>Vorerzeugnisse, a.n.g.</t>
  </si>
  <si>
    <t>Bekleid. a. Gew. o. Gestr. a. Seide o. Chemief.</t>
  </si>
  <si>
    <t>Bekleid. a. Gew. o. Gestr. a. Wolle o. Tierh.</t>
  </si>
  <si>
    <t>Bekleid. a. Gew. o. Gestr. aus Baumwolle</t>
  </si>
  <si>
    <t>Ab Januar 2009 erfolgt die Erfassung der Rückwaren und Ersatzlieferungen (EGW-Positionen 901 und 903). Diese Angaben sind im Insgesamt enthalten.</t>
  </si>
  <si>
    <t>*) Für Antwortausfälle und Befreiungen sind Zuschätzungen bei den EU-Ländern und im Insgesamt enthalten, ab 2009 in den Regionalangaben und im Insgesamt auch Rückwaren und Ersatzlieferungen.</t>
  </si>
  <si>
    <t xml:space="preserve">Dänemark                                </t>
  </si>
  <si>
    <t xml:space="preserve">Färöer                                  </t>
  </si>
  <si>
    <t xml:space="preserve">Rumänien                                </t>
  </si>
  <si>
    <t xml:space="preserve">Südafrika                               </t>
  </si>
  <si>
    <t xml:space="preserve">Grönland                                </t>
  </si>
  <si>
    <t xml:space="preserve">Besetzte palästinensische Gebiete       </t>
  </si>
  <si>
    <t xml:space="preserve">Nördliche Marianen                      </t>
  </si>
  <si>
    <t xml:space="preserve">Französisch-Polynesien                  </t>
  </si>
  <si>
    <t>Bekleid. a. Seide o. Chemief., ausgen. Gew.</t>
  </si>
  <si>
    <t>Bekleid. a. Wolle u. and. Tierh., ausgen. Gew.</t>
  </si>
  <si>
    <t>Bekleidung aus Baumwolle, ausgen. Gew.</t>
  </si>
  <si>
    <t>Bekleidung aus Flachs, Hanf und dgl.</t>
  </si>
  <si>
    <t>Kopfbedeckungen</t>
  </si>
  <si>
    <t>Textilerzeugnisse, a.n.g.</t>
  </si>
  <si>
    <t>Pelzwaren</t>
  </si>
  <si>
    <t>Schuhe</t>
  </si>
  <si>
    <t>Lederwaren u. -bekleidung (ausgen. Schuhe)</t>
  </si>
  <si>
    <t>Papierwaren</t>
  </si>
  <si>
    <t>Druckerzeugnisse</t>
  </si>
  <si>
    <t xml:space="preserve">Holzwaren (ohne Möbel)                  </t>
  </si>
  <si>
    <t>Kautschukwaren</t>
  </si>
  <si>
    <t>Waren aus Stein</t>
  </si>
  <si>
    <t>Glaswaren</t>
  </si>
  <si>
    <t>Werkzeuge, Schneidw., Essbest. a. unedl. Met.</t>
  </si>
  <si>
    <t>Waren aus Kupfer u. Kupferlegierungen</t>
  </si>
  <si>
    <t>Eisen-, Blech- und Metallwaren, a.n.g.</t>
  </si>
  <si>
    <t>Waren aus Wachs oder Fetten</t>
  </si>
  <si>
    <t>Waren aus Kunststoffen</t>
  </si>
  <si>
    <t>fotochemische Erzeugnisse</t>
  </si>
  <si>
    <t>pharmazeutische Erzeugnisse</t>
  </si>
  <si>
    <t xml:space="preserve">Duftstoffe und Körperpflegemittel       </t>
  </si>
  <si>
    <t>chemische Enderzeugnisse, a.n.g.</t>
  </si>
  <si>
    <t>Kraftmasch. o. Motoren f. Ackerschl. u. dgl.</t>
  </si>
  <si>
    <t>Pumpen und Kompressoren</t>
  </si>
  <si>
    <t>Armaturen</t>
  </si>
  <si>
    <t xml:space="preserve">Lager, Getriebe, Zahnräder, Antriebselem.  </t>
  </si>
  <si>
    <t xml:space="preserve">Hebezeuge und Fördermittel              </t>
  </si>
  <si>
    <t>Masch. f. Textil-,  Bekleidungs- u. Ledergew.</t>
  </si>
  <si>
    <t>Masch. f.  Ernährungsgewerbe u. Tabakverarb.</t>
  </si>
  <si>
    <t>Bergwerks-, Bau- und Baustoffmaschinen</t>
  </si>
  <si>
    <t>Guss- und Walzwerkstechnik</t>
  </si>
  <si>
    <t>Masch. f. Be- u. Verarb. v. Kautsch. o. Kunstst.</t>
  </si>
  <si>
    <t>Werkzeugmaschinen</t>
  </si>
  <si>
    <t xml:space="preserve">Maschinen für Papier- u. Druckgewerbe   </t>
  </si>
  <si>
    <t>Maschinen, a.n.g.</t>
  </si>
  <si>
    <t xml:space="preserve">Sportgeräte                             </t>
  </si>
  <si>
    <t>Geräte z. Elektrizitätserzg. u. -verteilung</t>
  </si>
  <si>
    <t>elektrische Lampen und Leuchten</t>
  </si>
  <si>
    <t xml:space="preserve">nachrichtentechnische Geräte u. Einr.   </t>
  </si>
  <si>
    <t>Rundfunk-, Fernseh-, phono- u. videot. Geräte</t>
  </si>
  <si>
    <t>elektronische Bauelemente</t>
  </si>
  <si>
    <t>elektrotechnische Erzeugnisse, a.n.g.</t>
  </si>
  <si>
    <t>medizin. Geräte u. orthop. Vorrichtungen</t>
  </si>
  <si>
    <t>mess-, steuerungs- u. regelungstechn. Erz.</t>
  </si>
  <si>
    <t xml:space="preserve">optische und fotografische Geräte       </t>
  </si>
  <si>
    <t>Uhren</t>
  </si>
  <si>
    <t xml:space="preserve">Möbel  </t>
  </si>
  <si>
    <t>Musikinstrumente</t>
  </si>
  <si>
    <t>Spielwaren</t>
  </si>
  <si>
    <t>Schienenfahrzeuge</t>
  </si>
  <si>
    <t>Wasserfahrzeuge</t>
  </si>
  <si>
    <t>Luftfahrzeuge</t>
  </si>
  <si>
    <t>Fahrgest., Karosserien, Motoren f. Kfz</t>
  </si>
  <si>
    <t>Personenkraftwagen und Wohnmobile</t>
  </si>
  <si>
    <t>Busse</t>
  </si>
  <si>
    <t>Lastkraftwagen und Spezialfahrzeuge</t>
  </si>
  <si>
    <t>QV</t>
  </si>
  <si>
    <t>Bericht für das Quartal:</t>
  </si>
  <si>
    <t>Alle Eingaben in den weißen Feldern - nur durch "Werte einfügen" !!!</t>
  </si>
  <si>
    <t>Ab Spalte "P" hier Hilfsspalten - Bitte nicht verändern</t>
  </si>
  <si>
    <t>im Jahr:</t>
  </si>
  <si>
    <t>Quartalsmonate:</t>
  </si>
  <si>
    <t>Anfang</t>
  </si>
  <si>
    <t>Ende</t>
  </si>
  <si>
    <t>Grafik 1, Seite 7:</t>
  </si>
  <si>
    <t>aus Tabelle 22, Sp. 1</t>
  </si>
  <si>
    <t>Monat / Jahr</t>
  </si>
  <si>
    <t>Jan.</t>
  </si>
  <si>
    <t>in 50er Schritten!!</t>
  </si>
  <si>
    <t>Feb.</t>
  </si>
  <si>
    <t>März</t>
  </si>
  <si>
    <t>April</t>
  </si>
  <si>
    <t>Mai</t>
  </si>
  <si>
    <t>Juni</t>
  </si>
  <si>
    <t>Juli</t>
  </si>
  <si>
    <t>Aug.</t>
  </si>
  <si>
    <t>Sept.</t>
  </si>
  <si>
    <t>Okt.</t>
  </si>
  <si>
    <t>Nov.</t>
  </si>
  <si>
    <t>Dez.</t>
  </si>
  <si>
    <t>Grafik 2, Seite 7:</t>
  </si>
  <si>
    <t>aus Tabelle 23, Sp. 1</t>
  </si>
  <si>
    <t>Grafik 3, Seite 8:</t>
  </si>
  <si>
    <t>aus Tabelle 9, Sp. 2</t>
  </si>
  <si>
    <t>Summe</t>
  </si>
  <si>
    <t>Grafik 4, Seite 8:</t>
  </si>
  <si>
    <t>Aus Tabelle 9, Sp. 5</t>
  </si>
  <si>
    <t>Grafik 5, Seite 9:</t>
  </si>
  <si>
    <t>aus Tabelle 4, Sp. 0&amp;1</t>
  </si>
  <si>
    <t>Grafik 6, Seite 9:</t>
  </si>
  <si>
    <t>aus Tabelle 5, Sp. 0&amp;1</t>
  </si>
  <si>
    <t>Grafik 7, Seite 10:</t>
  </si>
  <si>
    <t>aus Tabelle 10</t>
  </si>
  <si>
    <t>Land</t>
  </si>
  <si>
    <t>1) richtiges Quartal eintragen:</t>
  </si>
  <si>
    <t>2) im ersten Quartal Tabelle 10</t>
  </si>
  <si>
    <t>3) oder im 2. - 4. Quartal Tabelle18 und 19</t>
  </si>
  <si>
    <t xml:space="preserve">    in die entsprechenden hinteren Tabellenblätter einkopieren</t>
  </si>
  <si>
    <t>4) Knöpfchen drücken</t>
  </si>
  <si>
    <t>"-" muß in Ausgangstabelle ggf. durch "0" ersetzt werden!</t>
  </si>
  <si>
    <t xml:space="preserve"> </t>
  </si>
  <si>
    <t xml:space="preserve">   (Lieferung von Schiffs- und</t>
  </si>
  <si>
    <t xml:space="preserve">   und Luftfahrzeuge in deutschen</t>
  </si>
  <si>
    <t xml:space="preserve">   (Flug-)Häfen)</t>
  </si>
  <si>
    <t xml:space="preserve">   Luftfahrzeugbedarf auf fremde Schiffe</t>
  </si>
  <si>
    <t xml:space="preserve">Nicht ermittelte Länder und Gebiete </t>
  </si>
  <si>
    <r>
      <t xml:space="preserve">In den Tabellen dieses Berichtes wird die </t>
    </r>
    <r>
      <rPr>
        <b/>
        <sz val="10"/>
        <rFont val="Arial"/>
        <family val="2"/>
      </rPr>
      <t>Ausfuhr</t>
    </r>
    <r>
      <rPr>
        <sz val="10"/>
        <rFont val="Arial"/>
        <family val="2"/>
      </rPr>
      <t xml:space="preserve"> als </t>
    </r>
    <r>
      <rPr>
        <b/>
        <sz val="10"/>
        <rFont val="Arial"/>
        <family val="2"/>
      </rPr>
      <t>Spezialhandel</t>
    </r>
    <r>
      <rPr>
        <sz val="10"/>
        <rFont val="Arial"/>
        <family val="2"/>
      </rPr>
      <t xml:space="preserve"> dargestellt und enthält im Wesentlichen Waren, die aus der Erzeugung, der Bearbeitung und Verarbeitung des Erhebungsgebietes stammen und ausgeführt worden sind.</t>
    </r>
  </si>
  <si>
    <r>
      <t xml:space="preserve">Die </t>
    </r>
    <r>
      <rPr>
        <b/>
        <sz val="10"/>
        <rFont val="Arial"/>
        <family val="2"/>
      </rPr>
      <t>Einfuhr</t>
    </r>
    <r>
      <rPr>
        <sz val="10"/>
        <rFont val="Arial"/>
        <family val="2"/>
      </rPr>
      <t xml:space="preserve"> in die Bundesrepublik Deutschland wird sowohl als Spezialhandel als auch als Generalhandel ausgewiesen. Aus erhebungstechnischen Gründen kann die Einfuhr in der Aufgliederung nach Bundesländern jedoch nur als</t>
    </r>
    <r>
      <rPr>
        <b/>
        <sz val="10"/>
        <rFont val="Arial"/>
        <family val="2"/>
      </rPr>
      <t xml:space="preserve"> Generalhandel</t>
    </r>
    <r>
      <rPr>
        <sz val="10"/>
        <rFont val="Arial"/>
        <family val="2"/>
      </rPr>
      <t xml:space="preserve"> nachgewiesen werden und enthält alle in das Erhebungsgebiet eingehenden Waren mit Ausnahme der Waren der Durchfuhr und des Zwischenauslandsverkehrs.</t>
    </r>
  </si>
  <si>
    <t>Länderangaben</t>
  </si>
  <si>
    <t>Das Intrastat-System ist u.a. durch eine enge Verknüpfung mit dem Umsatzsteuersystem gekennzeichnet, welches eine (indirekte) Kontrolle über die monatlich von den Unternehmen bei den Finanzämtern abzugebenden Umsatzsteuervoranmeldungen ermöglicht.</t>
  </si>
  <si>
    <t>Monatliche Revisionen</t>
  </si>
  <si>
    <r>
      <t>Ab dem Jahr 2003 enthalten die Ergebnisse</t>
    </r>
    <r>
      <rPr>
        <b/>
        <sz val="10"/>
        <rFont val="Arial"/>
        <family val="2"/>
      </rPr>
      <t xml:space="preserve"> </t>
    </r>
    <r>
      <rPr>
        <sz val="10"/>
        <rFont val="Arial"/>
        <family val="2"/>
      </rPr>
      <t>monatliche Zuschätzungen für Antwortausfälle und Befreiungen (EGW-Position 904). Sie werden  ausschließlich für die Ergebnisse des Intrahandels (Handel mit EU-Ländern) ermittelt und sind in den entsprechenden Länderergebnissen enthalten.</t>
    </r>
  </si>
  <si>
    <t>Das Thüringer Landesamt veröffentlicht endgültige Jahresergebnisse ab dem Berichtsjahr 2001 im Statistischen Bericht „Aus- und Einfuhr in Thüringen - endgültige Ergebnisse -“ unter der Bestellnummer 07 302.</t>
  </si>
  <si>
    <t>Die Gruppierung der Waren erfolgt nach der Gliederung „Warengruppen und -untergruppen der Ernährungswirtschaft und der Gewerblichen Wirtschaft (EGW)“ - Ausgabe 2002.</t>
  </si>
  <si>
    <t xml:space="preserve">Luftfahrzeuge                            </t>
  </si>
  <si>
    <t>QU</t>
  </si>
  <si>
    <t xml:space="preserve">Nicht ermittelte Länder und Gebiete     </t>
  </si>
  <si>
    <t>Bestimmungsland</t>
  </si>
  <si>
    <t>Ursprungsland</t>
  </si>
  <si>
    <t>Die Außenhandelsergebnisse werden nach Partnerländern (Ursprungsland bei den Einfuhren, Bestimmungsland bei den Ausfuhren) ausgewiesen. 
Die Anmeldung und Erfassung der Partnerländer  erfolgt nach dem jeweils gültigen „Länderverzeichnis für die Außenhandelsstatistik".</t>
  </si>
  <si>
    <t>Intrahandel - Extrahandel</t>
  </si>
  <si>
    <r>
      <t>Die</t>
    </r>
    <r>
      <rPr>
        <b/>
        <sz val="10"/>
        <rFont val="Arial"/>
        <family val="2"/>
      </rPr>
      <t xml:space="preserve"> Intrahandelsstatistik</t>
    </r>
    <r>
      <rPr>
        <sz val="10"/>
        <rFont val="Arial"/>
        <family val="2"/>
      </rPr>
      <t xml:space="preserve"> umfasst den Handel mit den EU-Mitgliedstaaten. Hierbei handelt es sich um ein Erhebungssystem in Form einer Direktanmeldung der Unternehmen beim Statistischen Bundesamt.</t>
    </r>
  </si>
  <si>
    <t>Bis einschließlich Berichtsjahr 2010 wurden die Außenhandelsergebnisse für Thüringen nur einmal jährlich revidiert. Das geschah zehn Monate nach Ablauf eines Berichtsjahres.  Ab dem Berichtsjahr 2011 werden die Außenhandelsergebnisse monatlich revidiert, da nach den aktuellen Qualitätsvorgaben der Europäischen Union (EU) die Revisionspraktiken in den Mitgliedstaaten zu harmonisieren sind.  Grundsätzlich werden zeitnahe monatliche Revisionen angestrebt. Die erste Revision eines Berichtsmonats findet zusammen mit der Aufbereitung des zweiten Folgemonats statt. Insgesamt werden für jeden Berichtsmonat sechs aufeinanderfolgende monatliche Revisionen durchgeführt. Im Oktober des Folgejahres erfolgt noch eine zusätzliche Revision der Jahresergebnisse. Die Ergebnisse werden dann - wie bisher - als endgültig betrachtet.</t>
  </si>
  <si>
    <t>Sonstige methodische Hinweise</t>
  </si>
  <si>
    <t xml:space="preserve">Andere europäische 
 Länder     </t>
  </si>
  <si>
    <t>Der wesentliche Unterschied zwischen Spezialhandel und Generalhandel besteht im Nachweis des Lagerverkehrs. Während im Generalhandel alle Einfuhren auf Lager zum Zeitpunkt ihrer Einlagerung nachgewiesen werden, erfolgt dies im Spezialhandel nur für diejenigen Einfuhren auf Lager, die für den inländischen Wirtschaftsverkehr bestimmt sind.</t>
  </si>
  <si>
    <r>
      <rPr>
        <b/>
        <sz val="10"/>
        <rFont val="Arial"/>
        <family val="2"/>
      </rPr>
      <t>Ursprungsland</t>
    </r>
    <r>
      <rPr>
        <sz val="10"/>
        <rFont val="Arial"/>
        <family val="2"/>
      </rPr>
      <t xml:space="preserve"> ist das Land, in dem die Waren vollständig gewonnen oder hergestellt worden sind oder ihre wesentliche und wirtschaftlich gerechtfertigte Be- oder Verarbeitung erfahren haben. Ist das Ursprungsland nicht bekannt, so tritt an dessen Stelle das Versendungsland. Versendungsland ist das Land, aus dem die Waren in das Erhebungsgebiet verbracht worden sind.</t>
    </r>
  </si>
  <si>
    <r>
      <rPr>
        <b/>
        <sz val="10"/>
        <rFont val="Arial"/>
        <family val="2"/>
      </rPr>
      <t>Bestimmungsland</t>
    </r>
    <r>
      <rPr>
        <sz val="10"/>
        <rFont val="Arial"/>
        <family val="2"/>
      </rPr>
      <t xml:space="preserve"> ist das Land, in dem die Waren gebraucht oder verbraucht, bearbeitet oder verarbeitet werden sollen. Ist das Bestimmungsland nicht bekannt, so gilt das letzte Land, in das die Waren verbracht werden sollen, als Bestimmungsland.</t>
    </r>
  </si>
  <si>
    <t>Tabellen</t>
  </si>
  <si>
    <t>Schiffs- und Luftfahrzeugbedarf</t>
  </si>
  <si>
    <t>regelungstechn.</t>
  </si>
  <si>
    <t>Schneidw., Essbest. a. unedl. Met.</t>
  </si>
  <si>
    <t xml:space="preserve">  Rohstoffe                    </t>
  </si>
  <si>
    <t xml:space="preserve">  Halbwaren                    </t>
  </si>
  <si>
    <t xml:space="preserve">  Fertigwaren                  </t>
  </si>
  <si>
    <t xml:space="preserve">Rundholz                                 </t>
  </si>
  <si>
    <t xml:space="preserve">-       </t>
  </si>
  <si>
    <t xml:space="preserve"> Fahrgestelle, Karosserien, Motoren für Kfz</t>
  </si>
  <si>
    <t xml:space="preserve"> pharmazeutische Erzeugnisse</t>
  </si>
  <si>
    <t xml:space="preserve"> Waren aus Kunststoffen</t>
  </si>
  <si>
    <t xml:space="preserve"> Luftfahrzeuge</t>
  </si>
  <si>
    <t xml:space="preserve"> Möbel  </t>
  </si>
  <si>
    <t>Warengruppe                                                                        Warenuntergruppe</t>
  </si>
  <si>
    <t xml:space="preserve"> Ausfuhr</t>
  </si>
  <si>
    <t xml:space="preserve"> Einfuhr</t>
  </si>
  <si>
    <t>Jahr                      Monat</t>
  </si>
  <si>
    <t>Backwaren und andere Zubereitungen aus Getreide</t>
  </si>
  <si>
    <t>Abfälle von Gespinstwaren, Lumpen</t>
  </si>
  <si>
    <t>Halbstoffe aus zellulosehaltigen Faserstoffen</t>
  </si>
  <si>
    <t>Gemüse und sonstige Küchengewächse, frisch</t>
  </si>
  <si>
    <t>EH</t>
  </si>
  <si>
    <t>SS</t>
  </si>
  <si>
    <t>BQ</t>
  </si>
  <si>
    <t>CW</t>
  </si>
  <si>
    <t>SX</t>
  </si>
  <si>
    <t>BL</t>
  </si>
  <si>
    <t>QP</t>
  </si>
  <si>
    <t>Westsahara</t>
  </si>
  <si>
    <t>Südsudan</t>
  </si>
  <si>
    <t>Bonaire, St. Eustatius und Saba</t>
  </si>
  <si>
    <t>Curaçao</t>
  </si>
  <si>
    <t>St. Martin (niederländischer Teil)</t>
  </si>
  <si>
    <t>St. Barthélemy</t>
  </si>
  <si>
    <t>Hohe See</t>
  </si>
  <si>
    <t>Plurinationaler Staat Bolivien</t>
  </si>
  <si>
    <t>Libyen</t>
  </si>
  <si>
    <t>St. Helena, Ascension und</t>
  </si>
  <si>
    <t xml:space="preserve"> Tristan da Cunha</t>
  </si>
  <si>
    <t>Französische Süd- und Antarktisgebiete</t>
  </si>
  <si>
    <t>Bolivarische Republik Venezuela</t>
  </si>
  <si>
    <t xml:space="preserve"> Das Länderverzeichnis dient nur statistischen Zwecken. Aus den Bezeichnungen kann keine Bestätigung oder Anerkennung
  des politischen Status eines Landes oder der Grenzen seines Gebiets abgeleitet werden.</t>
  </si>
  <si>
    <t xml:space="preserve">Nicht ermittelte EU-Länder und Gebiete </t>
  </si>
  <si>
    <t xml:space="preserve">Nicht ermittelte EU - Länder und Gebiete </t>
  </si>
  <si>
    <t xml:space="preserve">Französische Süd- und </t>
  </si>
  <si>
    <t xml:space="preserve"> Antarktisgebiete</t>
  </si>
  <si>
    <t xml:space="preserve">St. Helena, Ascension und </t>
  </si>
  <si>
    <t>1. Vj. 2013</t>
  </si>
  <si>
    <t>Saint Barthélemy</t>
  </si>
  <si>
    <t>Roh-
stoffe</t>
  </si>
  <si>
    <t>Halb-
waren</t>
  </si>
  <si>
    <t xml:space="preserve">Waren aus Kunststoffen                   </t>
  </si>
  <si>
    <t xml:space="preserve"> sonstige Enderzeugnisse                                   </t>
  </si>
  <si>
    <t xml:space="preserve"> Geräte zur Elektrizitätserzeugung und
  -verteilung</t>
  </si>
  <si>
    <t>Mit der Einführung des Europäischen Binnenmarktes zum 1. Januar 1993 entstanden im grenzüberschreitenden Warenverkehr unterschiedliche Erhebungsverfahren für den Handel innerhalb und außerhalb der Europäischen Union (EU).</t>
  </si>
  <si>
    <t>St. Helena, Ascension u. Tristan da Cunha</t>
  </si>
  <si>
    <t xml:space="preserve">Französische Süd- und Antarktisgebiete </t>
  </si>
  <si>
    <t xml:space="preserve">Australien, Ozeanien und übrige Gebiete        </t>
  </si>
  <si>
    <t>Bei der direkten Firmenbefragung sind Unternehmen, deren innergemeinschaftliche Warenverkehre je Verkehrsrichtung (Eingang bzw. Versendung) im Vorjahr bzw. im laufenden Jahr den Wert von derzeit 500 000 Euro (bis 2011: 400 000 Euro) nicht übersteigen, von der Meldung befreit.</t>
  </si>
  <si>
    <r>
      <t xml:space="preserve">Der Handel mit Drittländern wird im Rahmen der </t>
    </r>
    <r>
      <rPr>
        <b/>
        <sz val="10"/>
        <rFont val="Arial"/>
        <family val="2"/>
      </rPr>
      <t xml:space="preserve">Extrahandelsstatistik </t>
    </r>
    <r>
      <rPr>
        <sz val="10"/>
        <rFont val="Arial"/>
        <family val="2"/>
      </rPr>
      <t xml:space="preserve">über Anmeldungen bei den Zollverwaltungen registriert und erfasst alle Transaktionen, die die statistische Schwelle von 1 000 Euro  pro Sendung überschreiten. Sendungen mit einem geringeren Wert müssen allerdings angemeldet werden, wenn das Gesamtgewicht der Sendung 1 000 kg übersteigt.
</t>
    </r>
  </si>
  <si>
    <t xml:space="preserve">  3. Ausfuhr von ausgewählten Enderzeugnissen im 1. Vierteljahr 2014</t>
  </si>
  <si>
    <t xml:space="preserve">  4. Einfuhr von ausgewählten Enderzeugnissen im 1. Vierteljahr 2014</t>
  </si>
  <si>
    <t xml:space="preserve">  5. Ausfuhr im 1. Vierteljahr 2014 nach ausgewählten Ländern </t>
  </si>
  <si>
    <t xml:space="preserve">  6. Einfuhr im 1. Vierteljahr 2014 nach ausgewählten Ländern </t>
  </si>
  <si>
    <t xml:space="preserve">  1. Übersicht über den Außenhandel im 1. Vierteljahr 2014</t>
  </si>
  <si>
    <t xml:space="preserve">  2. Ausfuhr im 1. Vierteljahr 2014 nach Warengruppen und ausgewählten Warenuntergruppen</t>
  </si>
  <si>
    <t xml:space="preserve">  3. Einfuhr im 1. Vierteljahr 2014 nach Warengruppen und ausgewählten Warenuntergruppen</t>
  </si>
  <si>
    <t xml:space="preserve">  4. Ausfuhr im 1. Vierteljahr 2014 nach ausgewählten Ländern in der Reihenfolge</t>
  </si>
  <si>
    <t xml:space="preserve">  5. Einfuhr im 1. Vierteljahr 2014 nach ausgewählten Ländern in der Reihenfolge</t>
  </si>
  <si>
    <t xml:space="preserve">  6. Ausfuhr und Einfuhr im 1. Vierteljahr 2014 nach Ländergruppen</t>
  </si>
  <si>
    <t xml:space="preserve">  7. Ausfuhr im 1. Vierteljahr 2014 nach Erdteilen, Ländergruppen und Warengruppen</t>
  </si>
  <si>
    <t xml:space="preserve">  8. Einfuhr im 1. Vierteljahr 2014 nach Erdteilen, Ländergruppen und Warengruppen</t>
  </si>
  <si>
    <t xml:space="preserve">  9. Ausfuhr und Einfuhr im 1. Vierteljahr 2014 nach Warengruppen und Warenuntergruppen</t>
  </si>
  <si>
    <t>10. Ausfuhr und Einfuhr im 1. Vierteljahr 2014 nach Ländern</t>
  </si>
  <si>
    <t xml:space="preserve">  1. Ausfuhr Januar 2013 bis März 2014</t>
  </si>
  <si>
    <t xml:space="preserve">  2. Einfuhr Januar 2013 bis März 2014</t>
  </si>
  <si>
    <t>11. Ausfuhr Januar 2012 bis März 2014 nach Warengruppen</t>
  </si>
  <si>
    <t>12. Einfuhr Januar 2012 bis März 2014 nach Warengruppen</t>
  </si>
  <si>
    <t>13. Ausfuhr Januar 2012 bis März 2014 nach Erdteilen</t>
  </si>
  <si>
    <t>14. Einfuhr Januar 2012 bis März 2014 nach Erdteilen</t>
  </si>
  <si>
    <t xml:space="preserve">Die Angaben in dem vorliegenden Statistischen Bericht entsprechen dem zum Zeitpunkt der Veröffentlichung gültigen Revisionsstand vom Mai 2014. Vergleiche mit früher veröffentlichten Ergebnissen sind daher nur eingeschränkt möglich. Die jeweils aktuellen Monatsergebnisse erhalten Sie über unser Internetportal unter www.statistik.thueringen.de.
</t>
  </si>
  <si>
    <r>
      <t xml:space="preserve">                                         Länderverzeichnis für die Außenhandelsstatistik                   </t>
    </r>
    <r>
      <rPr>
        <b/>
        <vertAlign val="superscript"/>
        <sz val="18"/>
        <rFont val="Arial"/>
        <family val="2"/>
      </rPr>
      <t>Stand: Januar 2014</t>
    </r>
  </si>
  <si>
    <r>
      <t>1. Übersicht über den Außenhandel im 1. Vierteljahr 2014</t>
    </r>
    <r>
      <rPr>
        <sz val="8"/>
        <rFont val="Arial"/>
        <family val="2"/>
      </rPr>
      <t xml:space="preserve"> </t>
    </r>
    <r>
      <rPr>
        <b/>
        <vertAlign val="superscript"/>
        <sz val="11"/>
        <rFont val="Arial"/>
        <family val="2"/>
      </rPr>
      <t>*)</t>
    </r>
  </si>
  <si>
    <t>1. Vj. 2014</t>
  </si>
  <si>
    <t>4. Vj. 2013</t>
  </si>
  <si>
    <t>2. Ausfuhr im 1. Vierteljahr 2014 nach Warengruppen und ausge</t>
  </si>
  <si>
    <t xml:space="preserve">  3. Einfuhr im 1. Vierteljahr 2014 nach Warengruppen und ausge </t>
  </si>
  <si>
    <t>EU-Länder
(EU-28)</t>
  </si>
  <si>
    <t xml:space="preserve">Rohstoffe, auch Abfälle, a.n.g.          </t>
  </si>
  <si>
    <t xml:space="preserve">  EU-Länder (EU-28)             </t>
  </si>
  <si>
    <t>mess-, steuerungs- und regelungstechnische Erzeugnisse</t>
  </si>
  <si>
    <t>lebende Pflanzen und Erzeugnisse der Ziergärtnerei</t>
  </si>
  <si>
    <t xml:space="preserve">mineralische Baustoffe, a.n.g.           </t>
  </si>
  <si>
    <t xml:space="preserve">chemische Vorerzeugnisse, a.n.g.         </t>
  </si>
  <si>
    <t xml:space="preserve">4. Ausfuhr im 1. Vierteljahr 2014 nach ausgewählten Ländern in der Reihenfolge ihrer Anteile </t>
  </si>
  <si>
    <t>5. Einfuhr im 1. Vierteljahr 2014 nach ausgewählten Ländern in der Reihenfolge ihrer Anteile</t>
  </si>
  <si>
    <r>
      <t>6. Ausfuhr und Einfuhr im 1. Vierteljahr 2014 nach Ländergruppen</t>
    </r>
    <r>
      <rPr>
        <b/>
        <vertAlign val="superscript"/>
        <sz val="8"/>
        <rFont val="Arial"/>
        <family val="2"/>
      </rPr>
      <t>*)</t>
    </r>
  </si>
  <si>
    <t xml:space="preserve">EU-Länder (EU-28)             </t>
  </si>
  <si>
    <t>Veränderung
gegenüber
1. Vj. 2013
in %</t>
  </si>
  <si>
    <r>
      <t>7. Ausfuhr im 1. Vierteljahr 2014 nach Erdteilen, Ländergruppen und Warengruppen</t>
    </r>
    <r>
      <rPr>
        <b/>
        <vertAlign val="superscript"/>
        <sz val="8"/>
        <rFont val="Arial"/>
        <family val="2"/>
      </rPr>
      <t>*)</t>
    </r>
  </si>
  <si>
    <t xml:space="preserve"> EU-Länder (EU-28)          </t>
  </si>
  <si>
    <r>
      <t>8. Einfuhr im 1. Vierteljahr 2014 nach Erdteilen, Ländergruppen und Warengruppen</t>
    </r>
    <r>
      <rPr>
        <b/>
        <vertAlign val="superscript"/>
        <sz val="8"/>
        <rFont val="Arial"/>
        <family val="2"/>
      </rPr>
      <t>*)</t>
    </r>
  </si>
  <si>
    <r>
      <t>9. Ausfuhr und Einfuhr im 1. Vierteljahr 2014 nach Warengruppen und Warenuntergruppen</t>
    </r>
    <r>
      <rPr>
        <b/>
        <vertAlign val="superscript"/>
        <sz val="11"/>
        <rFont val="Arial"/>
        <family val="2"/>
      </rPr>
      <t>*)</t>
    </r>
  </si>
  <si>
    <t>Veränderung gegenüber
1. Vj. 2013
in %</t>
  </si>
  <si>
    <t xml:space="preserve">*) Für Antwortausfälle und Befreiungen sind Zuschätzungen im Insgesamt enthalten, in den Angaben ab Januar 2009 auch Rückwaren und
Ersatzlieferungen; alle Angaben für das Jahr 2012 sind endgültige Ergebnisse (s.a. in den Vorbemerkungen unter „Monatliche Revisionen“)
</t>
  </si>
  <si>
    <r>
      <t>11. Ausfuhr Januar 2012 bis März 2014 nach Warengruppen</t>
    </r>
    <r>
      <rPr>
        <b/>
        <vertAlign val="superscript"/>
        <sz val="11"/>
        <rFont val="Arial"/>
        <family val="2"/>
      </rPr>
      <t>*)</t>
    </r>
  </si>
  <si>
    <r>
      <t>12. Einfuhr Januar 2012 bis März 2014 nach Warengruppen</t>
    </r>
    <r>
      <rPr>
        <b/>
        <vertAlign val="superscript"/>
        <sz val="11"/>
        <rFont val="Arial"/>
        <family val="2"/>
      </rPr>
      <t>*)</t>
    </r>
  </si>
  <si>
    <r>
      <t>13. Ausfuhr Januar 2012 bis März 2014 nach Erdteilen</t>
    </r>
    <r>
      <rPr>
        <b/>
        <vertAlign val="superscript"/>
        <sz val="11"/>
        <rFont val="Arial"/>
        <family val="2"/>
      </rPr>
      <t>*)</t>
    </r>
  </si>
  <si>
    <t>darunter
EU-Länder
(EU-28)</t>
  </si>
  <si>
    <t>Am 1. Januar 2014 trat Lettland der Eurozone bei (siehe S. 8 unter Ländergruppen).</t>
  </si>
  <si>
    <t xml:space="preserve">  7. Außenhandel mit den EU-Ländern (EU-28) im 1. Vierteljahr 2014</t>
  </si>
  <si>
    <t>Stand: Januar 2014</t>
  </si>
  <si>
    <t xml:space="preserve"> mess-, steuerungs- und regelungstechnische
  Erzeugnisse</t>
  </si>
  <si>
    <r>
      <t>Noch: 9. Ausfuhr und Einfuhr im 1. Vierteljahr 2014 nach Warengruppen und Warenuntergruppen</t>
    </r>
    <r>
      <rPr>
        <vertAlign val="superscript"/>
        <sz val="11"/>
        <rFont val="Arial"/>
        <family val="2"/>
      </rPr>
      <t>*)</t>
    </r>
  </si>
  <si>
    <r>
      <t xml:space="preserve">Noch: 9. Ausfuhr und Einfuhr im 1. Vierteljahr 2014 nach Warengruppen und Warenuntergruppen </t>
    </r>
    <r>
      <rPr>
        <vertAlign val="superscript"/>
        <sz val="11"/>
        <rFont val="Arial"/>
        <family val="2"/>
      </rPr>
      <t>*)</t>
    </r>
  </si>
  <si>
    <t xml:space="preserve">Noch: 10. Ausfuhr und Einfuhr im 1. Vierteljahr 2014 nach Ländern </t>
  </si>
  <si>
    <r>
      <t>14. Einfuhr Januar 2012 bis März 2014 nach Erdteilen</t>
    </r>
    <r>
      <rPr>
        <b/>
        <vertAlign val="superscript"/>
        <sz val="11"/>
        <rFont val="Arial"/>
        <family val="2"/>
      </rPr>
      <t>*)</t>
    </r>
  </si>
  <si>
    <t>Verordnung zur Durchführung des Gesetzes über die Statistik des grenzüberschreitenden Warenverkehrs  (Außenhandelsstatistik - Durchführungsverordnung - AHStatDV) in der Fassung der Bekanntmachung vom  29. Juli 1994 (BGBl. I  S. 1993), zuletzt geändert durch Artikel 2 Absatz 16 des Gesetzes vom 6. Juni 2013 (BGBl. I S. 1482)</t>
  </si>
  <si>
    <t xml:space="preserve">Verordnung (EU) Nr. 113/2010 der Kommission vom 9. Februar 2010 zur Durchführung der Verordnung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und Warenbewegungen (ABI. EU L 37 vom 10.2.2010, S.1)
</t>
  </si>
  <si>
    <r>
      <t xml:space="preserve"> </t>
    </r>
    <r>
      <rPr>
        <b/>
        <vertAlign val="superscript"/>
        <sz val="10"/>
        <rFont val="Calibri"/>
        <family val="2"/>
      </rPr>
      <t>●</t>
    </r>
  </si>
  <si>
    <t xml:space="preserve">Verordnung (EU) Nr. 92/2010 der Kommission vom 2. Februar 2010 zur Durchführung der Verordnung 471/2009 des Europäischen Parlaments und des Rates über Gemeinschaftsstatistiken des Außenhandels mit Drittländern hinsichtlich des Datenaustausches zwischen den Zollbehörden und den nationalen statistischen Stellen, der Erstellung von Statistiken und der Qualitätsbewertung (ABI. EU L 31 vom 3.2.2010, S. 4) 
</t>
  </si>
  <si>
    <r>
      <t>Gesetz über die Statistik für Bundeszwecke (Bundesstatistikgesetz - BStatG) vom 22. Januar 1987 (BGBl. I S. 462, 565), zuletzt geändert durch Artikel 13 des Gesetzes vom 25.</t>
    </r>
    <r>
      <rPr>
        <sz val="10"/>
        <rFont val="Calibri"/>
        <family val="2"/>
      </rPr>
      <t> </t>
    </r>
    <r>
      <rPr>
        <sz val="10"/>
        <rFont val="Arial"/>
        <family val="2"/>
      </rPr>
      <t>Juli</t>
    </r>
    <r>
      <rPr>
        <sz val="10"/>
        <rFont val="Calibri"/>
        <family val="2"/>
      </rPr>
      <t> </t>
    </r>
    <r>
      <rPr>
        <sz val="10"/>
        <rFont val="Arial"/>
        <family val="2"/>
      </rPr>
      <t>2013 (BGBl. I S. 2749)</t>
    </r>
  </si>
  <si>
    <r>
      <t>Gesetz über die Statistik des grenzüberschreitenden Warenverkehrs (Außenhandelsstatistikgesetz - AHStatG) in der im Bundesgesetzblatt Teil III, Gliederungsnummer 7402 - 1 veröffentlichten bereinigten Fassung vom 1. Mai 1957, zuletzt geändert durch Artikel 10 des Gesetzes vom 25. April 2007 (BGBl. I S.</t>
    </r>
    <r>
      <rPr>
        <sz val="10"/>
        <rFont val="Calibri"/>
        <family val="2"/>
      </rPr>
      <t> </t>
    </r>
    <r>
      <rPr>
        <sz val="10"/>
        <rFont val="Arial"/>
        <family val="2"/>
      </rPr>
      <t>594)</t>
    </r>
  </si>
  <si>
    <t>Die Ausfuhr und Einfuhr wird sowohl in fachlicher als auch regionaler Gliederung als Gesamtsumme aus Intra- und  Extrahandel ausgewiesen.</t>
  </si>
  <si>
    <t>Verordnung (EU) Nr. 1106/2012 der Kommission vom 27. November 2012 zur Durchführung der Verordnung (EG) Nr. 471/2009 des Europäischen Parlaments und des Rates über Gemeinschaftsstatistiken des Außenhandels mit Drittländern hinsichtlich der Aktualisierung des Verzeichnisses der Länder und Gebiete (ABl. EU L 328 vom 28.11.2012, S. 7)</t>
  </si>
  <si>
    <t>Verordnung (EG) Nr. 638/2004 des Europäischen Parlaments und des Rates vom 31. März 2004 über die Gemeinschaftsstatistiken des Warenverkehrs zwischen Mitgliedstaaten und zur Aufhebung der Verordnung (EWG) Nr. 3330/91 des Rates (ABl. EU Nr. L 102 S. 1), zuletzt geändert durch Verordnung (EU) Nr. 1093/2013 der Kommission vom 4. November 2013  (ABl. EU L 294 vom 6.11.2013, S. 28)</t>
  </si>
  <si>
    <r>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EU Nr. L 343 vom 19.11.2004, S.</t>
    </r>
    <r>
      <rPr>
        <sz val="10"/>
        <rFont val="Calibri"/>
        <family val="2"/>
      </rPr>
      <t> </t>
    </r>
    <r>
      <rPr>
        <sz val="10"/>
        <rFont val="Arial"/>
        <family val="2"/>
      </rPr>
      <t>3),  zuletzt  geändert  durch  Verordnung (EU)  Nr. 1093/2013 der Kommission vom 4. November 2013 (ABl. EU L 294 vom 6.11.2013, S. 28)</t>
    </r>
  </si>
  <si>
    <t xml:space="preserve">Verordnung (EG) Nr. 471/2009 des Europäischen Parlaments und des Rates vom 6. Mai 2009 über Gemeinschaftsstatistiken des Außenhandels mit Drittländern und zur Aufhebung der Verordnung (EG) Nr. 1172/95 des Rates (Abl. EU L 152 vom 16.6.2009, S. 23)
</t>
  </si>
  <si>
    <t>Vj.</t>
  </si>
  <si>
    <t>Vierteljahr</t>
  </si>
  <si>
    <t xml:space="preserve">16a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</si>
  <si>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</si>
  <si>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</si>
  <si>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</si>
  <si>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</si>
  <si>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</si>
  <si>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</si>
  <si>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</si>
  <si>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</si>
  <si>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</si>
  <si>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</si>
  <si>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</si>
  <si>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</si>
  <si>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</si>
  <si>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Aus- und Einfuhr in Thüringen, 1. Vierteljahr 2014 - vorläufige Ergebnisse -</t>
  </si>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</sst>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0\ \ \ \ "/>
    <numFmt numFmtId="165" formatCode="0.0\ \ \ \ \ \ \ "/>
    <numFmt numFmtId="166" formatCode="0__"/>
    <numFmt numFmtId="167" formatCode="0\ \ \ \ \ \ \ \ \ \ "/>
    <numFmt numFmtId="168" formatCode="#\ ###\ ###\ ##0\ \ "/>
    <numFmt numFmtId="169" formatCode="0\ \ \ \ \ "/>
    <numFmt numFmtId="170" formatCode="0.0\ \ "/>
    <numFmt numFmtId="171" formatCode="0.0\ \ \ "/>
    <numFmt numFmtId="172" formatCode="??0.0\ \ "/>
    <numFmt numFmtId="173" formatCode="?0.0\ \ \ \ \ \ \ "/>
    <numFmt numFmtId="174" formatCode="#\ ###\ ###\ ##0"/>
    <numFmt numFmtId="175" formatCode="??0.0"/>
    <numFmt numFmtId="176" formatCode="#\ ##0.0\ \ "/>
    <numFmt numFmtId="177" formatCode="0.0"/>
    <numFmt numFmtId="178" formatCode="000"/>
    <numFmt numFmtId="179" formatCode="#,##0\ &quot;DM&quot;;\-#,##0\ &quot;DM&quot;"/>
    <numFmt numFmtId="180" formatCode="#,##0\ &quot;DM&quot;;[Red]\-#,##0\ &quot;DM&quot;"/>
    <numFmt numFmtId="181" formatCode="#,##0.00\ &quot;DM&quot;;\-#,##0.00\ &quot;DM&quot;"/>
    <numFmt numFmtId="182" formatCode="#,##0.00\ &quot;DM&quot;;[Red]\-#,##0.00\ &quot;DM&quot;"/>
    <numFmt numFmtId="183" formatCode="_-* #,##0\ &quot;DM&quot;_-;\-* #,##0\ &quot;DM&quot;_-;_-* &quot;-&quot;\ &quot;DM&quot;_-;_-@_-"/>
    <numFmt numFmtId="184" formatCode="_-* #,##0\ _D_M_-;\-* #,##0\ _D_M_-;_-* &quot;-&quot;\ _D_M_-;_-@_-"/>
    <numFmt numFmtId="185" formatCode="_-* #,##0.00\ &quot;DM&quot;_-;\-* #,##0.00\ &quot;DM&quot;_-;_-* &quot;-&quot;??\ &quot;DM&quot;_-;_-@_-"/>
    <numFmt numFmtId="186" formatCode="_-* #,##0.00\ _D_M_-;\-* #,##0.00\ _D_M_-;_-* &quot;-&quot;??\ _D_M_-;_-@_-"/>
    <numFmt numFmtId="187" formatCode="#\ ###\ ###\ ###\ ##0"/>
    <numFmt numFmtId="188" formatCode="#\ ##0"/>
    <numFmt numFmtId="189" formatCode="0.0\ "/>
    <numFmt numFmtId="190" formatCode="General__"/>
    <numFmt numFmtId="191" formatCode="?0.0\ \ "/>
    <numFmt numFmtId="192" formatCode="&quot;Ja&quot;;&quot;Ja&quot;;&quot;Nein&quot;"/>
    <numFmt numFmtId="193" formatCode="&quot;Wahr&quot;;&quot;Wahr&quot;;&quot;Falsch&quot;"/>
    <numFmt numFmtId="194" formatCode="&quot;Ein&quot;;&quot;Ein&quot;;&quot;Aus&quot;"/>
    <numFmt numFmtId="195" formatCode="[$€-2]\ #,##0.00_);[Red]\([$€-2]\ #,##0.00\)"/>
    <numFmt numFmtId="196" formatCode="General\ \ \ \ \ \ \ \ "/>
    <numFmt numFmtId="197" formatCode="#\ ###\ ###\ ###"/>
    <numFmt numFmtId="198" formatCode="#,##0.0,,"/>
    <numFmt numFmtId="199" formatCode="#\ ###\ ##0\ \ \ \ "/>
    <numFmt numFmtId="200" formatCode="0.0\ \ \ \ \ "/>
    <numFmt numFmtId="201" formatCode="#\ ###\ ##0__"/>
    <numFmt numFmtId="202" formatCode="__General"/>
    <numFmt numFmtId="203" formatCode="0.0__"/>
    <numFmt numFmtId="204" formatCode="\ \ 0.0__"/>
    <numFmt numFmtId="205" formatCode="0.0\ \ \ \ \ \ \ \ \ \ \ \ "/>
    <numFmt numFmtId="206" formatCode="0\ \ \ \ \ \ \ "/>
    <numFmt numFmtId="207" formatCode="0\ \ \ \ \ \ \ \ \ "/>
    <numFmt numFmtId="208" formatCode="#\ ###\ ###\ ##0\ \ \ "/>
    <numFmt numFmtId="209" formatCode="General\ \ \ \ \ "/>
    <numFmt numFmtId="210" formatCode="0\ \ \ \ \ \ \ \ \ \ \ "/>
    <numFmt numFmtId="211" formatCode="#\ ###\ ###\ ##0\ \ \ \ \ \ "/>
    <numFmt numFmtId="212" formatCode="#\ ###\ ###\ ##0\ \ \ \ \ "/>
    <numFmt numFmtId="213" formatCode="#\ ##0.0"/>
    <numFmt numFmtId="214" formatCode="#\ ###\ ##0"/>
    <numFmt numFmtId="215" formatCode="\ General"/>
    <numFmt numFmtId="216" formatCode="0.0%"/>
  </numFmts>
  <fonts count="73">
    <font>
      <sz val="10"/>
      <name val="Arial"/>
      <family val="0"/>
    </font>
    <font>
      <b/>
      <sz val="12"/>
      <name val="Arial"/>
      <family val="2"/>
    </font>
    <font>
      <b/>
      <sz val="13"/>
      <name val="Arial"/>
      <family val="2"/>
    </font>
    <font>
      <sz val="12"/>
      <name val="Arial"/>
      <family val="2"/>
    </font>
    <font>
      <b/>
      <sz val="10"/>
      <name val="Arial"/>
      <family val="2"/>
    </font>
    <font>
      <b/>
      <sz val="11"/>
      <name val="Arial"/>
      <family val="2"/>
    </font>
    <font>
      <sz val="11"/>
      <name val="Arial"/>
      <family val="2"/>
    </font>
    <font>
      <sz val="8"/>
      <name val="Arial"/>
      <family val="2"/>
    </font>
    <font>
      <b/>
      <vertAlign val="superscript"/>
      <sz val="11"/>
      <name val="Arial"/>
      <family val="2"/>
    </font>
    <font>
      <vertAlign val="superscript"/>
      <sz val="10"/>
      <name val="Arial"/>
      <family val="2"/>
    </font>
    <font>
      <u val="single"/>
      <sz val="10"/>
      <color indexed="36"/>
      <name val="Arial"/>
      <family val="2"/>
    </font>
    <font>
      <u val="single"/>
      <sz val="10"/>
      <color indexed="12"/>
      <name val="Arial"/>
      <family val="2"/>
    </font>
    <font>
      <sz val="9"/>
      <name val="Arial"/>
      <family val="2"/>
    </font>
    <font>
      <b/>
      <sz val="9"/>
      <name val="Arial"/>
      <family val="2"/>
    </font>
    <font>
      <b/>
      <sz val="15"/>
      <name val="Arial"/>
      <family val="2"/>
    </font>
    <font>
      <b/>
      <sz val="14"/>
      <name val="Arial"/>
      <family val="2"/>
    </font>
    <font>
      <b/>
      <sz val="16"/>
      <name val="Arial"/>
      <family val="2"/>
    </font>
    <font>
      <b/>
      <i/>
      <u val="single"/>
      <sz val="16"/>
      <name val="Arial"/>
      <family val="2"/>
    </font>
    <font>
      <b/>
      <u val="single"/>
      <sz val="14"/>
      <name val="Arial"/>
      <family val="2"/>
    </font>
    <font>
      <b/>
      <sz val="18"/>
      <name val="Arial"/>
      <family val="2"/>
    </font>
    <font>
      <b/>
      <vertAlign val="superscript"/>
      <sz val="18"/>
      <name val="Arial"/>
      <family val="2"/>
    </font>
    <font>
      <sz val="15"/>
      <name val="Arial"/>
      <family val="2"/>
    </font>
    <font>
      <vertAlign val="superscript"/>
      <sz val="11"/>
      <name val="Arial"/>
      <family val="2"/>
    </font>
    <font>
      <sz val="10"/>
      <color indexed="8"/>
      <name val="Arial"/>
      <family val="2"/>
    </font>
    <font>
      <sz val="10"/>
      <color indexed="9"/>
      <name val="Arial"/>
      <family val="2"/>
    </font>
    <font>
      <b/>
      <sz val="10"/>
      <color indexed="9"/>
      <name val="Arial"/>
      <family val="2"/>
    </font>
    <font>
      <sz val="10"/>
      <color indexed="10"/>
      <name val="Arial"/>
      <family val="2"/>
    </font>
    <font>
      <b/>
      <vertAlign val="superscript"/>
      <sz val="10"/>
      <name val="Arial"/>
      <family val="2"/>
    </font>
    <font>
      <b/>
      <sz val="8"/>
      <name val="Arial"/>
      <family val="2"/>
    </font>
    <font>
      <b/>
      <vertAlign val="superscript"/>
      <sz val="8"/>
      <name val="Arial"/>
      <family val="2"/>
    </font>
    <font>
      <sz val="7"/>
      <name val="Arial"/>
      <family val="2"/>
    </font>
    <font>
      <sz val="10"/>
      <name val="Calibri"/>
      <family val="2"/>
    </font>
    <font>
      <sz val="19"/>
      <color indexed="8"/>
      <name val="Arial"/>
      <family val="2"/>
    </font>
    <font>
      <sz val="9"/>
      <color indexed="8"/>
      <name val="Arial"/>
      <family val="2"/>
    </font>
    <font>
      <b/>
      <sz val="10"/>
      <color indexed="8"/>
      <name val="Arial"/>
      <family val="2"/>
    </font>
    <font>
      <sz val="11.25"/>
      <color indexed="8"/>
      <name val="Arial"/>
      <family val="2"/>
    </font>
    <font>
      <b/>
      <vertAlign val="superscript"/>
      <sz val="10"/>
      <name val="Calibri"/>
      <family val="2"/>
    </font>
    <font>
      <sz val="8.25"/>
      <color indexed="8"/>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31"/>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theme="1"/>
      <name val="Arial"/>
      <family val="2"/>
    </font>
  </fonts>
  <fills count="9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11"/>
        <bgColor indexed="64"/>
      </patternFill>
    </fill>
    <fill>
      <patternFill patternType="solid">
        <fgColor indexed="8"/>
        <bgColor indexed="64"/>
      </patternFill>
    </fill>
    <fill>
      <patternFill patternType="solid">
        <fgColor indexed="36"/>
        <bgColor indexed="64"/>
      </patternFill>
    </fill>
    <fill>
      <patternFill patternType="solid">
        <fgColor indexed="50"/>
        <bgColor indexed="64"/>
      </patternFill>
    </fill>
    <fill>
      <patternFill patternType="solid">
        <fgColor indexed="53"/>
        <bgColor indexed="64"/>
      </patternFill>
    </fill>
    <fill>
      <patternFill patternType="solid">
        <fgColor indexed="37"/>
        <bgColor indexed="64"/>
      </patternFill>
    </fill>
    <fill>
      <patternFill patternType="solid">
        <fgColor indexed="51"/>
        <bgColor indexed="64"/>
      </patternFill>
    </fill>
    <fill>
      <patternFill patternType="solid">
        <fgColor indexed="10"/>
        <bgColor indexed="64"/>
      </patternFill>
    </fill>
    <fill>
      <patternFill patternType="solid">
        <fgColor indexed="24"/>
        <bgColor indexed="64"/>
      </patternFill>
    </fill>
    <fill>
      <patternFill patternType="solid">
        <fgColor indexed="38"/>
        <bgColor indexed="64"/>
      </patternFill>
    </fill>
    <fill>
      <patternFill patternType="solid">
        <fgColor indexed="52"/>
        <bgColor indexed="64"/>
      </patternFill>
    </fill>
    <fill>
      <patternFill patternType="solid">
        <fgColor indexed="25"/>
        <bgColor indexed="64"/>
      </patternFill>
    </fill>
    <fill>
      <patternFill patternType="solid">
        <fgColor indexed="39"/>
        <bgColor indexed="64"/>
      </patternFill>
    </fill>
    <fill>
      <patternFill patternType="solid">
        <fgColor indexed="12"/>
        <bgColor indexed="64"/>
      </patternFill>
    </fill>
    <fill>
      <patternFill patternType="solid">
        <fgColor indexed="26"/>
        <bgColor indexed="64"/>
      </patternFill>
    </fill>
    <fill>
      <patternFill patternType="solid">
        <fgColor indexed="40"/>
        <bgColor indexed="64"/>
      </patternFill>
    </fill>
    <fill>
      <patternFill patternType="solid">
        <fgColor indexed="54"/>
        <bgColor indexed="64"/>
      </patternFill>
    </fill>
    <fill>
      <patternFill patternType="solid">
        <fgColor indexed="13"/>
        <bgColor indexed="64"/>
      </patternFill>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14"/>
        <bgColor indexed="64"/>
      </patternFill>
    </fill>
    <fill>
      <patternFill patternType="solid">
        <fgColor indexed="28"/>
        <bgColor indexed="64"/>
      </patternFill>
    </fill>
    <fill>
      <patternFill patternType="solid">
        <fgColor indexed="42"/>
        <bgColor indexed="64"/>
      </patternFill>
    </fill>
    <fill>
      <patternFill patternType="solid">
        <fgColor indexed="56"/>
        <bgColor indexed="64"/>
      </patternFill>
    </fill>
    <fill>
      <patternFill patternType="solid">
        <fgColor indexed="15"/>
        <bgColor indexed="64"/>
      </patternFill>
    </fill>
    <fill>
      <patternFill patternType="solid">
        <fgColor indexed="29"/>
        <bgColor indexed="64"/>
      </patternFill>
    </fill>
    <fill>
      <patternFill patternType="solid">
        <fgColor indexed="43"/>
        <bgColor indexed="64"/>
      </patternFill>
    </fill>
    <fill>
      <patternFill patternType="solid">
        <fgColor indexed="57"/>
        <bgColor indexed="64"/>
      </patternFill>
    </fill>
    <fill>
      <patternFill patternType="solid">
        <fgColor indexed="16"/>
        <bgColor indexed="64"/>
      </patternFill>
    </fill>
    <fill>
      <patternFill patternType="solid">
        <fgColor indexed="30"/>
        <bgColor indexed="64"/>
      </patternFill>
    </fill>
    <fill>
      <patternFill patternType="solid">
        <fgColor indexed="44"/>
        <bgColor indexed="64"/>
      </patternFill>
    </fill>
    <fill>
      <patternFill patternType="solid">
        <fgColor indexed="58"/>
        <bgColor indexed="64"/>
      </patternFill>
    </fill>
    <fill>
      <patternFill patternType="solid">
        <fgColor indexed="17"/>
        <bgColor indexed="64"/>
      </patternFill>
    </fill>
    <fill>
      <patternFill patternType="solid">
        <fgColor indexed="31"/>
        <bgColor indexed="64"/>
      </patternFill>
    </fill>
    <fill>
      <patternFill patternType="solid">
        <fgColor indexed="45"/>
        <bgColor indexed="64"/>
      </patternFill>
    </fill>
    <fill>
      <patternFill patternType="solid">
        <fgColor indexed="59"/>
        <bgColor indexed="64"/>
      </patternFill>
    </fill>
    <fill>
      <patternFill patternType="solid">
        <fgColor indexed="18"/>
        <bgColor indexed="64"/>
      </patternFill>
    </fill>
    <fill>
      <patternFill patternType="solid">
        <fgColor indexed="32"/>
        <bgColor indexed="64"/>
      </patternFill>
    </fill>
    <fill>
      <patternFill patternType="solid">
        <fgColor indexed="46"/>
        <bgColor indexed="64"/>
      </patternFill>
    </fill>
    <fill>
      <patternFill patternType="solid">
        <fgColor indexed="60"/>
        <bgColor indexed="64"/>
      </patternFill>
    </fill>
    <fill>
      <patternFill patternType="solid">
        <fgColor indexed="19"/>
        <bgColor indexed="64"/>
      </patternFill>
    </fill>
    <fill>
      <patternFill patternType="solid">
        <fgColor indexed="33"/>
        <bgColor indexed="64"/>
      </patternFill>
    </fill>
    <fill>
      <patternFill patternType="solid">
        <fgColor indexed="47"/>
        <bgColor indexed="64"/>
      </patternFill>
    </fill>
    <fill>
      <patternFill patternType="solid">
        <fgColor indexed="61"/>
        <bgColor indexed="64"/>
      </patternFill>
    </fill>
    <fill>
      <patternFill patternType="solid">
        <fgColor indexed="20"/>
        <bgColor indexed="64"/>
      </patternFill>
    </fill>
    <fill>
      <patternFill patternType="solid">
        <fgColor indexed="34"/>
        <bgColor indexed="64"/>
      </patternFill>
    </fill>
    <fill>
      <patternFill patternType="solid">
        <fgColor indexed="48"/>
        <bgColor indexed="64"/>
      </patternFill>
    </fill>
    <fill>
      <patternFill patternType="solid">
        <fgColor indexed="62"/>
        <bgColor indexed="64"/>
      </patternFill>
    </fill>
    <fill>
      <patternFill patternType="solid">
        <fgColor indexed="21"/>
        <bgColor indexed="64"/>
      </patternFill>
    </fill>
    <fill>
      <patternFill patternType="solid">
        <fgColor indexed="35"/>
        <bgColor indexed="64"/>
      </patternFill>
    </fill>
    <fill>
      <patternFill patternType="solid">
        <fgColor indexed="49"/>
        <bgColor indexed="64"/>
      </patternFill>
    </fill>
    <fill>
      <patternFill patternType="solid">
        <fgColor indexed="63"/>
        <bgColor indexed="64"/>
      </patternFill>
    </fill>
    <fill>
      <patternFill patternType="solid">
        <fgColor rgb="FFFFFF00"/>
        <bgColor indexed="64"/>
      </patternFill>
    </fill>
  </fills>
  <borders count="7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color indexed="63"/>
      </right>
      <top style="hair"/>
      <bottom style="hair"/>
    </border>
    <border>
      <left style="hair"/>
      <right style="hair"/>
      <top style="hair"/>
      <bottom style="hair"/>
    </border>
    <border>
      <left style="thin"/>
      <right>
        <color indexed="63"/>
      </right>
      <top>
        <color indexed="63"/>
      </top>
      <bottom style="thin"/>
    </border>
    <border>
      <left style="hair"/>
      <right style="hair"/>
      <top style="hair"/>
      <bottom style="thin"/>
    </border>
    <border>
      <left style="hair"/>
      <right>
        <color indexed="63"/>
      </right>
      <top style="hair"/>
      <bottom style="thin"/>
    </border>
    <border>
      <left>
        <color indexed="63"/>
      </left>
      <right style="hair"/>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hair"/>
      <top>
        <color indexed="63"/>
      </top>
      <bottom>
        <color indexed="63"/>
      </bottom>
    </border>
    <border>
      <left>
        <color indexed="63"/>
      </left>
      <right>
        <color indexed="63"/>
      </right>
      <top style="thin"/>
      <bottom>
        <color indexed="63"/>
      </bottom>
    </border>
    <border>
      <left style="hair"/>
      <right>
        <color indexed="63"/>
      </right>
      <top>
        <color indexed="63"/>
      </top>
      <bottom>
        <color indexed="63"/>
      </bottom>
    </border>
    <border>
      <left style="thin"/>
      <right style="hair"/>
      <top style="hair"/>
      <bottom style="thin"/>
    </border>
    <border>
      <left style="hair"/>
      <right>
        <color indexed="63"/>
      </right>
      <top style="hair"/>
      <bottom style="hair"/>
    </border>
    <border>
      <left style="hair"/>
      <right>
        <color indexed="63"/>
      </right>
      <top>
        <color indexed="63"/>
      </top>
      <bottom style="thin"/>
    </border>
    <border>
      <left style="thin"/>
      <right>
        <color indexed="63"/>
      </right>
      <top>
        <color indexed="63"/>
      </top>
      <bottom>
        <color indexed="63"/>
      </bottom>
    </border>
    <border>
      <left>
        <color indexed="63"/>
      </left>
      <right>
        <color indexed="63"/>
      </right>
      <top style="hair"/>
      <bottom style="thin"/>
    </border>
    <border>
      <left style="hair"/>
      <right>
        <color indexed="63"/>
      </right>
      <top style="thin"/>
      <bottom>
        <color indexed="63"/>
      </bottom>
    </border>
    <border>
      <left style="thin"/>
      <right style="hair"/>
      <top style="hair"/>
      <bottom style="hair"/>
    </border>
    <border>
      <left style="thin"/>
      <right style="hair"/>
      <top>
        <color indexed="63"/>
      </top>
      <bottom style="thin"/>
    </border>
    <border>
      <left>
        <color indexed="63"/>
      </left>
      <right style="hair"/>
      <top>
        <color indexed="63"/>
      </top>
      <bottom style="thin"/>
    </border>
    <border>
      <left>
        <color indexed="63"/>
      </left>
      <right style="hair"/>
      <top>
        <color indexed="63"/>
      </top>
      <bottom style="hair"/>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hair"/>
    </border>
    <border>
      <left>
        <color indexed="63"/>
      </left>
      <right style="hair"/>
      <top style="thin"/>
      <bottom style="hair"/>
    </border>
    <border>
      <left style="hair"/>
      <right style="thin"/>
      <top style="thin"/>
      <bottom style="hair"/>
    </border>
    <border>
      <left style="thin"/>
      <right style="thin"/>
      <top style="hair"/>
      <bottom style="hair"/>
    </border>
    <border>
      <left>
        <color indexed="63"/>
      </left>
      <right style="hair"/>
      <top style="hair"/>
      <bottom style="hair"/>
    </border>
    <border>
      <left style="hair"/>
      <right style="thin"/>
      <top style="hair"/>
      <bottom style="hair"/>
    </border>
    <border>
      <left style="thin"/>
      <right style="thin"/>
      <top style="hair"/>
      <bottom style="thin"/>
    </border>
    <border>
      <left>
        <color indexed="63"/>
      </left>
      <right style="hair"/>
      <top style="hair"/>
      <bottom style="thin"/>
    </border>
    <border>
      <left style="hair"/>
      <right style="thin"/>
      <top style="hair"/>
      <bottom style="thin"/>
    </border>
    <border>
      <left>
        <color indexed="63"/>
      </left>
      <right>
        <color indexed="63"/>
      </right>
      <top style="thin"/>
      <bottom style="hair"/>
    </border>
    <border>
      <left>
        <color indexed="63"/>
      </left>
      <right>
        <color indexed="63"/>
      </right>
      <top style="hair"/>
      <bottom style="hair"/>
    </border>
    <border>
      <left style="thin"/>
      <right>
        <color indexed="63"/>
      </right>
      <top style="thin"/>
      <bottom style="hair"/>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style="hair"/>
      <top style="thin"/>
      <bottom style="hair"/>
    </border>
    <border>
      <left style="thin"/>
      <right>
        <color indexed="63"/>
      </right>
      <top>
        <color indexed="63"/>
      </top>
      <bottom style="hair"/>
    </border>
    <border>
      <left>
        <color indexed="63"/>
      </left>
      <right style="thin"/>
      <top>
        <color indexed="63"/>
      </top>
      <bottom style="hair"/>
    </border>
    <border>
      <left>
        <color indexed="63"/>
      </left>
      <right>
        <color indexed="63"/>
      </right>
      <top>
        <color indexed="63"/>
      </top>
      <bottom style="hair"/>
    </border>
    <border>
      <left style="thin"/>
      <right>
        <color indexed="63"/>
      </right>
      <top style="hair"/>
      <bottom style="thin"/>
    </border>
    <border>
      <left style="thin"/>
      <right>
        <color indexed="63"/>
      </right>
      <top style="thin"/>
      <bottom>
        <color indexed="63"/>
      </bottom>
    </border>
    <border>
      <left>
        <color indexed="63"/>
      </left>
      <right style="thin"/>
      <top>
        <color indexed="63"/>
      </top>
      <bottom style="thin"/>
    </border>
    <border>
      <left style="thin"/>
      <right style="hair"/>
      <top style="thin"/>
      <bottom>
        <color indexed="63"/>
      </bottom>
    </border>
    <border>
      <left style="thin"/>
      <right style="hair"/>
      <top>
        <color indexed="63"/>
      </top>
      <bottom>
        <color indexed="63"/>
      </bottom>
    </border>
    <border>
      <left style="hair"/>
      <right>
        <color indexed="63"/>
      </right>
      <top>
        <color indexed="63"/>
      </top>
      <bottom style="hair"/>
    </border>
    <border>
      <left style="hair"/>
      <right>
        <color indexed="63"/>
      </right>
      <top style="thin"/>
      <bottom style="hair"/>
    </border>
    <border>
      <left style="hair"/>
      <right>
        <color indexed="63"/>
      </right>
      <top style="hair"/>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color indexed="63"/>
      </left>
      <right style="hair"/>
      <top style="hair"/>
      <bottom>
        <color indexed="63"/>
      </bottom>
    </border>
    <border>
      <left style="hair"/>
      <right style="hair"/>
      <top style="thin"/>
      <bottom style="hair"/>
    </border>
    <border>
      <left style="thin"/>
      <right style="hair"/>
      <top style="hair"/>
      <bottom>
        <color indexed="63"/>
      </bottom>
    </border>
    <border>
      <left style="thin"/>
      <right style="hair"/>
      <top>
        <color indexed="63"/>
      </top>
      <bottom style="hair"/>
    </border>
    <border>
      <left>
        <color indexed="63"/>
      </left>
      <right>
        <color indexed="63"/>
      </right>
      <top style="hair"/>
      <bottom>
        <color indexed="63"/>
      </bottom>
    </border>
    <border>
      <left style="hair"/>
      <right style="hair"/>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6" borderId="2" applyNumberFormat="0" applyAlignment="0" applyProtection="0"/>
    <xf numFmtId="0" fontId="10" fillId="0" borderId="0" applyNumberFormat="0" applyFill="0" applyBorder="0" applyAlignment="0" applyProtection="0"/>
    <xf numFmtId="41" fontId="0" fillId="0" borderId="0" applyFont="0" applyFill="0" applyBorder="0" applyAlignment="0" applyProtection="0"/>
    <xf numFmtId="0" fontId="59" fillId="27" borderId="2" applyNumberFormat="0" applyAlignment="0" applyProtection="0"/>
    <xf numFmtId="0" fontId="60" fillId="0" borderId="3" applyNumberFormat="0" applyFill="0" applyAlignment="0" applyProtection="0"/>
    <xf numFmtId="0" fontId="61" fillId="0" borderId="0" applyNumberFormat="0" applyFill="0" applyBorder="0" applyAlignment="0" applyProtection="0"/>
    <xf numFmtId="0" fontId="62" fillId="28" borderId="0" applyNumberFormat="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0" fontId="6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4" fillId="31" borderId="0" applyNumberFormat="0" applyBorder="0" applyAlignment="0" applyProtection="0"/>
    <xf numFmtId="0" fontId="0" fillId="0" borderId="0">
      <alignment/>
      <protection/>
    </xf>
    <xf numFmtId="0" fontId="65" fillId="0" borderId="0" applyNumberForma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71" fillId="32" borderId="9" applyNumberFormat="0" applyAlignment="0" applyProtection="0"/>
  </cellStyleXfs>
  <cellXfs count="720">
    <xf numFmtId="0" fontId="0" fillId="0" borderId="0" xfId="0" applyAlignment="1">
      <alignment/>
    </xf>
    <xf numFmtId="0" fontId="1" fillId="0" borderId="0" xfId="0" applyFont="1" applyAlignment="1">
      <alignment horizontal="left"/>
    </xf>
    <xf numFmtId="0" fontId="1" fillId="0" borderId="0" xfId="0" applyFont="1" applyAlignment="1">
      <alignment horizontal="center"/>
    </xf>
    <xf numFmtId="0" fontId="2" fillId="0" borderId="0" xfId="0" applyFont="1" applyAlignment="1">
      <alignment horizontal="center"/>
    </xf>
    <xf numFmtId="0" fontId="3" fillId="0" borderId="0" xfId="0" applyFont="1" applyAlignment="1">
      <alignment/>
    </xf>
    <xf numFmtId="0" fontId="4" fillId="0" borderId="0" xfId="0" applyFont="1" applyAlignment="1">
      <alignment horizontal="center"/>
    </xf>
    <xf numFmtId="0" fontId="5" fillId="0" borderId="10" xfId="0" applyFont="1" applyBorder="1" applyAlignment="1">
      <alignment/>
    </xf>
    <xf numFmtId="0" fontId="5" fillId="0" borderId="0" xfId="0" applyFont="1" applyAlignment="1">
      <alignment/>
    </xf>
    <xf numFmtId="0" fontId="0" fillId="0" borderId="10" xfId="0" applyFont="1" applyBorder="1" applyAlignment="1">
      <alignment/>
    </xf>
    <xf numFmtId="3" fontId="0" fillId="0" borderId="11" xfId="0" applyNumberFormat="1" applyBorder="1" applyAlignment="1">
      <alignment horizontal="center" vertical="center"/>
    </xf>
    <xf numFmtId="49" fontId="0" fillId="0" borderId="12" xfId="0" applyNumberFormat="1" applyBorder="1" applyAlignment="1">
      <alignment horizontal="center" vertical="center"/>
    </xf>
    <xf numFmtId="3" fontId="0" fillId="0" borderId="13" xfId="0" applyNumberFormat="1" applyBorder="1" applyAlignment="1">
      <alignment horizontal="center"/>
    </xf>
    <xf numFmtId="49" fontId="0" fillId="0" borderId="14" xfId="0" applyNumberFormat="1" applyBorder="1" applyAlignment="1">
      <alignment horizontal="center"/>
    </xf>
    <xf numFmtId="49" fontId="0" fillId="0" borderId="15" xfId="0" applyNumberFormat="1" applyBorder="1" applyAlignment="1">
      <alignment/>
    </xf>
    <xf numFmtId="49" fontId="0" fillId="0" borderId="16" xfId="0" applyNumberFormat="1" applyBorder="1" applyAlignment="1">
      <alignment/>
    </xf>
    <xf numFmtId="49" fontId="0" fillId="0" borderId="0" xfId="0" applyNumberFormat="1" applyBorder="1" applyAlignment="1">
      <alignment/>
    </xf>
    <xf numFmtId="49" fontId="0" fillId="0" borderId="17" xfId="0" applyNumberFormat="1" applyBorder="1" applyAlignment="1">
      <alignment/>
    </xf>
    <xf numFmtId="3" fontId="0" fillId="0" borderId="0" xfId="0" applyNumberFormat="1" applyAlignment="1">
      <alignment horizontal="right"/>
    </xf>
    <xf numFmtId="49" fontId="0" fillId="0" borderId="0" xfId="0" applyNumberFormat="1" applyAlignment="1">
      <alignment horizontal="center"/>
    </xf>
    <xf numFmtId="0" fontId="4" fillId="0" borderId="18" xfId="0" applyFont="1" applyBorder="1" applyAlignment="1">
      <alignment/>
    </xf>
    <xf numFmtId="164" fontId="0" fillId="0" borderId="0" xfId="0" applyNumberFormat="1" applyFont="1" applyAlignment="1">
      <alignment horizontal="right"/>
    </xf>
    <xf numFmtId="165" fontId="0" fillId="0" borderId="0" xfId="0" applyNumberFormat="1" applyFont="1" applyAlignment="1">
      <alignment horizontal="right"/>
    </xf>
    <xf numFmtId="0" fontId="4" fillId="0" borderId="0" xfId="0" applyFont="1" applyAlignment="1">
      <alignment/>
    </xf>
    <xf numFmtId="0" fontId="0" fillId="0" borderId="18" xfId="0" applyBorder="1" applyAlignment="1">
      <alignment/>
    </xf>
    <xf numFmtId="49" fontId="4" fillId="0" borderId="0" xfId="0" applyNumberFormat="1" applyFont="1" applyBorder="1" applyAlignment="1">
      <alignment/>
    </xf>
    <xf numFmtId="165" fontId="0" fillId="0" borderId="0" xfId="0" applyNumberFormat="1" applyAlignment="1">
      <alignment horizontal="right"/>
    </xf>
    <xf numFmtId="164" fontId="4" fillId="0" borderId="0" xfId="0" applyNumberFormat="1" applyFont="1" applyAlignment="1">
      <alignment horizontal="right"/>
    </xf>
    <xf numFmtId="167" fontId="4" fillId="0" borderId="0" xfId="0" applyNumberFormat="1" applyFont="1" applyAlignment="1">
      <alignment horizontal="right"/>
    </xf>
    <xf numFmtId="0" fontId="4" fillId="0" borderId="0" xfId="0" applyFont="1" applyBorder="1" applyAlignment="1">
      <alignment/>
    </xf>
    <xf numFmtId="168" fontId="4" fillId="0" borderId="0" xfId="0" applyNumberFormat="1" applyFont="1" applyAlignment="1">
      <alignment horizontal="right"/>
    </xf>
    <xf numFmtId="168" fontId="4" fillId="0" borderId="0" xfId="0" applyNumberFormat="1" applyFont="1" applyBorder="1" applyAlignment="1">
      <alignment horizontal="right"/>
    </xf>
    <xf numFmtId="0" fontId="0" fillId="0" borderId="0" xfId="0" applyFont="1" applyBorder="1" applyAlignment="1">
      <alignment/>
    </xf>
    <xf numFmtId="0" fontId="0" fillId="0" borderId="10" xfId="0" applyBorder="1" applyAlignment="1">
      <alignment/>
    </xf>
    <xf numFmtId="0" fontId="0" fillId="0" borderId="0" xfId="0" applyAlignment="1">
      <alignment horizontal="center"/>
    </xf>
    <xf numFmtId="49" fontId="0" fillId="0" borderId="19" xfId="0" applyNumberFormat="1" applyBorder="1" applyAlignment="1">
      <alignment/>
    </xf>
    <xf numFmtId="49" fontId="0" fillId="0" borderId="20" xfId="0" applyNumberFormat="1" applyBorder="1" applyAlignment="1">
      <alignment/>
    </xf>
    <xf numFmtId="49" fontId="0" fillId="0" borderId="21" xfId="0" applyNumberFormat="1" applyBorder="1" applyAlignment="1">
      <alignment/>
    </xf>
    <xf numFmtId="0" fontId="4" fillId="0" borderId="19" xfId="0" applyFont="1" applyBorder="1" applyAlignment="1">
      <alignment/>
    </xf>
    <xf numFmtId="170" fontId="4" fillId="0" borderId="0" xfId="0" applyNumberFormat="1" applyFont="1" applyAlignment="1">
      <alignment horizontal="right"/>
    </xf>
    <xf numFmtId="0" fontId="0" fillId="0" borderId="0" xfId="0" applyFont="1" applyAlignment="1">
      <alignment/>
    </xf>
    <xf numFmtId="0" fontId="0" fillId="0" borderId="0" xfId="0" applyBorder="1" applyAlignment="1">
      <alignment horizontal="center"/>
    </xf>
    <xf numFmtId="0" fontId="4" fillId="0" borderId="19" xfId="0" applyFont="1" applyBorder="1" applyAlignment="1">
      <alignment horizontal="left"/>
    </xf>
    <xf numFmtId="0" fontId="4" fillId="0" borderId="0" xfId="0" applyFont="1" applyBorder="1" applyAlignment="1">
      <alignment horizontal="left"/>
    </xf>
    <xf numFmtId="0" fontId="0" fillId="0" borderId="0" xfId="0" applyAlignment="1">
      <alignment horizontal="left"/>
    </xf>
    <xf numFmtId="49" fontId="4" fillId="0" borderId="0" xfId="0" applyNumberFormat="1" applyFont="1" applyAlignment="1">
      <alignment/>
    </xf>
    <xf numFmtId="49" fontId="4" fillId="0" borderId="0" xfId="0" applyNumberFormat="1" applyFont="1" applyAlignment="1">
      <alignment vertical="center"/>
    </xf>
    <xf numFmtId="49" fontId="0" fillId="0" borderId="0" xfId="0" applyNumberFormat="1" applyFont="1" applyAlignment="1" quotePrefix="1">
      <alignment/>
    </xf>
    <xf numFmtId="0" fontId="0" fillId="0" borderId="0" xfId="0" applyAlignment="1">
      <alignment vertical="center"/>
    </xf>
    <xf numFmtId="3" fontId="0" fillId="0" borderId="22" xfId="0" applyNumberFormat="1" applyBorder="1" applyAlignment="1">
      <alignment horizontal="center" vertical="center"/>
    </xf>
    <xf numFmtId="3" fontId="0" fillId="0" borderId="14" xfId="0" applyNumberFormat="1" applyBorder="1" applyAlignment="1">
      <alignment horizontal="center" vertical="center"/>
    </xf>
    <xf numFmtId="3" fontId="0" fillId="0" borderId="15" xfId="0" applyNumberFormat="1" applyBorder="1" applyAlignment="1">
      <alignment horizontal="center" vertical="center"/>
    </xf>
    <xf numFmtId="0" fontId="0" fillId="0" borderId="0" xfId="0" applyNumberFormat="1" applyAlignment="1">
      <alignment horizontal="right"/>
    </xf>
    <xf numFmtId="49" fontId="0" fillId="0" borderId="0" xfId="0" applyNumberFormat="1" applyAlignment="1">
      <alignment horizontal="right"/>
    </xf>
    <xf numFmtId="49" fontId="0" fillId="0" borderId="18" xfId="0" applyNumberFormat="1" applyBorder="1" applyAlignment="1">
      <alignment horizontal="left"/>
    </xf>
    <xf numFmtId="168" fontId="0" fillId="0" borderId="0" xfId="0" applyNumberFormat="1" applyAlignment="1">
      <alignment horizontal="right"/>
    </xf>
    <xf numFmtId="170" fontId="0" fillId="0" borderId="0" xfId="0" applyNumberFormat="1" applyAlignment="1">
      <alignment horizontal="right"/>
    </xf>
    <xf numFmtId="49" fontId="0" fillId="0" borderId="0" xfId="0" applyNumberFormat="1" applyAlignment="1">
      <alignment/>
    </xf>
    <xf numFmtId="171" fontId="0" fillId="0" borderId="0" xfId="0" applyNumberFormat="1" applyAlignment="1">
      <alignment horizontal="right"/>
    </xf>
    <xf numFmtId="49" fontId="0" fillId="0" borderId="17" xfId="0" applyNumberFormat="1" applyBorder="1" applyAlignment="1">
      <alignment vertical="center"/>
    </xf>
    <xf numFmtId="3" fontId="0" fillId="0" borderId="0" xfId="0" applyNumberFormat="1" applyAlignment="1">
      <alignment horizontal="right" vertical="center"/>
    </xf>
    <xf numFmtId="49" fontId="0" fillId="0" borderId="0" xfId="0" applyNumberFormat="1" applyAlignment="1">
      <alignment horizontal="right" vertical="center"/>
    </xf>
    <xf numFmtId="3" fontId="0" fillId="0" borderId="0" xfId="0" applyNumberFormat="1" applyAlignment="1">
      <alignment horizontal="left"/>
    </xf>
    <xf numFmtId="0" fontId="0" fillId="0" borderId="0" xfId="0" applyAlignment="1">
      <alignment horizontal="right"/>
    </xf>
    <xf numFmtId="49" fontId="0" fillId="0" borderId="23" xfId="0" applyNumberFormat="1" applyBorder="1" applyAlignment="1">
      <alignment horizontal="center" vertical="center" wrapText="1"/>
    </xf>
    <xf numFmtId="49" fontId="0" fillId="0" borderId="24" xfId="0" applyNumberFormat="1" applyBorder="1" applyAlignment="1">
      <alignment horizontal="center" vertical="center"/>
    </xf>
    <xf numFmtId="0" fontId="0" fillId="0" borderId="0" xfId="0" applyBorder="1" applyAlignment="1">
      <alignment horizontal="center" vertical="center" wrapText="1"/>
    </xf>
    <xf numFmtId="49" fontId="0" fillId="0" borderId="0" xfId="0" applyNumberFormat="1" applyBorder="1" applyAlignment="1">
      <alignment horizontal="center"/>
    </xf>
    <xf numFmtId="3" fontId="0" fillId="0" borderId="0" xfId="0" applyNumberFormat="1" applyBorder="1" applyAlignment="1">
      <alignment horizontal="center"/>
    </xf>
    <xf numFmtId="49" fontId="0" fillId="0" borderId="18" xfId="0" applyNumberFormat="1" applyFont="1" applyBorder="1" applyAlignment="1">
      <alignment/>
    </xf>
    <xf numFmtId="172" fontId="0" fillId="0" borderId="0" xfId="0" applyNumberFormat="1" applyAlignment="1">
      <alignment horizontal="right"/>
    </xf>
    <xf numFmtId="49" fontId="0" fillId="0" borderId="0" xfId="0" applyNumberFormat="1" applyFont="1" applyAlignment="1">
      <alignment horizontal="center" vertical="center"/>
    </xf>
    <xf numFmtId="0" fontId="0" fillId="0" borderId="0" xfId="0" applyFont="1" applyAlignment="1">
      <alignment vertical="center"/>
    </xf>
    <xf numFmtId="49" fontId="0" fillId="0" borderId="18" xfId="0" applyNumberFormat="1" applyBorder="1" applyAlignment="1">
      <alignment/>
    </xf>
    <xf numFmtId="49" fontId="0" fillId="0" borderId="0" xfId="0" applyNumberFormat="1" applyAlignment="1">
      <alignment horizontal="center" vertical="center"/>
    </xf>
    <xf numFmtId="49" fontId="4" fillId="0" borderId="18" xfId="0" applyNumberFormat="1" applyFont="1" applyBorder="1" applyAlignment="1">
      <alignment/>
    </xf>
    <xf numFmtId="172" fontId="4" fillId="0" borderId="0" xfId="0" applyNumberFormat="1" applyFont="1" applyAlignment="1">
      <alignment horizontal="right"/>
    </xf>
    <xf numFmtId="49" fontId="4" fillId="0" borderId="0" xfId="0" applyNumberFormat="1" applyFont="1" applyAlignment="1">
      <alignment horizontal="center" vertical="center"/>
    </xf>
    <xf numFmtId="0" fontId="4" fillId="0" borderId="0" xfId="0" applyFont="1" applyAlignment="1">
      <alignment vertical="center"/>
    </xf>
    <xf numFmtId="49" fontId="0" fillId="0" borderId="0" xfId="0" applyNumberFormat="1" applyAlignment="1">
      <alignment vertical="center"/>
    </xf>
    <xf numFmtId="0" fontId="0" fillId="0" borderId="0" xfId="0" applyAlignment="1">
      <alignment horizontal="right" vertical="center"/>
    </xf>
    <xf numFmtId="49" fontId="4" fillId="0" borderId="0" xfId="0" applyNumberFormat="1" applyFont="1" applyBorder="1" applyAlignment="1">
      <alignment vertical="center"/>
    </xf>
    <xf numFmtId="49" fontId="0" fillId="0" borderId="0" xfId="0" applyNumberFormat="1" applyFill="1" applyBorder="1" applyAlignment="1">
      <alignment vertical="center"/>
    </xf>
    <xf numFmtId="0" fontId="0" fillId="0" borderId="0" xfId="0" applyBorder="1" applyAlignment="1">
      <alignment/>
    </xf>
    <xf numFmtId="0" fontId="6" fillId="0" borderId="0" xfId="0" applyFont="1" applyAlignment="1">
      <alignment/>
    </xf>
    <xf numFmtId="164" fontId="0" fillId="0" borderId="0" xfId="0" applyNumberFormat="1" applyAlignment="1">
      <alignment/>
    </xf>
    <xf numFmtId="49" fontId="6" fillId="0" borderId="0" xfId="0" applyNumberFormat="1" applyFont="1" applyAlignment="1">
      <alignment horizontal="right"/>
    </xf>
    <xf numFmtId="0" fontId="0" fillId="0" borderId="22" xfId="0" applyBorder="1" applyAlignment="1">
      <alignment horizontal="center" vertical="center"/>
    </xf>
    <xf numFmtId="0" fontId="0" fillId="0" borderId="0" xfId="0" applyBorder="1" applyAlignment="1">
      <alignment horizontal="left"/>
    </xf>
    <xf numFmtId="0" fontId="5" fillId="0" borderId="0" xfId="0" applyFont="1" applyAlignment="1">
      <alignment horizontal="centerContinuous"/>
    </xf>
    <xf numFmtId="0" fontId="5" fillId="0" borderId="0" xfId="0" applyFont="1" applyAlignment="1">
      <alignment/>
    </xf>
    <xf numFmtId="0" fontId="0" fillId="0" borderId="12" xfId="0" applyBorder="1" applyAlignment="1">
      <alignment horizontal="center" vertical="center"/>
    </xf>
    <xf numFmtId="0" fontId="0" fillId="0" borderId="17" xfId="0" applyBorder="1" applyAlignment="1">
      <alignment/>
    </xf>
    <xf numFmtId="176" fontId="0" fillId="0" borderId="0" xfId="0" applyNumberFormat="1" applyFill="1" applyAlignment="1">
      <alignment horizontal="right"/>
    </xf>
    <xf numFmtId="176" fontId="0" fillId="0" borderId="0" xfId="0" applyNumberFormat="1" applyAlignment="1">
      <alignment horizontal="right"/>
    </xf>
    <xf numFmtId="0" fontId="4" fillId="0" borderId="0" xfId="0" applyFont="1" applyAlignment="1">
      <alignment/>
    </xf>
    <xf numFmtId="0" fontId="0" fillId="0" borderId="0" xfId="0" applyAlignment="1">
      <alignment/>
    </xf>
    <xf numFmtId="0" fontId="5" fillId="0" borderId="0" xfId="0" applyFont="1" applyAlignment="1">
      <alignment horizontal="right"/>
    </xf>
    <xf numFmtId="0" fontId="5" fillId="0" borderId="0" xfId="0" applyFont="1" applyAlignment="1">
      <alignment horizontal="left"/>
    </xf>
    <xf numFmtId="176" fontId="0" fillId="0" borderId="0" xfId="0" applyNumberFormat="1" applyFont="1" applyAlignment="1">
      <alignment horizontal="right"/>
    </xf>
    <xf numFmtId="168" fontId="7" fillId="0" borderId="0" xfId="0" applyNumberFormat="1" applyFont="1" applyAlignment="1">
      <alignment horizontal="right"/>
    </xf>
    <xf numFmtId="0" fontId="12" fillId="0" borderId="0" xfId="0" applyFont="1" applyAlignment="1">
      <alignment/>
    </xf>
    <xf numFmtId="0" fontId="13" fillId="0" borderId="0" xfId="0" applyFont="1" applyAlignment="1">
      <alignment horizontal="justify"/>
    </xf>
    <xf numFmtId="0" fontId="12" fillId="0" borderId="0" xfId="0" applyFont="1" applyAlignment="1">
      <alignment horizontal="justify"/>
    </xf>
    <xf numFmtId="0" fontId="12" fillId="0" borderId="0" xfId="0" applyFont="1" applyAlignment="1">
      <alignment/>
    </xf>
    <xf numFmtId="0" fontId="4" fillId="0" borderId="0" xfId="0" applyFont="1" applyAlignment="1">
      <alignment horizontal="justify"/>
    </xf>
    <xf numFmtId="0" fontId="1" fillId="0" borderId="0" xfId="0" applyFont="1" applyBorder="1" applyAlignment="1">
      <alignment/>
    </xf>
    <xf numFmtId="0" fontId="5" fillId="0" borderId="0" xfId="0" applyFont="1" applyBorder="1" applyAlignment="1">
      <alignment/>
    </xf>
    <xf numFmtId="0" fontId="2" fillId="0" borderId="0" xfId="0" applyFont="1" applyAlignment="1">
      <alignment horizontal="right"/>
    </xf>
    <xf numFmtId="0" fontId="15" fillId="0" borderId="0" xfId="0" applyFont="1" applyAlignment="1">
      <alignment horizontal="right"/>
    </xf>
    <xf numFmtId="0" fontId="5" fillId="0" borderId="25" xfId="0" applyFont="1" applyBorder="1" applyAlignment="1">
      <alignment/>
    </xf>
    <xf numFmtId="0" fontId="5" fillId="0" borderId="18" xfId="0" applyFont="1" applyBorder="1" applyAlignment="1">
      <alignment/>
    </xf>
    <xf numFmtId="0" fontId="4" fillId="0" borderId="0" xfId="0" applyFont="1" applyBorder="1" applyAlignment="1">
      <alignment/>
    </xf>
    <xf numFmtId="0" fontId="16" fillId="0" borderId="0" xfId="0" applyFont="1" applyAlignment="1">
      <alignment horizontal="centerContinuous" vertical="top"/>
    </xf>
    <xf numFmtId="0" fontId="17" fillId="0" borderId="0" xfId="0" applyFont="1" applyAlignment="1">
      <alignment horizontal="centerContinuous" vertical="top"/>
    </xf>
    <xf numFmtId="0" fontId="5" fillId="0" borderId="0" xfId="0" applyFont="1" applyAlignment="1">
      <alignment horizontal="centerContinuous" vertical="top"/>
    </xf>
    <xf numFmtId="0" fontId="4" fillId="0" borderId="0" xfId="0" applyFont="1" applyAlignment="1">
      <alignment vertical="top"/>
    </xf>
    <xf numFmtId="0" fontId="18" fillId="0" borderId="19" xfId="0" applyFont="1" applyBorder="1" applyAlignment="1">
      <alignment/>
    </xf>
    <xf numFmtId="0" fontId="18" fillId="0" borderId="21" xfId="0" applyFont="1" applyBorder="1" applyAlignment="1">
      <alignment/>
    </xf>
    <xf numFmtId="0" fontId="2" fillId="0" borderId="19" xfId="0" applyFont="1" applyBorder="1" applyAlignment="1">
      <alignment/>
    </xf>
    <xf numFmtId="0" fontId="2" fillId="0" borderId="0" xfId="0" applyFont="1" applyBorder="1" applyAlignment="1">
      <alignment/>
    </xf>
    <xf numFmtId="0" fontId="15" fillId="0" borderId="19" xfId="0" applyFont="1" applyBorder="1" applyAlignment="1">
      <alignment/>
    </xf>
    <xf numFmtId="0" fontId="15" fillId="0" borderId="0" xfId="0" applyFont="1" applyBorder="1" applyAlignment="1">
      <alignment/>
    </xf>
    <xf numFmtId="168" fontId="0" fillId="0" borderId="0" xfId="0" applyNumberFormat="1" applyFill="1" applyAlignment="1">
      <alignment horizontal="right"/>
    </xf>
    <xf numFmtId="168" fontId="4" fillId="0" borderId="0" xfId="0" applyNumberFormat="1" applyFont="1" applyFill="1" applyAlignment="1">
      <alignment horizontal="right"/>
    </xf>
    <xf numFmtId="0" fontId="14" fillId="0" borderId="0" xfId="0" applyFont="1" applyAlignment="1">
      <alignment horizontal="center"/>
    </xf>
    <xf numFmtId="0" fontId="21" fillId="0" borderId="0" xfId="0" applyFont="1" applyAlignment="1">
      <alignment horizontal="center"/>
    </xf>
    <xf numFmtId="0" fontId="3" fillId="0" borderId="0" xfId="0" applyFont="1" applyAlignment="1">
      <alignment horizontal="left"/>
    </xf>
    <xf numFmtId="178" fontId="3" fillId="0" borderId="0" xfId="0" applyNumberFormat="1" applyFont="1" applyAlignment="1">
      <alignment horizontal="center"/>
    </xf>
    <xf numFmtId="0" fontId="1" fillId="0" borderId="18" xfId="0" applyFont="1" applyBorder="1" applyAlignment="1">
      <alignment/>
    </xf>
    <xf numFmtId="0" fontId="3" fillId="0" borderId="0" xfId="0" applyFont="1" applyBorder="1" applyAlignment="1">
      <alignment horizontal="left"/>
    </xf>
    <xf numFmtId="0" fontId="1" fillId="0" borderId="0" xfId="0" applyFont="1" applyAlignment="1">
      <alignment/>
    </xf>
    <xf numFmtId="0" fontId="3" fillId="0" borderId="0" xfId="0" applyFont="1" applyAlignment="1">
      <alignment horizontal="center"/>
    </xf>
    <xf numFmtId="178" fontId="3" fillId="0" borderId="0" xfId="0" applyNumberFormat="1" applyFont="1" applyAlignment="1">
      <alignment horizontal="left"/>
    </xf>
    <xf numFmtId="0" fontId="1" fillId="0" borderId="18" xfId="0" applyFont="1" applyBorder="1" applyAlignment="1">
      <alignment horizontal="left"/>
    </xf>
    <xf numFmtId="0" fontId="6" fillId="0" borderId="0" xfId="0" applyFont="1" applyBorder="1" applyAlignment="1">
      <alignment horizontal="left"/>
    </xf>
    <xf numFmtId="178" fontId="6" fillId="0" borderId="0" xfId="0" applyNumberFormat="1" applyFont="1" applyAlignment="1">
      <alignment horizontal="center"/>
    </xf>
    <xf numFmtId="0" fontId="3" fillId="0" borderId="0" xfId="0" applyFont="1" applyBorder="1" applyAlignment="1">
      <alignment/>
    </xf>
    <xf numFmtId="0" fontId="3" fillId="0" borderId="25" xfId="0" applyFont="1" applyBorder="1" applyAlignment="1">
      <alignment horizontal="left"/>
    </xf>
    <xf numFmtId="0" fontId="6" fillId="0" borderId="25" xfId="0" applyFont="1" applyBorder="1" applyAlignment="1">
      <alignment horizontal="left"/>
    </xf>
    <xf numFmtId="178" fontId="0" fillId="0" borderId="0" xfId="0" applyNumberFormat="1" applyAlignment="1">
      <alignment horizontal="center"/>
    </xf>
    <xf numFmtId="0" fontId="6" fillId="0" borderId="0" xfId="0" applyFont="1" applyAlignment="1">
      <alignment horizontal="left"/>
    </xf>
    <xf numFmtId="0" fontId="6" fillId="0" borderId="0" xfId="0" applyFont="1" applyBorder="1" applyAlignment="1">
      <alignment/>
    </xf>
    <xf numFmtId="0" fontId="6" fillId="0" borderId="0" xfId="0" applyFont="1" applyAlignment="1">
      <alignment horizontal="center"/>
    </xf>
    <xf numFmtId="164" fontId="4" fillId="0" borderId="0" xfId="0" applyNumberFormat="1" applyFont="1" applyAlignment="1">
      <alignment/>
    </xf>
    <xf numFmtId="168" fontId="0" fillId="0" borderId="0" xfId="0" applyNumberFormat="1" applyAlignment="1">
      <alignment/>
    </xf>
    <xf numFmtId="49" fontId="0" fillId="0" borderId="0" xfId="0" applyNumberFormat="1" applyFont="1" applyAlignment="1">
      <alignment horizontal="right"/>
    </xf>
    <xf numFmtId="0" fontId="0" fillId="0" borderId="0" xfId="0" applyFont="1" applyAlignment="1">
      <alignment/>
    </xf>
    <xf numFmtId="0" fontId="0" fillId="0" borderId="0" xfId="0" applyFont="1" applyAlignment="1">
      <alignment horizontal="right"/>
    </xf>
    <xf numFmtId="0" fontId="4" fillId="0" borderId="0" xfId="0" applyFont="1" applyAlignment="1">
      <alignment horizontal="right"/>
    </xf>
    <xf numFmtId="0" fontId="4" fillId="0" borderId="0" xfId="0" applyFont="1" applyAlignment="1">
      <alignment/>
    </xf>
    <xf numFmtId="172" fontId="0" fillId="0" borderId="0" xfId="0" applyNumberFormat="1" applyFill="1" applyAlignment="1">
      <alignment horizontal="right"/>
    </xf>
    <xf numFmtId="172" fontId="4" fillId="0" borderId="0" xfId="0" applyNumberFormat="1" applyFont="1" applyFill="1" applyAlignment="1">
      <alignment horizontal="right"/>
    </xf>
    <xf numFmtId="0" fontId="2" fillId="0" borderId="21" xfId="0" applyFont="1" applyBorder="1" applyAlignment="1">
      <alignment/>
    </xf>
    <xf numFmtId="0" fontId="0" fillId="0" borderId="0" xfId="0" applyFill="1" applyAlignment="1">
      <alignment/>
    </xf>
    <xf numFmtId="0" fontId="0" fillId="0" borderId="0" xfId="0" applyFill="1" applyAlignment="1">
      <alignment vertical="center"/>
    </xf>
    <xf numFmtId="168" fontId="0" fillId="0" borderId="0" xfId="0" applyNumberFormat="1" applyFill="1" applyAlignment="1">
      <alignment/>
    </xf>
    <xf numFmtId="0" fontId="0" fillId="0" borderId="0" xfId="0" applyAlignment="1">
      <alignment wrapText="1"/>
    </xf>
    <xf numFmtId="49" fontId="0" fillId="0" borderId="18" xfId="0" applyNumberFormat="1" applyBorder="1" applyAlignment="1">
      <alignment wrapText="1"/>
    </xf>
    <xf numFmtId="49" fontId="4" fillId="0" borderId="19" xfId="0" applyNumberFormat="1" applyFont="1" applyBorder="1" applyAlignment="1">
      <alignment/>
    </xf>
    <xf numFmtId="0" fontId="0" fillId="0" borderId="19" xfId="0" applyBorder="1" applyAlignment="1">
      <alignment horizontal="center"/>
    </xf>
    <xf numFmtId="16" fontId="4" fillId="0" borderId="19" xfId="0" applyNumberFormat="1" applyFont="1" applyBorder="1" applyAlignment="1" quotePrefix="1">
      <alignment/>
    </xf>
    <xf numFmtId="49" fontId="0" fillId="0" borderId="26" xfId="0" applyNumberFormat="1" applyBorder="1" applyAlignment="1">
      <alignment/>
    </xf>
    <xf numFmtId="3" fontId="0" fillId="0" borderId="20" xfId="0" applyNumberFormat="1" applyBorder="1" applyAlignment="1">
      <alignment horizontal="right"/>
    </xf>
    <xf numFmtId="0" fontId="0" fillId="0" borderId="27" xfId="0" applyFont="1" applyBorder="1" applyAlignment="1">
      <alignment/>
    </xf>
    <xf numFmtId="49" fontId="4" fillId="0" borderId="21" xfId="0" applyNumberFormat="1" applyFont="1" applyBorder="1" applyAlignment="1" quotePrefix="1">
      <alignment horizontal="right"/>
    </xf>
    <xf numFmtId="49" fontId="0" fillId="0" borderId="21" xfId="0" applyNumberFormat="1" applyFont="1" applyBorder="1" applyAlignment="1">
      <alignment horizontal="center"/>
    </xf>
    <xf numFmtId="166" fontId="4" fillId="0" borderId="21" xfId="0" applyNumberFormat="1" applyFont="1" applyBorder="1" applyAlignment="1" quotePrefix="1">
      <alignment horizontal="right"/>
    </xf>
    <xf numFmtId="49" fontId="4" fillId="0" borderId="21" xfId="0" applyNumberFormat="1" applyFont="1" applyBorder="1" applyAlignment="1">
      <alignment horizontal="right"/>
    </xf>
    <xf numFmtId="0" fontId="0" fillId="0" borderId="21" xfId="0" applyFont="1" applyBorder="1" applyAlignment="1">
      <alignment/>
    </xf>
    <xf numFmtId="164" fontId="0" fillId="0" borderId="0" xfId="0" applyNumberFormat="1" applyFont="1" applyBorder="1" applyAlignment="1">
      <alignment horizontal="right"/>
    </xf>
    <xf numFmtId="164" fontId="4" fillId="0" borderId="0" xfId="0" applyNumberFormat="1" applyFont="1" applyBorder="1" applyAlignment="1">
      <alignment horizontal="right"/>
    </xf>
    <xf numFmtId="16" fontId="4" fillId="0" borderId="21" xfId="0" applyNumberFormat="1" applyFont="1" applyBorder="1" applyAlignment="1" quotePrefix="1">
      <alignment horizontal="right"/>
    </xf>
    <xf numFmtId="1" fontId="0" fillId="0" borderId="21" xfId="0" applyNumberFormat="1" applyBorder="1" applyAlignment="1">
      <alignment horizontal="center"/>
    </xf>
    <xf numFmtId="16" fontId="4" fillId="0" borderId="21" xfId="0" applyNumberFormat="1" applyFont="1" applyBorder="1" applyAlignment="1">
      <alignment horizontal="right"/>
    </xf>
    <xf numFmtId="0" fontId="4" fillId="0" borderId="21" xfId="0" applyFont="1" applyBorder="1" applyAlignment="1">
      <alignment/>
    </xf>
    <xf numFmtId="191" fontId="0" fillId="0" borderId="0" xfId="0" applyNumberFormat="1" applyFill="1" applyAlignment="1">
      <alignment horizontal="right"/>
    </xf>
    <xf numFmtId="0" fontId="72" fillId="0" borderId="0" xfId="0" applyFont="1" applyAlignment="1">
      <alignment/>
    </xf>
    <xf numFmtId="209" fontId="0" fillId="0" borderId="0" xfId="0" applyNumberFormat="1" applyFont="1" applyAlignment="1">
      <alignment horizontal="right"/>
    </xf>
    <xf numFmtId="209" fontId="72" fillId="0" borderId="0" xfId="0" applyNumberFormat="1" applyFont="1" applyAlignment="1">
      <alignment/>
    </xf>
    <xf numFmtId="209" fontId="0" fillId="0" borderId="0" xfId="0" applyNumberFormat="1" applyFont="1" applyAlignment="1">
      <alignment/>
    </xf>
    <xf numFmtId="0" fontId="0" fillId="0" borderId="0" xfId="0" applyFont="1" applyAlignment="1">
      <alignment horizontal="justify"/>
    </xf>
    <xf numFmtId="0" fontId="0" fillId="0" borderId="0" xfId="0" applyFont="1" applyAlignment="1">
      <alignment horizontal="justify" vertical="top" wrapText="1"/>
    </xf>
    <xf numFmtId="0" fontId="27" fillId="0" borderId="0" xfId="0" applyFont="1" applyFill="1" applyAlignment="1">
      <alignment horizontal="justify" vertical="top" wrapText="1"/>
    </xf>
    <xf numFmtId="0" fontId="0" fillId="0" borderId="0" xfId="0" applyFont="1" applyFill="1" applyAlignment="1">
      <alignment horizontal="justify" vertical="top" wrapText="1"/>
    </xf>
    <xf numFmtId="0" fontId="0" fillId="0" borderId="0" xfId="0" applyFont="1" applyFill="1" applyAlignment="1">
      <alignment vertical="top" wrapText="1"/>
    </xf>
    <xf numFmtId="0" fontId="0" fillId="0" borderId="0" xfId="0" applyFont="1" applyAlignment="1">
      <alignment vertical="top" wrapText="1"/>
    </xf>
    <xf numFmtId="0" fontId="4" fillId="0" borderId="0" xfId="0" applyFont="1" applyAlignment="1">
      <alignment horizontal="justify" vertical="top" wrapText="1"/>
    </xf>
    <xf numFmtId="49" fontId="7" fillId="0" borderId="10" xfId="0" applyNumberFormat="1" applyFont="1" applyBorder="1" applyAlignment="1">
      <alignment/>
    </xf>
    <xf numFmtId="3" fontId="7" fillId="0" borderId="10" xfId="0" applyNumberFormat="1" applyFont="1" applyBorder="1" applyAlignment="1">
      <alignment horizontal="right"/>
    </xf>
    <xf numFmtId="0" fontId="7" fillId="0" borderId="10" xfId="0" applyFont="1" applyBorder="1" applyAlignment="1">
      <alignment horizontal="right"/>
    </xf>
    <xf numFmtId="49" fontId="7" fillId="0" borderId="10" xfId="0" applyNumberFormat="1" applyFont="1" applyBorder="1" applyAlignment="1">
      <alignment horizontal="right"/>
    </xf>
    <xf numFmtId="3" fontId="7" fillId="0" borderId="28" xfId="0" applyNumberFormat="1" applyFont="1" applyBorder="1" applyAlignment="1">
      <alignment horizontal="center" vertical="center"/>
    </xf>
    <xf numFmtId="3" fontId="7" fillId="0" borderId="12" xfId="0" applyNumberFormat="1" applyFont="1" applyBorder="1" applyAlignment="1">
      <alignment horizontal="center" vertical="center"/>
    </xf>
    <xf numFmtId="49" fontId="7" fillId="0" borderId="17" xfId="0" applyNumberFormat="1" applyFont="1" applyBorder="1" applyAlignment="1">
      <alignment/>
    </xf>
    <xf numFmtId="3" fontId="7" fillId="0" borderId="0" xfId="0" applyNumberFormat="1" applyFont="1" applyAlignment="1">
      <alignment horizontal="right"/>
    </xf>
    <xf numFmtId="0" fontId="7" fillId="0" borderId="0" xfId="0" applyFont="1" applyAlignment="1">
      <alignment horizontal="right"/>
    </xf>
    <xf numFmtId="49" fontId="7" fillId="0" borderId="0" xfId="0" applyNumberFormat="1" applyFont="1" applyAlignment="1">
      <alignment horizontal="right"/>
    </xf>
    <xf numFmtId="49" fontId="7" fillId="0" borderId="18" xfId="0" applyNumberFormat="1" applyFont="1" applyBorder="1" applyAlignment="1">
      <alignment/>
    </xf>
    <xf numFmtId="168" fontId="7" fillId="0" borderId="0" xfId="0" applyNumberFormat="1" applyFont="1" applyAlignment="1">
      <alignment horizontal="right"/>
    </xf>
    <xf numFmtId="165" fontId="7" fillId="0" borderId="0" xfId="0" applyNumberFormat="1" applyFont="1" applyAlignment="1">
      <alignment horizontal="right"/>
    </xf>
    <xf numFmtId="173" fontId="7" fillId="0" borderId="0" xfId="0" applyNumberFormat="1" applyFont="1" applyAlignment="1">
      <alignment horizontal="right"/>
    </xf>
    <xf numFmtId="49" fontId="7" fillId="0" borderId="0" xfId="0" applyNumberFormat="1" applyFont="1" applyAlignment="1">
      <alignment/>
    </xf>
    <xf numFmtId="0" fontId="7" fillId="0" borderId="0" xfId="0" applyFont="1" applyAlignment="1">
      <alignment/>
    </xf>
    <xf numFmtId="49" fontId="28" fillId="0" borderId="18" xfId="0" applyNumberFormat="1" applyFont="1" applyBorder="1" applyAlignment="1">
      <alignment/>
    </xf>
    <xf numFmtId="168" fontId="28" fillId="0" borderId="0" xfId="0" applyNumberFormat="1" applyFont="1" applyAlignment="1">
      <alignment horizontal="right"/>
    </xf>
    <xf numFmtId="165" fontId="28" fillId="0" borderId="0" xfId="0" applyNumberFormat="1" applyFont="1" applyAlignment="1">
      <alignment horizontal="right"/>
    </xf>
    <xf numFmtId="3" fontId="7" fillId="0" borderId="0" xfId="0" applyNumberFormat="1" applyFont="1" applyBorder="1" applyAlignment="1">
      <alignment horizontal="right"/>
    </xf>
    <xf numFmtId="49" fontId="7" fillId="0" borderId="0" xfId="0" applyNumberFormat="1" applyFont="1" applyBorder="1" applyAlignment="1">
      <alignment horizontal="right"/>
    </xf>
    <xf numFmtId="0" fontId="7" fillId="0" borderId="0" xfId="0" applyFont="1" applyBorder="1" applyAlignment="1">
      <alignment horizontal="right"/>
    </xf>
    <xf numFmtId="0" fontId="7" fillId="0" borderId="0" xfId="0" applyFont="1" applyAlignment="1">
      <alignment vertical="center"/>
    </xf>
    <xf numFmtId="3" fontId="7" fillId="0" borderId="29" xfId="0" applyNumberFormat="1" applyFont="1" applyBorder="1" applyAlignment="1">
      <alignment horizontal="center" vertical="center"/>
    </xf>
    <xf numFmtId="3" fontId="7" fillId="0" borderId="30" xfId="0" applyNumberFormat="1" applyFont="1" applyBorder="1" applyAlignment="1">
      <alignment horizontal="center" vertical="center"/>
    </xf>
    <xf numFmtId="164" fontId="7" fillId="0" borderId="0" xfId="0" applyNumberFormat="1" applyFont="1" applyAlignment="1">
      <alignment horizontal="right"/>
    </xf>
    <xf numFmtId="164" fontId="7" fillId="0" borderId="0" xfId="0" applyNumberFormat="1" applyFont="1" applyAlignment="1">
      <alignment/>
    </xf>
    <xf numFmtId="49" fontId="7" fillId="0" borderId="18" xfId="0" applyNumberFormat="1" applyFont="1" applyBorder="1" applyAlignment="1">
      <alignment wrapText="1"/>
    </xf>
    <xf numFmtId="164" fontId="28" fillId="0" borderId="0" xfId="0" applyNumberFormat="1" applyFont="1" applyAlignment="1">
      <alignment horizontal="right"/>
    </xf>
    <xf numFmtId="167" fontId="28" fillId="0" borderId="0" xfId="0" applyNumberFormat="1" applyFont="1" applyAlignment="1">
      <alignment horizontal="right"/>
    </xf>
    <xf numFmtId="0" fontId="28" fillId="0" borderId="0" xfId="0" applyFont="1" applyAlignment="1">
      <alignment/>
    </xf>
    <xf numFmtId="49" fontId="7" fillId="0" borderId="0" xfId="0" applyNumberFormat="1" applyFont="1" applyFill="1" applyBorder="1" applyAlignment="1">
      <alignment/>
    </xf>
    <xf numFmtId="49" fontId="0" fillId="0" borderId="0" xfId="0" applyNumberFormat="1" applyFont="1" applyBorder="1" applyAlignment="1">
      <alignment/>
    </xf>
    <xf numFmtId="0" fontId="0" fillId="0" borderId="19" xfId="0" applyFont="1" applyBorder="1" applyAlignment="1">
      <alignment horizontal="center"/>
    </xf>
    <xf numFmtId="0" fontId="0" fillId="0" borderId="0" xfId="0" applyFont="1" applyBorder="1" applyAlignment="1">
      <alignment horizontal="center"/>
    </xf>
    <xf numFmtId="0" fontId="0" fillId="0" borderId="18" xfId="0" applyFont="1" applyBorder="1" applyAlignment="1">
      <alignment/>
    </xf>
    <xf numFmtId="0" fontId="1" fillId="0" borderId="25" xfId="0" applyFont="1" applyBorder="1" applyAlignment="1">
      <alignment horizontal="left"/>
    </xf>
    <xf numFmtId="178" fontId="1" fillId="0" borderId="0" xfId="0" applyNumberFormat="1" applyFont="1" applyAlignment="1">
      <alignment horizontal="center"/>
    </xf>
    <xf numFmtId="0" fontId="5" fillId="0" borderId="25" xfId="0" applyFont="1" applyBorder="1" applyAlignment="1">
      <alignment horizontal="left"/>
    </xf>
    <xf numFmtId="178" fontId="5" fillId="0" borderId="0" xfId="0" applyNumberFormat="1" applyFont="1" applyAlignment="1">
      <alignment horizontal="center"/>
    </xf>
    <xf numFmtId="169" fontId="4" fillId="0" borderId="0" xfId="0" applyNumberFormat="1" applyFont="1" applyAlignment="1">
      <alignment horizontal="right"/>
    </xf>
    <xf numFmtId="0" fontId="0" fillId="0" borderId="0" xfId="53">
      <alignment/>
      <protection/>
    </xf>
    <xf numFmtId="0" fontId="0" fillId="0" borderId="10" xfId="53" applyBorder="1">
      <alignment/>
      <protection/>
    </xf>
    <xf numFmtId="0" fontId="0" fillId="0" borderId="0" xfId="53" applyAlignment="1">
      <alignment vertical="center"/>
      <protection/>
    </xf>
    <xf numFmtId="0" fontId="1" fillId="0" borderId="0" xfId="53" applyFont="1" applyAlignment="1">
      <alignment horizontal="centerContinuous"/>
      <protection/>
    </xf>
    <xf numFmtId="0" fontId="5" fillId="0" borderId="0" xfId="53" applyFont="1" applyAlignment="1">
      <alignment horizontal="centerContinuous"/>
      <protection/>
    </xf>
    <xf numFmtId="0" fontId="5" fillId="0" borderId="0" xfId="53" applyFont="1">
      <alignment/>
      <protection/>
    </xf>
    <xf numFmtId="0" fontId="0" fillId="0" borderId="17" xfId="53" applyBorder="1">
      <alignment/>
      <protection/>
    </xf>
    <xf numFmtId="0" fontId="4" fillId="0" borderId="18" xfId="53" applyFont="1" applyBorder="1" applyAlignment="1">
      <alignment horizontal="left"/>
      <protection/>
    </xf>
    <xf numFmtId="170" fontId="4" fillId="0" borderId="0" xfId="53" applyNumberFormat="1" applyFont="1">
      <alignment/>
      <protection/>
    </xf>
    <xf numFmtId="0" fontId="0" fillId="0" borderId="18" xfId="53" applyBorder="1" applyAlignment="1">
      <alignment horizontal="left"/>
      <protection/>
    </xf>
    <xf numFmtId="176" fontId="0" fillId="0" borderId="0" xfId="53" applyNumberFormat="1" applyFill="1" applyAlignment="1">
      <alignment horizontal="right"/>
      <protection/>
    </xf>
    <xf numFmtId="176" fontId="0" fillId="0" borderId="0" xfId="53" applyNumberFormat="1" applyAlignment="1">
      <alignment horizontal="right"/>
      <protection/>
    </xf>
    <xf numFmtId="176" fontId="4" fillId="0" borderId="0" xfId="53" applyNumberFormat="1" applyFont="1" applyAlignment="1">
      <alignment/>
      <protection/>
    </xf>
    <xf numFmtId="170" fontId="4" fillId="0" borderId="0" xfId="53" applyNumberFormat="1" applyFont="1" applyAlignment="1">
      <alignment/>
      <protection/>
    </xf>
    <xf numFmtId="0" fontId="0" fillId="0" borderId="0" xfId="53" applyAlignment="1">
      <alignment horizontal="right"/>
      <protection/>
    </xf>
    <xf numFmtId="0" fontId="4" fillId="0" borderId="18" xfId="53" applyFont="1" applyBorder="1" applyAlignment="1">
      <alignment horizontal="left" wrapText="1"/>
      <protection/>
    </xf>
    <xf numFmtId="0" fontId="0" fillId="0" borderId="0" xfId="53" applyAlignment="1">
      <alignment/>
      <protection/>
    </xf>
    <xf numFmtId="0" fontId="0" fillId="0" borderId="18" xfId="53" applyBorder="1" applyAlignment="1">
      <alignment/>
      <protection/>
    </xf>
    <xf numFmtId="177" fontId="0" fillId="0" borderId="0" xfId="53" applyNumberFormat="1" applyAlignment="1">
      <alignment horizontal="right"/>
      <protection/>
    </xf>
    <xf numFmtId="176" fontId="4" fillId="0" borderId="0" xfId="53" applyNumberFormat="1" applyFont="1" applyAlignment="1">
      <alignment horizontal="right"/>
      <protection/>
    </xf>
    <xf numFmtId="176" fontId="0" fillId="0" borderId="0" xfId="53" applyNumberFormat="1" applyFont="1" applyAlignment="1">
      <alignment horizontal="right"/>
      <protection/>
    </xf>
    <xf numFmtId="0" fontId="1" fillId="0" borderId="0" xfId="0" applyFont="1" applyAlignment="1">
      <alignment horizontal="left" wrapText="1"/>
    </xf>
    <xf numFmtId="0" fontId="0" fillId="0" borderId="0" xfId="0" applyFont="1" applyFill="1" applyAlignment="1">
      <alignment horizontal="left" vertical="top" wrapText="1"/>
    </xf>
    <xf numFmtId="0" fontId="4" fillId="0" borderId="18" xfId="0" applyFont="1" applyBorder="1" applyAlignment="1">
      <alignment horizontal="left" wrapText="1"/>
    </xf>
    <xf numFmtId="176" fontId="4" fillId="0" borderId="0" xfId="0" applyNumberFormat="1" applyFont="1" applyAlignment="1">
      <alignment/>
    </xf>
    <xf numFmtId="176" fontId="4" fillId="0" borderId="0" xfId="0" applyNumberFormat="1" applyFont="1" applyAlignment="1">
      <alignment horizontal="right"/>
    </xf>
    <xf numFmtId="0" fontId="0" fillId="0" borderId="18" xfId="0" applyBorder="1" applyAlignment="1">
      <alignment/>
    </xf>
    <xf numFmtId="191" fontId="4" fillId="0" borderId="0" xfId="0" applyNumberFormat="1" applyFont="1" applyFill="1" applyAlignment="1">
      <alignment horizontal="right"/>
    </xf>
    <xf numFmtId="49" fontId="0" fillId="0" borderId="18" xfId="0" applyNumberFormat="1" applyFont="1" applyBorder="1" applyAlignment="1">
      <alignment horizontal="left"/>
    </xf>
    <xf numFmtId="173" fontId="28" fillId="0" borderId="0" xfId="0" applyNumberFormat="1" applyFont="1" applyAlignment="1">
      <alignment horizontal="right"/>
    </xf>
    <xf numFmtId="0" fontId="0" fillId="0" borderId="0" xfId="0" applyFont="1" applyFill="1" applyAlignment="1">
      <alignment vertical="top"/>
    </xf>
    <xf numFmtId="0" fontId="0" fillId="0" borderId="0" xfId="0" applyFont="1" applyFill="1" applyAlignment="1">
      <alignment/>
    </xf>
    <xf numFmtId="0" fontId="0" fillId="0" borderId="0" xfId="0" applyFont="1" applyFill="1" applyAlignment="1">
      <alignment horizontal="left"/>
    </xf>
    <xf numFmtId="49" fontId="0" fillId="0" borderId="0" xfId="0" applyNumberFormat="1" applyFont="1" applyFill="1" applyAlignment="1">
      <alignment/>
    </xf>
    <xf numFmtId="3" fontId="0" fillId="0" borderId="0" xfId="0" applyNumberFormat="1" applyFont="1" applyFill="1" applyAlignment="1">
      <alignment horizontal="right"/>
    </xf>
    <xf numFmtId="49" fontId="0" fillId="0" borderId="0" xfId="0" applyNumberFormat="1" applyFont="1" applyFill="1" applyAlignment="1">
      <alignment horizontal="right"/>
    </xf>
    <xf numFmtId="0" fontId="0" fillId="0" borderId="0" xfId="0" applyFont="1" applyFill="1" applyAlignment="1">
      <alignment horizontal="center"/>
    </xf>
    <xf numFmtId="3" fontId="0" fillId="0" borderId="0" xfId="0" applyNumberFormat="1" applyFont="1" applyFill="1" applyBorder="1" applyAlignment="1">
      <alignment horizontal="right"/>
    </xf>
    <xf numFmtId="49" fontId="0" fillId="0" borderId="0" xfId="0" applyNumberFormat="1" applyFont="1" applyFill="1" applyBorder="1" applyAlignment="1">
      <alignment horizontal="right"/>
    </xf>
    <xf numFmtId="0" fontId="0" fillId="0" borderId="0" xfId="0" applyFont="1" applyFill="1" applyBorder="1" applyAlignment="1">
      <alignment horizontal="center"/>
    </xf>
    <xf numFmtId="49" fontId="0" fillId="0" borderId="18" xfId="0" applyNumberFormat="1" applyFont="1" applyFill="1" applyBorder="1" applyAlignment="1">
      <alignment horizontal="center" vertical="center" wrapText="1"/>
    </xf>
    <xf numFmtId="3" fontId="0" fillId="0" borderId="31" xfId="0" applyNumberFormat="1" applyFont="1" applyFill="1" applyBorder="1" applyAlignment="1">
      <alignment horizontal="center" vertical="center"/>
    </xf>
    <xf numFmtId="3" fontId="0" fillId="0" borderId="12" xfId="0" applyNumberFormat="1" applyFont="1" applyFill="1" applyBorder="1" applyAlignment="1">
      <alignment horizontal="center" vertical="center"/>
    </xf>
    <xf numFmtId="49" fontId="0" fillId="0" borderId="16" xfId="0" applyNumberFormat="1" applyFont="1" applyFill="1" applyBorder="1" applyAlignment="1">
      <alignment horizontal="left"/>
    </xf>
    <xf numFmtId="49" fontId="0" fillId="0" borderId="0" xfId="0" applyNumberFormat="1" applyFont="1" applyFill="1" applyBorder="1" applyAlignment="1">
      <alignment/>
    </xf>
    <xf numFmtId="49" fontId="0" fillId="0" borderId="18" xfId="0" applyNumberFormat="1" applyFont="1" applyFill="1" applyBorder="1" applyAlignment="1">
      <alignment/>
    </xf>
    <xf numFmtId="0" fontId="4" fillId="0" borderId="0" xfId="0" applyFont="1" applyFill="1" applyAlignment="1">
      <alignment/>
    </xf>
    <xf numFmtId="0" fontId="4" fillId="0" borderId="19" xfId="0" applyFont="1" applyFill="1" applyBorder="1" applyAlignment="1">
      <alignment horizontal="left"/>
    </xf>
    <xf numFmtId="49" fontId="4" fillId="0" borderId="0" xfId="0" applyNumberFormat="1" applyFont="1" applyFill="1" applyBorder="1" applyAlignment="1">
      <alignment/>
    </xf>
    <xf numFmtId="0" fontId="4" fillId="0" borderId="18" xfId="0" applyFont="1" applyFill="1" applyBorder="1" applyAlignment="1">
      <alignment/>
    </xf>
    <xf numFmtId="174" fontId="4" fillId="0" borderId="0" xfId="0" applyNumberFormat="1" applyFont="1" applyFill="1" applyAlignment="1">
      <alignment horizontal="right"/>
    </xf>
    <xf numFmtId="175" fontId="4" fillId="0" borderId="0" xfId="0" applyNumberFormat="1" applyFont="1" applyFill="1" applyAlignment="1">
      <alignment horizontal="right"/>
    </xf>
    <xf numFmtId="178" fontId="0" fillId="0" borderId="19" xfId="0" applyNumberFormat="1" applyFont="1" applyFill="1" applyBorder="1" applyAlignment="1">
      <alignment horizontal="left"/>
    </xf>
    <xf numFmtId="174" fontId="0" fillId="0" borderId="0" xfId="0" applyNumberFormat="1" applyFont="1" applyFill="1" applyAlignment="1">
      <alignment horizontal="right"/>
    </xf>
    <xf numFmtId="175" fontId="0" fillId="0" borderId="0" xfId="0" applyNumberFormat="1" applyFont="1" applyFill="1" applyAlignment="1">
      <alignment horizontal="right"/>
    </xf>
    <xf numFmtId="49" fontId="4" fillId="0" borderId="0" xfId="0" applyNumberFormat="1" applyFont="1" applyFill="1" applyAlignment="1">
      <alignment/>
    </xf>
    <xf numFmtId="178" fontId="4" fillId="0" borderId="19" xfId="0" applyNumberFormat="1" applyFont="1" applyFill="1" applyBorder="1" applyAlignment="1">
      <alignment horizontal="left"/>
    </xf>
    <xf numFmtId="49" fontId="0" fillId="0" borderId="0" xfId="0" applyNumberFormat="1" applyFont="1" applyFill="1" applyBorder="1" applyAlignment="1">
      <alignment horizontal="left"/>
    </xf>
    <xf numFmtId="172" fontId="0" fillId="0" borderId="0" xfId="0" applyNumberFormat="1" applyFont="1" applyFill="1" applyAlignment="1">
      <alignment horizontal="right"/>
    </xf>
    <xf numFmtId="0" fontId="6" fillId="0" borderId="0" xfId="0" applyFont="1" applyFill="1" applyAlignment="1">
      <alignment/>
    </xf>
    <xf numFmtId="3" fontId="0" fillId="0" borderId="10" xfId="0" applyNumberFormat="1" applyFont="1" applyFill="1" applyBorder="1" applyAlignment="1">
      <alignment horizontal="right"/>
    </xf>
    <xf numFmtId="49" fontId="0" fillId="0" borderId="10" xfId="0" applyNumberFormat="1" applyFont="1" applyFill="1" applyBorder="1" applyAlignment="1">
      <alignment horizontal="right"/>
    </xf>
    <xf numFmtId="0" fontId="0" fillId="0" borderId="10" xfId="0" applyFont="1" applyFill="1" applyBorder="1" applyAlignment="1">
      <alignment horizontal="center"/>
    </xf>
    <xf numFmtId="49" fontId="0" fillId="0" borderId="19" xfId="0" applyNumberFormat="1" applyFont="1" applyFill="1" applyBorder="1" applyAlignment="1">
      <alignment horizontal="left"/>
    </xf>
    <xf numFmtId="0" fontId="0" fillId="0" borderId="19" xfId="0" applyFont="1" applyFill="1" applyBorder="1" applyAlignment="1">
      <alignment horizontal="left"/>
    </xf>
    <xf numFmtId="0" fontId="0" fillId="0" borderId="0" xfId="0" applyFont="1" applyFill="1" applyBorder="1" applyAlignment="1">
      <alignment/>
    </xf>
    <xf numFmtId="0" fontId="0" fillId="0" borderId="18" xfId="0" applyFont="1" applyFill="1" applyBorder="1" applyAlignment="1">
      <alignment/>
    </xf>
    <xf numFmtId="174" fontId="0" fillId="0" borderId="0" xfId="0" applyNumberFormat="1" applyFont="1" applyFill="1" applyAlignment="1">
      <alignment/>
    </xf>
    <xf numFmtId="178" fontId="0" fillId="0" borderId="19" xfId="0" applyNumberFormat="1" applyFont="1" applyFill="1" applyBorder="1" applyAlignment="1">
      <alignment/>
    </xf>
    <xf numFmtId="174" fontId="0" fillId="0" borderId="18" xfId="0" applyNumberFormat="1" applyFont="1" applyFill="1" applyBorder="1" applyAlignment="1">
      <alignment/>
    </xf>
    <xf numFmtId="174" fontId="0" fillId="0" borderId="0" xfId="0" applyNumberFormat="1" applyFont="1" applyFill="1" applyBorder="1" applyAlignment="1">
      <alignment horizontal="right"/>
    </xf>
    <xf numFmtId="49" fontId="4" fillId="0" borderId="19" xfId="0" applyNumberFormat="1" applyFont="1" applyFill="1" applyBorder="1" applyAlignment="1">
      <alignment horizontal="left"/>
    </xf>
    <xf numFmtId="49" fontId="4" fillId="0" borderId="0" xfId="0" applyNumberFormat="1" applyFont="1" applyFill="1" applyAlignment="1">
      <alignment horizontal="left"/>
    </xf>
    <xf numFmtId="49" fontId="0" fillId="0" borderId="0" xfId="0" applyNumberFormat="1" applyFont="1" applyFill="1" applyAlignment="1">
      <alignment horizontal="left"/>
    </xf>
    <xf numFmtId="0" fontId="0" fillId="0" borderId="0" xfId="0" applyFill="1" applyAlignment="1">
      <alignment vertical="top"/>
    </xf>
    <xf numFmtId="0" fontId="0" fillId="0" borderId="10" xfId="0" applyFill="1" applyBorder="1" applyAlignment="1">
      <alignment/>
    </xf>
    <xf numFmtId="49" fontId="0" fillId="0" borderId="10" xfId="0" applyNumberFormat="1" applyFill="1" applyBorder="1" applyAlignment="1">
      <alignment/>
    </xf>
    <xf numFmtId="0" fontId="0" fillId="0" borderId="0" xfId="0" applyFill="1" applyAlignment="1">
      <alignment horizontal="center" vertical="center" wrapText="1"/>
    </xf>
    <xf numFmtId="172" fontId="0" fillId="0" borderId="0" xfId="0" applyNumberFormat="1" applyFill="1" applyAlignment="1">
      <alignment horizontal="center" vertical="center" wrapText="1"/>
    </xf>
    <xf numFmtId="0" fontId="0" fillId="0" borderId="0" xfId="0" applyFill="1" applyBorder="1" applyAlignment="1">
      <alignment horizontal="center" vertical="center" wrapText="1"/>
    </xf>
    <xf numFmtId="49" fontId="0" fillId="0" borderId="0" xfId="0" applyNumberFormat="1" applyFill="1" applyBorder="1" applyAlignment="1">
      <alignment horizontal="center" vertical="center" wrapText="1"/>
    </xf>
    <xf numFmtId="3" fontId="0" fillId="0" borderId="11" xfId="0" applyNumberFormat="1" applyFill="1" applyBorder="1" applyAlignment="1">
      <alignment horizontal="center" vertical="center"/>
    </xf>
    <xf numFmtId="3" fontId="0" fillId="0" borderId="12" xfId="0" applyNumberFormat="1" applyFill="1" applyBorder="1" applyAlignment="1">
      <alignment horizontal="center" vertical="center"/>
    </xf>
    <xf numFmtId="0" fontId="0" fillId="0" borderId="10" xfId="0" applyFill="1" applyBorder="1" applyAlignment="1">
      <alignment horizontal="center" vertical="center" wrapText="1"/>
    </xf>
    <xf numFmtId="0" fontId="0" fillId="0" borderId="16" xfId="0" applyFill="1" applyBorder="1" applyAlignment="1">
      <alignment/>
    </xf>
    <xf numFmtId="0" fontId="0" fillId="0" borderId="20" xfId="0" applyFill="1" applyBorder="1" applyAlignment="1">
      <alignment/>
    </xf>
    <xf numFmtId="49" fontId="0" fillId="0" borderId="17" xfId="0" applyNumberFormat="1" applyFill="1" applyBorder="1" applyAlignment="1">
      <alignment/>
    </xf>
    <xf numFmtId="49" fontId="4" fillId="0" borderId="18" xfId="0" applyNumberFormat="1" applyFont="1" applyFill="1" applyBorder="1" applyAlignment="1">
      <alignment/>
    </xf>
    <xf numFmtId="0" fontId="0" fillId="0" borderId="19" xfId="0" applyFill="1" applyBorder="1" applyAlignment="1">
      <alignment horizontal="left"/>
    </xf>
    <xf numFmtId="0" fontId="0" fillId="0" borderId="0" xfId="0" applyFill="1" applyBorder="1" applyAlignment="1">
      <alignment/>
    </xf>
    <xf numFmtId="49" fontId="0" fillId="0" borderId="18" xfId="0" applyNumberFormat="1" applyFont="1" applyFill="1" applyBorder="1" applyAlignment="1">
      <alignment/>
    </xf>
    <xf numFmtId="174" fontId="0" fillId="0" borderId="0" xfId="0" applyNumberFormat="1" applyFill="1" applyAlignment="1">
      <alignment horizontal="right"/>
    </xf>
    <xf numFmtId="175" fontId="0" fillId="0" borderId="0" xfId="0" applyNumberFormat="1" applyFill="1" applyAlignment="1">
      <alignment horizontal="right"/>
    </xf>
    <xf numFmtId="0" fontId="0" fillId="0" borderId="0" xfId="0" applyFill="1" applyBorder="1" applyAlignment="1">
      <alignment horizontal="left"/>
    </xf>
    <xf numFmtId="0" fontId="0" fillId="0" borderId="21" xfId="0" applyFill="1" applyBorder="1" applyAlignment="1">
      <alignment/>
    </xf>
    <xf numFmtId="0" fontId="4" fillId="0" borderId="0" xfId="0" applyFont="1" applyFill="1" applyBorder="1" applyAlignment="1">
      <alignment horizontal="left"/>
    </xf>
    <xf numFmtId="49" fontId="4" fillId="0" borderId="21" xfId="0" applyNumberFormat="1" applyFont="1" applyFill="1" applyBorder="1" applyAlignment="1">
      <alignment/>
    </xf>
    <xf numFmtId="49" fontId="0" fillId="0" borderId="0" xfId="0" applyNumberFormat="1" applyFill="1" applyAlignment="1">
      <alignment/>
    </xf>
    <xf numFmtId="172" fontId="0" fillId="0" borderId="10" xfId="0" applyNumberFormat="1" applyFill="1" applyBorder="1" applyAlignment="1">
      <alignment horizontal="center" vertical="center" wrapText="1"/>
    </xf>
    <xf numFmtId="49" fontId="0" fillId="0" borderId="16" xfId="0" applyNumberFormat="1" applyFill="1" applyBorder="1" applyAlignment="1">
      <alignment horizontal="left"/>
    </xf>
    <xf numFmtId="49" fontId="0" fillId="0" borderId="20" xfId="0" applyNumberFormat="1" applyFill="1" applyBorder="1" applyAlignment="1">
      <alignment horizontal="left"/>
    </xf>
    <xf numFmtId="3" fontId="0" fillId="0" borderId="0" xfId="0" applyNumberFormat="1" applyFill="1" applyAlignment="1">
      <alignment horizontal="right"/>
    </xf>
    <xf numFmtId="49" fontId="0" fillId="0" borderId="0" xfId="0" applyNumberFormat="1" applyFill="1" applyAlignment="1">
      <alignment horizontal="center"/>
    </xf>
    <xf numFmtId="49" fontId="0" fillId="0" borderId="18" xfId="0" applyNumberFormat="1" applyFont="1" applyFill="1" applyBorder="1" applyAlignment="1">
      <alignment horizontal="left"/>
    </xf>
    <xf numFmtId="49" fontId="0" fillId="0" borderId="0" xfId="0" applyNumberFormat="1" applyFill="1" applyAlignment="1">
      <alignment horizontal="left"/>
    </xf>
    <xf numFmtId="174" fontId="0" fillId="0" borderId="0" xfId="0" applyNumberFormat="1" applyFill="1" applyAlignment="1">
      <alignment/>
    </xf>
    <xf numFmtId="0" fontId="0" fillId="0" borderId="16" xfId="0" applyFill="1" applyBorder="1" applyAlignment="1">
      <alignment horizontal="left"/>
    </xf>
    <xf numFmtId="0" fontId="0" fillId="0" borderId="20" xfId="0" applyFill="1" applyBorder="1" applyAlignment="1">
      <alignment horizontal="left"/>
    </xf>
    <xf numFmtId="49" fontId="0" fillId="0" borderId="0" xfId="0" applyNumberFormat="1" applyFill="1" applyBorder="1" applyAlignment="1">
      <alignment/>
    </xf>
    <xf numFmtId="0" fontId="0" fillId="0" borderId="18" xfId="0" applyFill="1" applyBorder="1" applyAlignment="1">
      <alignment/>
    </xf>
    <xf numFmtId="49" fontId="0" fillId="0" borderId="18" xfId="0" applyNumberFormat="1" applyFill="1" applyBorder="1" applyAlignment="1">
      <alignment/>
    </xf>
    <xf numFmtId="0" fontId="4" fillId="0" borderId="19" xfId="0" applyFont="1" applyFill="1" applyBorder="1" applyAlignment="1">
      <alignment/>
    </xf>
    <xf numFmtId="0" fontId="0" fillId="0" borderId="0" xfId="0" applyFill="1" applyAlignment="1">
      <alignment horizontal="left"/>
    </xf>
    <xf numFmtId="0" fontId="0" fillId="0" borderId="0" xfId="0" applyNumberFormat="1" applyFill="1" applyAlignment="1">
      <alignment horizontal="right"/>
    </xf>
    <xf numFmtId="49" fontId="0" fillId="0" borderId="0" xfId="0" applyNumberFormat="1" applyFill="1" applyAlignment="1">
      <alignment horizontal="right"/>
    </xf>
    <xf numFmtId="3" fontId="4" fillId="0" borderId="0" xfId="0" applyNumberFormat="1" applyFont="1" applyFill="1" applyAlignment="1">
      <alignment horizontal="right"/>
    </xf>
    <xf numFmtId="49" fontId="4" fillId="0" borderId="0" xfId="0" applyNumberFormat="1" applyFont="1" applyFill="1" applyAlignment="1">
      <alignment horizontal="center"/>
    </xf>
    <xf numFmtId="172" fontId="0" fillId="0" borderId="0" xfId="0" applyNumberFormat="1" applyFill="1" applyAlignment="1">
      <alignment horizontal="center"/>
    </xf>
    <xf numFmtId="0" fontId="0" fillId="0" borderId="0" xfId="0" applyFill="1" applyAlignment="1">
      <alignment horizontal="center"/>
    </xf>
    <xf numFmtId="49" fontId="0" fillId="0" borderId="0" xfId="0" applyNumberFormat="1" applyFont="1" applyFill="1" applyBorder="1" applyAlignment="1">
      <alignment/>
    </xf>
    <xf numFmtId="0" fontId="24" fillId="33" borderId="32" xfId="0" applyFont="1" applyFill="1" applyBorder="1" applyAlignment="1">
      <alignment horizontal="right"/>
    </xf>
    <xf numFmtId="0" fontId="0" fillId="34" borderId="32" xfId="0" applyFill="1" applyBorder="1" applyAlignment="1">
      <alignment/>
    </xf>
    <xf numFmtId="0" fontId="0" fillId="33" borderId="0" xfId="0" applyFill="1" applyAlignment="1">
      <alignment/>
    </xf>
    <xf numFmtId="0" fontId="24" fillId="35" borderId="0" xfId="0" applyFont="1" applyFill="1" applyAlignment="1">
      <alignment/>
    </xf>
    <xf numFmtId="0" fontId="24" fillId="33" borderId="0" xfId="0" applyFont="1" applyFill="1" applyAlignment="1">
      <alignment/>
    </xf>
    <xf numFmtId="0" fontId="24" fillId="35" borderId="0" xfId="0" applyFont="1" applyFill="1" applyAlignment="1">
      <alignment horizontal="center"/>
    </xf>
    <xf numFmtId="0" fontId="0" fillId="33" borderId="0" xfId="0" applyFill="1" applyAlignment="1">
      <alignment horizontal="right"/>
    </xf>
    <xf numFmtId="0" fontId="24" fillId="33" borderId="33" xfId="0" applyFont="1" applyFill="1" applyBorder="1" applyAlignment="1">
      <alignment horizontal="center"/>
    </xf>
    <xf numFmtId="215" fontId="24" fillId="33" borderId="34" xfId="0" applyNumberFormat="1" applyFont="1" applyFill="1" applyBorder="1" applyAlignment="1">
      <alignment horizontal="center"/>
    </xf>
    <xf numFmtId="215" fontId="24" fillId="33" borderId="35" xfId="0" applyNumberFormat="1" applyFont="1" applyFill="1" applyBorder="1" applyAlignment="1">
      <alignment horizontal="center"/>
    </xf>
    <xf numFmtId="0" fontId="24" fillId="33" borderId="36" xfId="0" applyFont="1" applyFill="1" applyBorder="1" applyAlignment="1">
      <alignment horizontal="center"/>
    </xf>
    <xf numFmtId="176" fontId="23" fillId="34" borderId="37" xfId="0" applyNumberFormat="1" applyFont="1" applyFill="1" applyBorder="1" applyAlignment="1">
      <alignment horizontal="right"/>
    </xf>
    <xf numFmtId="176" fontId="23" fillId="34" borderId="38" xfId="0" applyNumberFormat="1" applyFont="1" applyFill="1" applyBorder="1" applyAlignment="1">
      <alignment horizontal="right"/>
    </xf>
    <xf numFmtId="0" fontId="0" fillId="33" borderId="32" xfId="0" applyFill="1" applyBorder="1" applyAlignment="1">
      <alignment horizontal="center"/>
    </xf>
    <xf numFmtId="0" fontId="0" fillId="33" borderId="0" xfId="0" applyFill="1" applyAlignment="1">
      <alignment horizontal="left" indent="1"/>
    </xf>
    <xf numFmtId="0" fontId="24" fillId="33" borderId="39" xfId="0" applyFont="1" applyFill="1" applyBorder="1" applyAlignment="1">
      <alignment horizontal="center"/>
    </xf>
    <xf numFmtId="176" fontId="23" fillId="34" borderId="40" xfId="0" applyNumberFormat="1" applyFont="1" applyFill="1" applyBorder="1" applyAlignment="1">
      <alignment horizontal="right"/>
    </xf>
    <xf numFmtId="176" fontId="23" fillId="34" borderId="41" xfId="0" applyNumberFormat="1" applyFont="1" applyFill="1" applyBorder="1" applyAlignment="1">
      <alignment horizontal="right"/>
    </xf>
    <xf numFmtId="0" fontId="0" fillId="33" borderId="0" xfId="0" applyFill="1" applyAlignment="1">
      <alignment horizontal="center"/>
    </xf>
    <xf numFmtId="0" fontId="24" fillId="33" borderId="42" xfId="0" applyFont="1" applyFill="1" applyBorder="1" applyAlignment="1">
      <alignment horizontal="center"/>
    </xf>
    <xf numFmtId="176" fontId="23" fillId="34" borderId="43" xfId="0" applyNumberFormat="1" applyFont="1" applyFill="1" applyBorder="1" applyAlignment="1">
      <alignment horizontal="right"/>
    </xf>
    <xf numFmtId="176" fontId="23" fillId="34" borderId="44" xfId="0" applyNumberFormat="1" applyFont="1" applyFill="1" applyBorder="1" applyAlignment="1">
      <alignment horizontal="right"/>
    </xf>
    <xf numFmtId="0" fontId="24" fillId="33" borderId="0" xfId="0" applyFont="1" applyFill="1" applyBorder="1" applyAlignment="1">
      <alignment horizontal="center"/>
    </xf>
    <xf numFmtId="176" fontId="23" fillId="33" borderId="0" xfId="0" applyNumberFormat="1" applyFont="1" applyFill="1" applyBorder="1" applyAlignment="1">
      <alignment horizontal="right"/>
    </xf>
    <xf numFmtId="0" fontId="24" fillId="33" borderId="33" xfId="0" applyFont="1" applyFill="1" applyBorder="1" applyAlignment="1">
      <alignment horizontal="right"/>
    </xf>
    <xf numFmtId="0" fontId="0" fillId="33" borderId="0" xfId="0" applyFill="1" applyBorder="1" applyAlignment="1">
      <alignment horizontal="left"/>
    </xf>
    <xf numFmtId="1" fontId="24" fillId="33" borderId="0" xfId="0" applyNumberFormat="1" applyFont="1" applyFill="1" applyAlignment="1">
      <alignment/>
    </xf>
    <xf numFmtId="0" fontId="23" fillId="0" borderId="45" xfId="0" applyFont="1" applyFill="1" applyBorder="1" applyAlignment="1">
      <alignment/>
    </xf>
    <xf numFmtId="0" fontId="0" fillId="36" borderId="0" xfId="0" applyFill="1" applyAlignment="1">
      <alignment/>
    </xf>
    <xf numFmtId="0" fontId="0" fillId="33" borderId="0" xfId="0" applyFont="1" applyFill="1" applyAlignment="1">
      <alignment horizontal="center"/>
    </xf>
    <xf numFmtId="0" fontId="23" fillId="0" borderId="46" xfId="0" applyFont="1" applyFill="1" applyBorder="1" applyAlignment="1">
      <alignment/>
    </xf>
    <xf numFmtId="0" fontId="0" fillId="37" borderId="32" xfId="0" applyFill="1" applyBorder="1" applyAlignment="1">
      <alignment/>
    </xf>
    <xf numFmtId="0" fontId="0" fillId="33" borderId="32" xfId="0" applyFill="1" applyBorder="1" applyAlignment="1">
      <alignment horizontal="left"/>
    </xf>
    <xf numFmtId="0" fontId="0" fillId="33" borderId="32" xfId="0" applyFill="1" applyBorder="1" applyAlignment="1">
      <alignment/>
    </xf>
    <xf numFmtId="0" fontId="0" fillId="38" borderId="32" xfId="0" applyFill="1" applyBorder="1" applyAlignment="1">
      <alignment/>
    </xf>
    <xf numFmtId="0" fontId="0" fillId="39" borderId="32" xfId="0" applyFill="1" applyBorder="1" applyAlignment="1">
      <alignment/>
    </xf>
    <xf numFmtId="0" fontId="0" fillId="40" borderId="0" xfId="0" applyFill="1" applyAlignment="1">
      <alignment/>
    </xf>
    <xf numFmtId="0" fontId="0" fillId="35" borderId="32" xfId="0" applyFill="1" applyBorder="1" applyAlignment="1">
      <alignment/>
    </xf>
    <xf numFmtId="0" fontId="0" fillId="41" borderId="32" xfId="0" applyFill="1" applyBorder="1" applyAlignment="1">
      <alignment/>
    </xf>
    <xf numFmtId="0" fontId="0" fillId="42" borderId="32" xfId="0" applyFill="1" applyBorder="1" applyAlignment="1">
      <alignment/>
    </xf>
    <xf numFmtId="0" fontId="0" fillId="35" borderId="0" xfId="0" applyFill="1" applyAlignment="1">
      <alignment/>
    </xf>
    <xf numFmtId="0" fontId="0" fillId="43" borderId="32" xfId="0" applyFill="1" applyBorder="1" applyAlignment="1">
      <alignment/>
    </xf>
    <xf numFmtId="0" fontId="0" fillId="44" borderId="32" xfId="0" applyFill="1" applyBorder="1" applyAlignment="1">
      <alignment/>
    </xf>
    <xf numFmtId="0" fontId="0" fillId="45" borderId="32" xfId="0" applyFill="1" applyBorder="1" applyAlignment="1">
      <alignment/>
    </xf>
    <xf numFmtId="0" fontId="0" fillId="46" borderId="32" xfId="0" applyFill="1" applyBorder="1" applyAlignment="1">
      <alignment/>
    </xf>
    <xf numFmtId="0" fontId="23" fillId="0" borderId="26" xfId="0" applyFont="1" applyFill="1" applyBorder="1" applyAlignment="1">
      <alignment/>
    </xf>
    <xf numFmtId="0" fontId="0" fillId="36" borderId="32" xfId="0" applyFill="1" applyBorder="1" applyAlignment="1">
      <alignment/>
    </xf>
    <xf numFmtId="0" fontId="0" fillId="47" borderId="32" xfId="0" applyFill="1" applyBorder="1" applyAlignment="1">
      <alignment/>
    </xf>
    <xf numFmtId="0" fontId="0" fillId="48" borderId="32" xfId="0" applyFill="1" applyBorder="1" applyAlignment="1">
      <alignment/>
    </xf>
    <xf numFmtId="0" fontId="0" fillId="40" borderId="32" xfId="0" applyFill="1" applyBorder="1" applyAlignment="1">
      <alignment/>
    </xf>
    <xf numFmtId="0" fontId="25" fillId="33" borderId="47" xfId="0" applyFont="1" applyFill="1" applyBorder="1" applyAlignment="1">
      <alignment horizontal="left"/>
    </xf>
    <xf numFmtId="0" fontId="24" fillId="33" borderId="45" xfId="0" applyFont="1" applyFill="1" applyBorder="1" applyAlignment="1">
      <alignment horizontal="center"/>
    </xf>
    <xf numFmtId="174" fontId="4" fillId="0" borderId="0" xfId="0" applyNumberFormat="1" applyFont="1" applyAlignment="1">
      <alignment horizontal="right"/>
    </xf>
    <xf numFmtId="0" fontId="0" fillId="49" borderId="32" xfId="0" applyFill="1" applyBorder="1" applyAlignment="1">
      <alignment/>
    </xf>
    <xf numFmtId="0" fontId="0" fillId="50" borderId="32" xfId="0" applyFill="1" applyBorder="1" applyAlignment="1">
      <alignment/>
    </xf>
    <xf numFmtId="0" fontId="0" fillId="51" borderId="32" xfId="0" applyFill="1" applyBorder="1" applyAlignment="1">
      <alignment/>
    </xf>
    <xf numFmtId="0" fontId="0" fillId="52" borderId="32" xfId="0" applyFill="1" applyBorder="1" applyAlignment="1">
      <alignment/>
    </xf>
    <xf numFmtId="174" fontId="24" fillId="33" borderId="32" xfId="0" applyNumberFormat="1" applyFont="1" applyFill="1" applyBorder="1" applyAlignment="1">
      <alignment horizontal="right"/>
    </xf>
    <xf numFmtId="0" fontId="0" fillId="33" borderId="0" xfId="0" applyFont="1" applyFill="1" applyAlignment="1">
      <alignment/>
    </xf>
    <xf numFmtId="0" fontId="0" fillId="53" borderId="32" xfId="0" applyFill="1" applyBorder="1" applyAlignment="1">
      <alignment/>
    </xf>
    <xf numFmtId="0" fontId="0" fillId="54" borderId="32" xfId="0" applyFill="1" applyBorder="1" applyAlignment="1">
      <alignment/>
    </xf>
    <xf numFmtId="0" fontId="0" fillId="55" borderId="32" xfId="0" applyFill="1" applyBorder="1" applyAlignment="1">
      <alignment/>
    </xf>
    <xf numFmtId="0" fontId="0" fillId="56" borderId="32" xfId="0" applyFill="1" applyBorder="1" applyAlignment="1">
      <alignment/>
    </xf>
    <xf numFmtId="0" fontId="0" fillId="57" borderId="32" xfId="0" applyFill="1" applyBorder="1" applyAlignment="1">
      <alignment/>
    </xf>
    <xf numFmtId="0" fontId="0" fillId="58" borderId="32" xfId="0" applyFill="1" applyBorder="1" applyAlignment="1">
      <alignment/>
    </xf>
    <xf numFmtId="0" fontId="0" fillId="59" borderId="32" xfId="0" applyFill="1" applyBorder="1" applyAlignment="1">
      <alignment/>
    </xf>
    <xf numFmtId="0" fontId="0" fillId="60" borderId="32" xfId="0" applyFill="1" applyBorder="1" applyAlignment="1">
      <alignment/>
    </xf>
    <xf numFmtId="0" fontId="0" fillId="61" borderId="32" xfId="0" applyFill="1" applyBorder="1" applyAlignment="1">
      <alignment/>
    </xf>
    <xf numFmtId="0" fontId="0" fillId="62" borderId="32" xfId="0" applyFill="1" applyBorder="1" applyAlignment="1">
      <alignment/>
    </xf>
    <xf numFmtId="0" fontId="0" fillId="63" borderId="32" xfId="0" applyFill="1" applyBorder="1" applyAlignment="1">
      <alignment/>
    </xf>
    <xf numFmtId="0" fontId="0" fillId="64" borderId="32" xfId="0" applyFill="1" applyBorder="1" applyAlignment="1">
      <alignment/>
    </xf>
    <xf numFmtId="174" fontId="0" fillId="0" borderId="0" xfId="0" applyNumberFormat="1" applyAlignment="1">
      <alignment horizontal="right"/>
    </xf>
    <xf numFmtId="0" fontId="0" fillId="65" borderId="32" xfId="0" applyFill="1" applyBorder="1" applyAlignment="1">
      <alignment/>
    </xf>
    <xf numFmtId="0" fontId="0" fillId="66" borderId="32" xfId="0" applyFill="1" applyBorder="1" applyAlignment="1">
      <alignment/>
    </xf>
    <xf numFmtId="0" fontId="0" fillId="67" borderId="32" xfId="0" applyFill="1" applyBorder="1" applyAlignment="1">
      <alignment/>
    </xf>
    <xf numFmtId="0" fontId="0" fillId="68" borderId="32" xfId="0" applyFill="1" applyBorder="1" applyAlignment="1">
      <alignment/>
    </xf>
    <xf numFmtId="0" fontId="0" fillId="65" borderId="0" xfId="0" applyFill="1" applyAlignment="1">
      <alignment/>
    </xf>
    <xf numFmtId="0" fontId="0" fillId="69" borderId="32" xfId="0" applyFill="1" applyBorder="1" applyAlignment="1">
      <alignment/>
    </xf>
    <xf numFmtId="0" fontId="0" fillId="70" borderId="32" xfId="0" applyFill="1" applyBorder="1" applyAlignment="1">
      <alignment/>
    </xf>
    <xf numFmtId="0" fontId="0" fillId="71" borderId="32" xfId="0" applyFill="1" applyBorder="1" applyAlignment="1">
      <alignment/>
    </xf>
    <xf numFmtId="0" fontId="0" fillId="72" borderId="32" xfId="0" applyFill="1" applyBorder="1" applyAlignment="1">
      <alignment/>
    </xf>
    <xf numFmtId="0" fontId="0" fillId="73" borderId="32" xfId="0" applyFill="1" applyBorder="1" applyAlignment="1">
      <alignment/>
    </xf>
    <xf numFmtId="0" fontId="0" fillId="74" borderId="32" xfId="0" applyFill="1" applyBorder="1" applyAlignment="1">
      <alignment/>
    </xf>
    <xf numFmtId="0" fontId="0" fillId="75" borderId="32" xfId="0" applyFill="1" applyBorder="1" applyAlignment="1">
      <alignment/>
    </xf>
    <xf numFmtId="0" fontId="0" fillId="76" borderId="32" xfId="0" applyFill="1" applyBorder="1" applyAlignment="1">
      <alignment/>
    </xf>
    <xf numFmtId="0" fontId="0" fillId="77" borderId="32" xfId="0" applyFill="1" applyBorder="1" applyAlignment="1">
      <alignment/>
    </xf>
    <xf numFmtId="0" fontId="0" fillId="78" borderId="32" xfId="0" applyFill="1" applyBorder="1" applyAlignment="1">
      <alignment/>
    </xf>
    <xf numFmtId="0" fontId="0" fillId="79" borderId="32" xfId="0" applyFill="1" applyBorder="1" applyAlignment="1">
      <alignment/>
    </xf>
    <xf numFmtId="0" fontId="0" fillId="80" borderId="32" xfId="0" applyFill="1" applyBorder="1" applyAlignment="1">
      <alignment/>
    </xf>
    <xf numFmtId="0" fontId="0" fillId="81" borderId="32" xfId="0" applyFill="1" applyBorder="1" applyAlignment="1">
      <alignment/>
    </xf>
    <xf numFmtId="0" fontId="0" fillId="82" borderId="32" xfId="0" applyFill="1" applyBorder="1" applyAlignment="1">
      <alignment/>
    </xf>
    <xf numFmtId="0" fontId="0" fillId="83" borderId="32" xfId="0" applyFill="1" applyBorder="1" applyAlignment="1">
      <alignment/>
    </xf>
    <xf numFmtId="0" fontId="0" fillId="84" borderId="32" xfId="0" applyFill="1" applyBorder="1" applyAlignment="1">
      <alignment/>
    </xf>
    <xf numFmtId="0" fontId="0" fillId="50" borderId="0" xfId="0" applyFill="1" applyAlignment="1">
      <alignment/>
    </xf>
    <xf numFmtId="0" fontId="0" fillId="85" borderId="32" xfId="0" applyFill="1" applyBorder="1" applyAlignment="1">
      <alignment/>
    </xf>
    <xf numFmtId="0" fontId="0" fillId="86" borderId="32" xfId="0" applyFill="1" applyBorder="1" applyAlignment="1">
      <alignment/>
    </xf>
    <xf numFmtId="0" fontId="0" fillId="87" borderId="32" xfId="0" applyFill="1" applyBorder="1" applyAlignment="1">
      <alignment/>
    </xf>
    <xf numFmtId="0" fontId="0" fillId="88" borderId="32" xfId="0" applyFill="1" applyBorder="1" applyAlignment="1">
      <alignment/>
    </xf>
    <xf numFmtId="1" fontId="24" fillId="33" borderId="36" xfId="0" applyNumberFormat="1" applyFont="1" applyFill="1" applyBorder="1" applyAlignment="1">
      <alignment horizontal="center"/>
    </xf>
    <xf numFmtId="1" fontId="23" fillId="34" borderId="48" xfId="0" applyNumberFormat="1" applyFont="1" applyFill="1" applyBorder="1" applyAlignment="1">
      <alignment horizontal="right"/>
    </xf>
    <xf numFmtId="1" fontId="24" fillId="33" borderId="39" xfId="0" applyNumberFormat="1" applyFont="1" applyFill="1" applyBorder="1" applyAlignment="1">
      <alignment horizontal="center"/>
    </xf>
    <xf numFmtId="1" fontId="23" fillId="34" borderId="49" xfId="0" applyNumberFormat="1" applyFont="1" applyFill="1" applyBorder="1" applyAlignment="1">
      <alignment horizontal="right"/>
    </xf>
    <xf numFmtId="49" fontId="0" fillId="0" borderId="22" xfId="0" applyNumberFormat="1" applyFont="1" applyBorder="1" applyAlignment="1">
      <alignment horizontal="left"/>
    </xf>
    <xf numFmtId="176" fontId="23" fillId="34" borderId="18" xfId="0" applyNumberFormat="1" applyFont="1" applyFill="1" applyBorder="1" applyAlignment="1">
      <alignment horizontal="left"/>
    </xf>
    <xf numFmtId="1" fontId="24" fillId="33" borderId="42" xfId="0" applyNumberFormat="1" applyFont="1" applyFill="1" applyBorder="1" applyAlignment="1">
      <alignment horizontal="center"/>
    </xf>
    <xf numFmtId="1" fontId="23" fillId="34" borderId="50" xfId="0" applyNumberFormat="1" applyFont="1" applyFill="1" applyBorder="1" applyAlignment="1">
      <alignment horizontal="right"/>
    </xf>
    <xf numFmtId="176" fontId="23" fillId="34" borderId="51" xfId="0" applyNumberFormat="1" applyFont="1" applyFill="1" applyBorder="1" applyAlignment="1">
      <alignment horizontal="left"/>
    </xf>
    <xf numFmtId="176" fontId="23" fillId="34" borderId="28" xfId="0" applyNumberFormat="1" applyFont="1" applyFill="1" applyBorder="1" applyAlignment="1">
      <alignment horizontal="left"/>
    </xf>
    <xf numFmtId="176" fontId="23" fillId="34" borderId="22" xfId="0" applyNumberFormat="1" applyFont="1" applyFill="1" applyBorder="1" applyAlignment="1">
      <alignment horizontal="left"/>
    </xf>
    <xf numFmtId="2" fontId="24" fillId="33" borderId="36" xfId="0" applyNumberFormat="1" applyFont="1" applyFill="1" applyBorder="1" applyAlignment="1">
      <alignment horizontal="center"/>
    </xf>
    <xf numFmtId="2" fontId="24" fillId="33" borderId="47" xfId="0" applyNumberFormat="1" applyFont="1" applyFill="1" applyBorder="1" applyAlignment="1">
      <alignment horizontal="center"/>
    </xf>
    <xf numFmtId="2" fontId="24" fillId="33" borderId="33" xfId="0" applyNumberFormat="1" applyFont="1" applyFill="1" applyBorder="1" applyAlignment="1">
      <alignment horizontal="left"/>
    </xf>
    <xf numFmtId="0" fontId="0" fillId="33" borderId="35" xfId="0" applyFill="1" applyBorder="1" applyAlignment="1">
      <alignment/>
    </xf>
    <xf numFmtId="2" fontId="24" fillId="33" borderId="52" xfId="0" applyNumberFormat="1" applyFont="1" applyFill="1" applyBorder="1" applyAlignment="1">
      <alignment horizontal="left"/>
    </xf>
    <xf numFmtId="2" fontId="24" fillId="33" borderId="53" xfId="0" applyNumberFormat="1" applyFont="1" applyFill="1" applyBorder="1" applyAlignment="1">
      <alignment horizontal="left"/>
    </xf>
    <xf numFmtId="2" fontId="24" fillId="33" borderId="11" xfId="0" applyNumberFormat="1" applyFont="1" applyFill="1" applyBorder="1" applyAlignment="1">
      <alignment horizontal="left"/>
    </xf>
    <xf numFmtId="2" fontId="24" fillId="33" borderId="49" xfId="0" applyNumberFormat="1" applyFont="1" applyFill="1" applyBorder="1" applyAlignment="1">
      <alignment horizontal="left"/>
    </xf>
    <xf numFmtId="0" fontId="4" fillId="33" borderId="0" xfId="0" applyFont="1" applyFill="1" applyAlignment="1">
      <alignment/>
    </xf>
    <xf numFmtId="0" fontId="26" fillId="33" borderId="0" xfId="0" applyFont="1" applyFill="1" applyAlignment="1">
      <alignment/>
    </xf>
    <xf numFmtId="49" fontId="0" fillId="89" borderId="0" xfId="0" applyNumberFormat="1" applyFont="1" applyFill="1" applyBorder="1" applyAlignment="1">
      <alignment/>
    </xf>
    <xf numFmtId="0" fontId="0" fillId="89" borderId="0" xfId="0" applyFill="1" applyAlignment="1">
      <alignment/>
    </xf>
    <xf numFmtId="49" fontId="0" fillId="89" borderId="18" xfId="0" applyNumberFormat="1" applyFont="1" applyFill="1" applyBorder="1" applyAlignment="1">
      <alignment/>
    </xf>
    <xf numFmtId="49" fontId="0" fillId="89" borderId="0" xfId="0" applyNumberFormat="1" applyFont="1" applyFill="1" applyBorder="1" applyAlignment="1">
      <alignment vertical="top"/>
    </xf>
    <xf numFmtId="0" fontId="0" fillId="89" borderId="0" xfId="0" applyFill="1" applyAlignment="1">
      <alignment vertical="top"/>
    </xf>
    <xf numFmtId="0" fontId="24" fillId="33" borderId="53" xfId="0" applyFont="1" applyFill="1" applyBorder="1" applyAlignment="1">
      <alignment horizontal="center"/>
    </xf>
    <xf numFmtId="0" fontId="23" fillId="89" borderId="0" xfId="0" applyFont="1" applyFill="1" applyBorder="1" applyAlignment="1">
      <alignment/>
    </xf>
    <xf numFmtId="0" fontId="23" fillId="89" borderId="0" xfId="0" applyFont="1" applyFill="1" applyBorder="1" applyAlignment="1">
      <alignment vertical="top"/>
    </xf>
    <xf numFmtId="0" fontId="0" fillId="67" borderId="0" xfId="0" applyFill="1" applyAlignment="1">
      <alignment/>
    </xf>
    <xf numFmtId="0" fontId="25" fillId="33" borderId="52" xfId="0" applyFont="1" applyFill="1" applyBorder="1" applyAlignment="1">
      <alignment horizontal="left"/>
    </xf>
    <xf numFmtId="0" fontId="24" fillId="33" borderId="54" xfId="0" applyFont="1" applyFill="1" applyBorder="1" applyAlignment="1">
      <alignment horizontal="center"/>
    </xf>
    <xf numFmtId="0" fontId="0" fillId="0" borderId="0" xfId="0" applyFont="1" applyAlignment="1">
      <alignment vertical="center" wrapText="1"/>
    </xf>
    <xf numFmtId="0" fontId="0" fillId="0" borderId="0" xfId="0" applyFont="1" applyAlignment="1">
      <alignment horizontal="center"/>
    </xf>
    <xf numFmtId="0" fontId="1" fillId="0" borderId="0" xfId="0" applyFont="1" applyAlignment="1">
      <alignment horizontal="center" wrapText="1"/>
    </xf>
    <xf numFmtId="0" fontId="6" fillId="0" borderId="0" xfId="0" applyFont="1" applyAlignment="1">
      <alignment/>
    </xf>
    <xf numFmtId="0" fontId="0"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0" fillId="0" borderId="0" xfId="0" applyFont="1" applyAlignment="1">
      <alignment horizontal="justify" vertical="top" wrapText="1"/>
    </xf>
    <xf numFmtId="0" fontId="2" fillId="0" borderId="0" xfId="0" applyFont="1" applyAlignment="1">
      <alignment horizontal="left"/>
    </xf>
    <xf numFmtId="0" fontId="1" fillId="0" borderId="0" xfId="0" applyFont="1" applyAlignment="1">
      <alignment horizontal="left"/>
    </xf>
    <xf numFmtId="0" fontId="5" fillId="0" borderId="0" xfId="0" applyFont="1" applyAlignment="1">
      <alignment horizontal="left"/>
    </xf>
    <xf numFmtId="0" fontId="0" fillId="0" borderId="0" xfId="0" applyFont="1" applyFill="1" applyAlignment="1">
      <alignment horizontal="justify" vertical="top" wrapText="1"/>
    </xf>
    <xf numFmtId="0" fontId="0" fillId="0" borderId="0" xfId="0" applyFont="1" applyAlignment="1">
      <alignment horizontal="left" vertical="top" wrapText="1"/>
    </xf>
    <xf numFmtId="0" fontId="19" fillId="0" borderId="0" xfId="0" applyFont="1" applyAlignment="1">
      <alignment horizontal="center" vertical="top"/>
    </xf>
    <xf numFmtId="0" fontId="1" fillId="0" borderId="0" xfId="0" applyFont="1" applyAlignment="1">
      <alignment horizontal="left" wrapText="1"/>
    </xf>
    <xf numFmtId="0" fontId="24" fillId="56" borderId="33" xfId="0" applyFont="1" applyFill="1" applyBorder="1" applyAlignment="1">
      <alignment horizontal="left"/>
    </xf>
    <xf numFmtId="0" fontId="24" fillId="56" borderId="34" xfId="0" applyFont="1" applyFill="1" applyBorder="1" applyAlignment="1">
      <alignment horizontal="left"/>
    </xf>
    <xf numFmtId="0" fontId="0" fillId="0" borderId="34" xfId="0" applyBorder="1" applyAlignment="1">
      <alignment horizontal="left"/>
    </xf>
    <xf numFmtId="0" fontId="0" fillId="0" borderId="35" xfId="0" applyBorder="1" applyAlignment="1">
      <alignment horizontal="left"/>
    </xf>
    <xf numFmtId="0" fontId="24" fillId="56" borderId="20" xfId="0" applyFont="1" applyFill="1" applyBorder="1" applyAlignment="1">
      <alignment horizontal="left"/>
    </xf>
    <xf numFmtId="0" fontId="0" fillId="0" borderId="20" xfId="0" applyBorder="1" applyAlignment="1">
      <alignment horizontal="left"/>
    </xf>
    <xf numFmtId="0" fontId="24" fillId="56" borderId="32" xfId="0" applyFont="1" applyFill="1" applyBorder="1" applyAlignment="1">
      <alignment horizontal="center"/>
    </xf>
    <xf numFmtId="0" fontId="24" fillId="33" borderId="55" xfId="0" applyFont="1" applyFill="1" applyBorder="1" applyAlignment="1">
      <alignment horizontal="left"/>
    </xf>
    <xf numFmtId="0" fontId="24" fillId="33" borderId="26" xfId="0" applyFont="1" applyFill="1" applyBorder="1" applyAlignment="1">
      <alignment horizontal="left"/>
    </xf>
    <xf numFmtId="0" fontId="24" fillId="33" borderId="50" xfId="0" applyFont="1" applyFill="1" applyBorder="1" applyAlignment="1">
      <alignment horizontal="left"/>
    </xf>
    <xf numFmtId="0" fontId="24" fillId="56" borderId="56" xfId="0" applyFont="1" applyFill="1" applyBorder="1" applyAlignment="1">
      <alignment horizontal="left"/>
    </xf>
    <xf numFmtId="49" fontId="0" fillId="0" borderId="0" xfId="0" applyNumberFormat="1" applyFill="1" applyBorder="1" applyAlignment="1">
      <alignment horizontal="left" wrapText="1"/>
    </xf>
    <xf numFmtId="0" fontId="5" fillId="0" borderId="0" xfId="0" applyFont="1" applyBorder="1" applyAlignment="1">
      <alignment horizontal="center" vertical="center" wrapText="1"/>
    </xf>
    <xf numFmtId="49" fontId="5" fillId="0" borderId="0" xfId="0" applyNumberFormat="1" applyFont="1" applyAlignment="1">
      <alignment horizontal="center" vertical="center"/>
    </xf>
    <xf numFmtId="49" fontId="5" fillId="0" borderId="0" xfId="0" applyNumberFormat="1" applyFont="1" applyBorder="1" applyAlignment="1">
      <alignment horizontal="center"/>
    </xf>
    <xf numFmtId="49" fontId="0" fillId="0" borderId="17" xfId="0" applyNumberFormat="1" applyBorder="1" applyAlignment="1">
      <alignment horizontal="center" vertical="center" wrapText="1"/>
    </xf>
    <xf numFmtId="0" fontId="0" fillId="0" borderId="18" xfId="0" applyBorder="1" applyAlignment="1">
      <alignment horizontal="center" vertical="center" wrapText="1"/>
    </xf>
    <xf numFmtId="0" fontId="0" fillId="0" borderId="57" xfId="0" applyBorder="1" applyAlignment="1">
      <alignment horizontal="center" vertical="center" wrapText="1"/>
    </xf>
    <xf numFmtId="0" fontId="0" fillId="0" borderId="58" xfId="0" applyBorder="1" applyAlignment="1">
      <alignment horizontal="center" vertical="center" wrapText="1"/>
    </xf>
    <xf numFmtId="0" fontId="0" fillId="0" borderId="59" xfId="0" applyBorder="1" applyAlignment="1" quotePrefix="1">
      <alignment horizontal="center" vertical="center" wrapText="1"/>
    </xf>
    <xf numFmtId="49" fontId="0" fillId="0" borderId="20" xfId="0" applyNumberFormat="1" applyBorder="1" applyAlignment="1">
      <alignment horizontal="center" vertical="center"/>
    </xf>
    <xf numFmtId="0" fontId="0" fillId="0" borderId="27" xfId="0" applyBorder="1" applyAlignment="1">
      <alignment horizontal="center" vertical="center" wrapText="1"/>
    </xf>
    <xf numFmtId="0" fontId="0" fillId="0" borderId="60" xfId="0" applyBorder="1" applyAlignment="1" quotePrefix="1">
      <alignment horizontal="center" vertical="center" wrapText="1"/>
    </xf>
    <xf numFmtId="0" fontId="0" fillId="0" borderId="27" xfId="0" applyBorder="1" applyAlignment="1" quotePrefix="1">
      <alignment horizontal="center" vertical="center" wrapText="1"/>
    </xf>
    <xf numFmtId="49" fontId="0" fillId="0" borderId="10" xfId="0" applyNumberFormat="1" applyBorder="1" applyAlignment="1">
      <alignment horizontal="center" vertical="center"/>
    </xf>
    <xf numFmtId="0" fontId="0" fillId="0" borderId="16" xfId="0" applyBorder="1" applyAlignment="1">
      <alignment horizontal="center" vertical="center" wrapText="1"/>
    </xf>
    <xf numFmtId="0" fontId="0" fillId="0" borderId="19" xfId="0" applyBorder="1" applyAlignment="1">
      <alignment horizontal="center" vertical="center" wrapText="1"/>
    </xf>
    <xf numFmtId="0" fontId="0" fillId="0" borderId="30" xfId="0" applyBorder="1" applyAlignment="1">
      <alignment horizontal="center" vertical="center" wrapText="1"/>
    </xf>
    <xf numFmtId="49" fontId="0" fillId="0" borderId="20" xfId="0" applyNumberFormat="1" applyBorder="1" applyAlignment="1">
      <alignment horizontal="center" vertical="center" wrapText="1"/>
    </xf>
    <xf numFmtId="49" fontId="0" fillId="0" borderId="0" xfId="0" applyNumberFormat="1" applyBorder="1" applyAlignment="1">
      <alignment horizontal="center" vertical="center" wrapText="1"/>
    </xf>
    <xf numFmtId="49" fontId="0" fillId="0" borderId="0" xfId="0" applyNumberFormat="1" applyAlignment="1">
      <alignment horizontal="center" vertical="center" wrapText="1"/>
    </xf>
    <xf numFmtId="49" fontId="0" fillId="0" borderId="18" xfId="0" applyNumberFormat="1" applyBorder="1" applyAlignment="1">
      <alignment horizontal="center" vertical="center" wrapText="1"/>
    </xf>
    <xf numFmtId="49" fontId="0" fillId="0" borderId="10" xfId="0" applyNumberFormat="1" applyBorder="1" applyAlignment="1">
      <alignment horizontal="center" vertical="center" wrapText="1"/>
    </xf>
    <xf numFmtId="49" fontId="0" fillId="0" borderId="57" xfId="0" applyNumberFormat="1" applyBorder="1" applyAlignment="1">
      <alignment horizontal="center" vertical="center" wrapText="1"/>
    </xf>
    <xf numFmtId="3" fontId="0" fillId="0" borderId="56" xfId="0" applyNumberFormat="1" applyBorder="1" applyAlignment="1">
      <alignment horizontal="center" vertical="center" wrapText="1"/>
    </xf>
    <xf numFmtId="3" fontId="0" fillId="0" borderId="16" xfId="0" applyNumberFormat="1" applyBorder="1" applyAlignment="1">
      <alignment horizontal="center" vertical="center" wrapText="1"/>
    </xf>
    <xf numFmtId="3" fontId="0" fillId="0" borderId="25" xfId="0" applyNumberFormat="1" applyBorder="1" applyAlignment="1">
      <alignment horizontal="center" vertical="center" wrapText="1"/>
    </xf>
    <xf numFmtId="3" fontId="0" fillId="0" borderId="19" xfId="0" applyNumberFormat="1" applyBorder="1" applyAlignment="1">
      <alignment horizontal="center" vertical="center" wrapText="1"/>
    </xf>
    <xf numFmtId="3" fontId="0" fillId="0" borderId="52" xfId="0" applyNumberFormat="1" applyBorder="1" applyAlignment="1">
      <alignment horizontal="center" vertical="center" wrapText="1"/>
    </xf>
    <xf numFmtId="3" fontId="0" fillId="0" borderId="31" xfId="0" applyNumberFormat="1" applyBorder="1" applyAlignment="1">
      <alignment horizontal="center" vertical="center" wrapText="1"/>
    </xf>
    <xf numFmtId="49" fontId="0" fillId="0" borderId="61" xfId="0" applyNumberFormat="1" applyBorder="1" applyAlignment="1">
      <alignment horizontal="center" vertical="center"/>
    </xf>
    <xf numFmtId="49" fontId="0" fillId="0" borderId="45" xfId="0" applyNumberFormat="1" applyBorder="1" applyAlignment="1">
      <alignment horizontal="center" vertical="center"/>
    </xf>
    <xf numFmtId="49" fontId="0" fillId="0" borderId="26" xfId="0" applyNumberFormat="1" applyBorder="1" applyAlignment="1">
      <alignment horizontal="center" vertical="center"/>
    </xf>
    <xf numFmtId="0" fontId="0" fillId="0" borderId="27"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62" xfId="0" applyBorder="1" applyAlignment="1">
      <alignment horizontal="center" vertical="center" wrapText="1"/>
    </xf>
    <xf numFmtId="0" fontId="0" fillId="0" borderId="21" xfId="0" applyBorder="1" applyAlignment="1">
      <alignment horizontal="center" vertical="center" wrapText="1"/>
    </xf>
    <xf numFmtId="0" fontId="0" fillId="0" borderId="60" xfId="0" applyBorder="1" applyAlignment="1">
      <alignment horizontal="center" vertical="center" wrapText="1"/>
    </xf>
    <xf numFmtId="3" fontId="0" fillId="0" borderId="46" xfId="0" applyNumberFormat="1" applyBorder="1" applyAlignment="1">
      <alignment horizontal="center" vertical="center"/>
    </xf>
    <xf numFmtId="3" fontId="0" fillId="0" borderId="40" xfId="0" applyNumberFormat="1" applyBorder="1" applyAlignment="1">
      <alignment horizontal="center" vertical="center"/>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0" fillId="0" borderId="65" xfId="0" applyBorder="1" applyAlignment="1">
      <alignment horizontal="center" vertical="center" wrapText="1"/>
    </xf>
    <xf numFmtId="3" fontId="0" fillId="0" borderId="66" xfId="0" applyNumberFormat="1" applyBorder="1" applyAlignment="1">
      <alignment horizontal="center" vertical="center" wrapText="1"/>
    </xf>
    <xf numFmtId="3" fontId="0" fillId="0" borderId="63" xfId="0" applyNumberFormat="1" applyBorder="1" applyAlignment="1">
      <alignment horizontal="center" vertical="center" wrapText="1"/>
    </xf>
    <xf numFmtId="3" fontId="0" fillId="0" borderId="65" xfId="0" applyNumberFormat="1" applyBorder="1" applyAlignment="1">
      <alignment horizontal="center" vertical="center" wrapText="1"/>
    </xf>
    <xf numFmtId="49" fontId="5" fillId="0" borderId="0" xfId="0" applyNumberFormat="1" applyFont="1" applyAlignment="1">
      <alignment horizontal="center"/>
    </xf>
    <xf numFmtId="49" fontId="0" fillId="0" borderId="17" xfId="0" applyNumberFormat="1" applyFont="1" applyBorder="1" applyAlignment="1">
      <alignment horizontal="center" vertical="center" wrapText="1"/>
    </xf>
    <xf numFmtId="49" fontId="0" fillId="0" borderId="18" xfId="0" applyNumberFormat="1" applyFont="1" applyBorder="1" applyAlignment="1">
      <alignment horizontal="center" vertical="center" wrapText="1"/>
    </xf>
    <xf numFmtId="49" fontId="0" fillId="0" borderId="57" xfId="0" applyNumberFormat="1" applyFont="1" applyBorder="1" applyAlignment="1">
      <alignment horizontal="center" vertical="center" wrapText="1"/>
    </xf>
    <xf numFmtId="3" fontId="0" fillId="0" borderId="51" xfId="0" applyNumberFormat="1" applyBorder="1" applyAlignment="1">
      <alignment horizontal="center" vertical="center" wrapText="1"/>
    </xf>
    <xf numFmtId="3" fontId="0" fillId="0" borderId="67" xfId="0" applyNumberFormat="1" applyBorder="1" applyAlignment="1">
      <alignment horizontal="center" vertical="center" wrapText="1"/>
    </xf>
    <xf numFmtId="3" fontId="0" fillId="0" borderId="28" xfId="0" applyNumberFormat="1" applyBorder="1" applyAlignment="1">
      <alignment horizontal="center" vertical="center" wrapText="1"/>
    </xf>
    <xf numFmtId="3" fontId="0" fillId="0" borderId="12" xfId="0" applyNumberFormat="1" applyBorder="1" applyAlignment="1">
      <alignment horizontal="center" vertical="center" wrapText="1"/>
    </xf>
    <xf numFmtId="3" fontId="0" fillId="0" borderId="67" xfId="0" applyNumberFormat="1" applyBorder="1" applyAlignment="1">
      <alignment horizontal="center" vertical="center"/>
    </xf>
    <xf numFmtId="3" fontId="0" fillId="0" borderId="61" xfId="0" applyNumberFormat="1" applyBorder="1" applyAlignment="1">
      <alignment horizontal="center" vertical="center"/>
    </xf>
    <xf numFmtId="3" fontId="0" fillId="0" borderId="12" xfId="0" applyNumberFormat="1" applyBorder="1" applyAlignment="1">
      <alignment horizontal="center" vertical="center"/>
    </xf>
    <xf numFmtId="3" fontId="0" fillId="0" borderId="23" xfId="0" applyNumberFormat="1" applyBorder="1" applyAlignment="1">
      <alignment horizontal="center" vertical="center"/>
    </xf>
    <xf numFmtId="0" fontId="0" fillId="0" borderId="23" xfId="0" applyBorder="1" applyAlignment="1">
      <alignment horizontal="center" vertical="center" wrapText="1"/>
    </xf>
    <xf numFmtId="3" fontId="0" fillId="0" borderId="14" xfId="0" applyNumberFormat="1" applyBorder="1" applyAlignment="1">
      <alignment horizontal="center" vertical="center"/>
    </xf>
    <xf numFmtId="3" fontId="0" fillId="0" borderId="15" xfId="0" applyNumberFormat="1" applyBorder="1" applyAlignment="1">
      <alignment horizontal="center" vertical="center"/>
    </xf>
    <xf numFmtId="49" fontId="4" fillId="0" borderId="18" xfId="0" applyNumberFormat="1" applyFont="1" applyBorder="1" applyAlignment="1">
      <alignment horizontal="center" vertical="center" wrapText="1"/>
    </xf>
    <xf numFmtId="49" fontId="4" fillId="0" borderId="57" xfId="0" applyNumberFormat="1" applyFont="1" applyBorder="1" applyAlignment="1">
      <alignment horizontal="center" vertical="center" wrapText="1"/>
    </xf>
    <xf numFmtId="0" fontId="7" fillId="0" borderId="12" xfId="0" applyFont="1" applyBorder="1" applyAlignment="1">
      <alignment horizontal="center" vertical="center"/>
    </xf>
    <xf numFmtId="0" fontId="7" fillId="0" borderId="23" xfId="0" applyFont="1" applyBorder="1" applyAlignment="1">
      <alignment horizontal="center" vertical="center"/>
    </xf>
    <xf numFmtId="49" fontId="7" fillId="0" borderId="28" xfId="0" applyNumberFormat="1" applyFont="1" applyBorder="1" applyAlignment="1">
      <alignment horizontal="center" vertical="center" wrapText="1"/>
    </xf>
    <xf numFmtId="49" fontId="7" fillId="0" borderId="22"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49" fontId="7" fillId="0" borderId="14" xfId="0" applyNumberFormat="1" applyFont="1" applyBorder="1" applyAlignment="1">
      <alignment horizontal="center" vertical="center" wrapText="1"/>
    </xf>
    <xf numFmtId="49" fontId="30" fillId="0" borderId="0" xfId="0" applyNumberFormat="1" applyFont="1" applyFill="1" applyBorder="1" applyAlignment="1">
      <alignment horizontal="left" wrapText="1"/>
    </xf>
    <xf numFmtId="49" fontId="7" fillId="0" borderId="23" xfId="0" applyNumberFormat="1" applyFont="1" applyBorder="1" applyAlignment="1">
      <alignment horizontal="center" vertical="center" wrapText="1"/>
    </xf>
    <xf numFmtId="49" fontId="7" fillId="0" borderId="15" xfId="0" applyNumberFormat="1" applyFont="1" applyBorder="1" applyAlignment="1">
      <alignment horizontal="center" vertical="center" wrapText="1"/>
    </xf>
    <xf numFmtId="49" fontId="28" fillId="0" borderId="0" xfId="0" applyNumberFormat="1" applyFont="1" applyAlignment="1">
      <alignment horizontal="center"/>
    </xf>
    <xf numFmtId="49" fontId="7" fillId="0" borderId="17" xfId="0" applyNumberFormat="1" applyFont="1" applyBorder="1" applyAlignment="1">
      <alignment horizontal="center" vertical="center" wrapText="1"/>
    </xf>
    <xf numFmtId="49" fontId="7" fillId="0" borderId="18" xfId="0" applyNumberFormat="1" applyFont="1" applyBorder="1" applyAlignment="1">
      <alignment horizontal="center" vertical="center" wrapText="1"/>
    </xf>
    <xf numFmtId="49" fontId="7" fillId="0" borderId="57" xfId="0" applyNumberFormat="1" applyFont="1" applyBorder="1" applyAlignment="1">
      <alignment horizontal="center" vertical="center" wrapText="1"/>
    </xf>
    <xf numFmtId="3" fontId="7" fillId="0" borderId="51" xfId="0" applyNumberFormat="1" applyFont="1" applyBorder="1" applyAlignment="1">
      <alignment horizontal="center" vertical="center"/>
    </xf>
    <xf numFmtId="3" fontId="7" fillId="0" borderId="67" xfId="0" applyNumberFormat="1" applyFont="1" applyBorder="1" applyAlignment="1">
      <alignment horizontal="center" vertical="center"/>
    </xf>
    <xf numFmtId="3" fontId="7" fillId="0" borderId="61" xfId="0" applyNumberFormat="1" applyFont="1" applyBorder="1" applyAlignment="1">
      <alignment horizontal="center" vertical="center"/>
    </xf>
    <xf numFmtId="3" fontId="7" fillId="0" borderId="56" xfId="0" applyNumberFormat="1" applyFont="1" applyBorder="1" applyAlignment="1">
      <alignment horizontal="center" vertical="center" wrapText="1"/>
    </xf>
    <xf numFmtId="3" fontId="7" fillId="0" borderId="16" xfId="0" applyNumberFormat="1" applyFont="1" applyBorder="1" applyAlignment="1">
      <alignment horizontal="center" vertical="center" wrapText="1"/>
    </xf>
    <xf numFmtId="3" fontId="7" fillId="0" borderId="52" xfId="0" applyNumberFormat="1" applyFont="1" applyBorder="1" applyAlignment="1">
      <alignment horizontal="center" vertical="center" wrapText="1"/>
    </xf>
    <xf numFmtId="3" fontId="7" fillId="0" borderId="31" xfId="0" applyNumberFormat="1" applyFont="1" applyBorder="1" applyAlignment="1">
      <alignment horizontal="center" vertical="center" wrapText="1"/>
    </xf>
    <xf numFmtId="3" fontId="7" fillId="0" borderId="0" xfId="0" applyNumberFormat="1" applyFont="1" applyBorder="1" applyAlignment="1">
      <alignment horizontal="center" vertical="center" wrapText="1"/>
    </xf>
    <xf numFmtId="3" fontId="7" fillId="0" borderId="54" xfId="0" applyNumberFormat="1" applyFont="1" applyBorder="1" applyAlignment="1">
      <alignment horizontal="center" vertical="center" wrapText="1"/>
    </xf>
    <xf numFmtId="3" fontId="7" fillId="0" borderId="45" xfId="0" applyNumberFormat="1" applyFont="1" applyBorder="1" applyAlignment="1">
      <alignment horizontal="center" vertical="center"/>
    </xf>
    <xf numFmtId="3" fontId="7" fillId="0" borderId="63" xfId="0" applyNumberFormat="1" applyFont="1" applyBorder="1" applyAlignment="1">
      <alignment horizontal="center" vertical="center" wrapText="1"/>
    </xf>
    <xf numFmtId="3" fontId="7" fillId="0" borderId="21" xfId="0" applyNumberFormat="1" applyFont="1" applyBorder="1" applyAlignment="1">
      <alignment horizontal="center" vertical="center" wrapText="1"/>
    </xf>
    <xf numFmtId="3" fontId="7" fillId="0" borderId="60" xfId="0" applyNumberFormat="1" applyFont="1" applyBorder="1" applyAlignment="1">
      <alignment horizontal="center" vertical="center" wrapText="1"/>
    </xf>
    <xf numFmtId="3" fontId="7" fillId="0" borderId="54" xfId="0" applyNumberFormat="1" applyFont="1" applyBorder="1" applyAlignment="1">
      <alignment horizontal="center" vertical="center"/>
    </xf>
    <xf numFmtId="3" fontId="7" fillId="0" borderId="68" xfId="0" applyNumberFormat="1" applyFont="1" applyBorder="1" applyAlignment="1">
      <alignment horizontal="center" vertical="center" wrapText="1"/>
    </xf>
    <xf numFmtId="3" fontId="7" fillId="0" borderId="69" xfId="0" applyNumberFormat="1" applyFont="1" applyBorder="1" applyAlignment="1">
      <alignment horizontal="center" vertical="center" wrapText="1"/>
    </xf>
    <xf numFmtId="3" fontId="7" fillId="0" borderId="19" xfId="0" applyNumberFormat="1" applyFont="1" applyBorder="1" applyAlignment="1">
      <alignment horizontal="center" vertical="center" wrapText="1"/>
    </xf>
    <xf numFmtId="3" fontId="7" fillId="0" borderId="65" xfId="0" applyNumberFormat="1" applyFont="1" applyBorder="1" applyAlignment="1">
      <alignment horizontal="center" vertical="center" wrapText="1"/>
    </xf>
    <xf numFmtId="0" fontId="7" fillId="0" borderId="0" xfId="0" applyFont="1" applyBorder="1" applyAlignment="1">
      <alignment horizontal="center" vertical="center" wrapText="1"/>
    </xf>
    <xf numFmtId="0" fontId="7" fillId="0" borderId="54" xfId="0" applyFont="1" applyBorder="1" applyAlignment="1">
      <alignment horizontal="center" vertical="center" wrapText="1"/>
    </xf>
    <xf numFmtId="3" fontId="7" fillId="0" borderId="10" xfId="0" applyNumberFormat="1" applyFont="1" applyBorder="1" applyAlignment="1">
      <alignment horizontal="center" vertical="center"/>
    </xf>
    <xf numFmtId="49" fontId="0" fillId="0" borderId="27" xfId="0" applyNumberFormat="1" applyFill="1" applyBorder="1" applyAlignment="1">
      <alignment horizontal="center" vertical="center" wrapText="1"/>
    </xf>
    <xf numFmtId="49" fontId="0" fillId="0" borderId="17" xfId="0" applyNumberFormat="1" applyFill="1" applyBorder="1" applyAlignment="1">
      <alignment horizontal="center" vertical="center" wrapText="1"/>
    </xf>
    <xf numFmtId="49" fontId="0" fillId="0" borderId="21" xfId="0" applyNumberFormat="1" applyFill="1" applyBorder="1" applyAlignment="1">
      <alignment horizontal="center" vertical="center" wrapText="1"/>
    </xf>
    <xf numFmtId="49" fontId="0" fillId="0" borderId="18" xfId="0" applyNumberFormat="1" applyFill="1" applyBorder="1" applyAlignment="1">
      <alignment horizontal="center" vertical="center" wrapText="1"/>
    </xf>
    <xf numFmtId="49" fontId="0" fillId="0" borderId="24" xfId="0" applyNumberFormat="1" applyFill="1" applyBorder="1" applyAlignment="1">
      <alignment horizontal="center" vertical="center" wrapText="1"/>
    </xf>
    <xf numFmtId="49" fontId="0" fillId="0" borderId="57" xfId="0" applyNumberFormat="1" applyFill="1" applyBorder="1" applyAlignment="1">
      <alignment horizontal="center" vertical="center" wrapText="1"/>
    </xf>
    <xf numFmtId="0" fontId="0" fillId="0" borderId="23" xfId="0" applyFill="1" applyBorder="1" applyAlignment="1">
      <alignment horizontal="center" vertical="center"/>
    </xf>
    <xf numFmtId="0" fontId="0" fillId="0" borderId="46" xfId="0" applyFill="1" applyBorder="1" applyAlignment="1">
      <alignment horizontal="center" vertical="center"/>
    </xf>
    <xf numFmtId="0" fontId="0" fillId="0" borderId="40" xfId="0" applyFill="1" applyBorder="1" applyAlignment="1">
      <alignment horizontal="center" vertical="center"/>
    </xf>
    <xf numFmtId="172" fontId="0" fillId="0" borderId="62" xfId="0" applyNumberFormat="1" applyFill="1" applyBorder="1" applyAlignment="1">
      <alignment horizontal="center" vertical="center" wrapText="1"/>
    </xf>
    <xf numFmtId="172" fontId="0" fillId="0" borderId="66" xfId="0" applyNumberFormat="1" applyFill="1" applyBorder="1" applyAlignment="1">
      <alignment horizontal="center" vertical="center" wrapText="1"/>
    </xf>
    <xf numFmtId="172" fontId="0" fillId="0" borderId="21" xfId="0" applyNumberFormat="1" applyFill="1" applyBorder="1" applyAlignment="1">
      <alignment horizontal="center" vertical="center" wrapText="1"/>
    </xf>
    <xf numFmtId="172" fontId="0" fillId="0" borderId="19" xfId="0" applyNumberFormat="1" applyFill="1" applyBorder="1" applyAlignment="1">
      <alignment horizontal="center" vertical="center" wrapText="1"/>
    </xf>
    <xf numFmtId="172" fontId="0" fillId="0" borderId="24" xfId="0" applyNumberFormat="1" applyFill="1" applyBorder="1" applyAlignment="1">
      <alignment horizontal="center" vertical="center" wrapText="1"/>
    </xf>
    <xf numFmtId="172" fontId="0" fillId="0" borderId="30" xfId="0" applyNumberFormat="1" applyFill="1" applyBorder="1" applyAlignment="1">
      <alignment horizontal="center" vertical="center" wrapText="1"/>
    </xf>
    <xf numFmtId="3" fontId="0" fillId="0" borderId="61" xfId="0" applyNumberFormat="1" applyFill="1" applyBorder="1" applyAlignment="1">
      <alignment horizontal="center" vertical="center"/>
    </xf>
    <xf numFmtId="3" fontId="0" fillId="0" borderId="45" xfId="0" applyNumberFormat="1" applyFill="1" applyBorder="1" applyAlignment="1">
      <alignment horizontal="center" vertical="center"/>
    </xf>
    <xf numFmtId="172" fontId="0" fillId="0" borderId="70" xfId="0" applyNumberFormat="1" applyFill="1" applyBorder="1" applyAlignment="1">
      <alignment horizontal="center" vertical="center" wrapText="1"/>
    </xf>
    <xf numFmtId="172" fontId="0" fillId="0" borderId="0" xfId="0" applyNumberFormat="1" applyFill="1" applyBorder="1" applyAlignment="1">
      <alignment horizontal="center" vertical="center" wrapText="1"/>
    </xf>
    <xf numFmtId="172" fontId="0" fillId="0" borderId="10" xfId="0" applyNumberFormat="1" applyFill="1" applyBorder="1" applyAlignment="1">
      <alignment horizontal="center" vertical="center" wrapText="1"/>
    </xf>
    <xf numFmtId="49" fontId="0" fillId="0" borderId="63" xfId="0" applyNumberFormat="1" applyFill="1" applyBorder="1" applyAlignment="1">
      <alignment horizontal="center" vertical="center" wrapText="1"/>
    </xf>
    <xf numFmtId="49" fontId="0" fillId="0" borderId="64" xfId="0" applyNumberFormat="1" applyFill="1" applyBorder="1" applyAlignment="1">
      <alignment horizontal="center" vertical="center" wrapText="1"/>
    </xf>
    <xf numFmtId="49" fontId="0" fillId="0" borderId="71" xfId="0" applyNumberFormat="1" applyFill="1" applyBorder="1" applyAlignment="1">
      <alignment horizontal="center" vertical="center" wrapText="1"/>
    </xf>
    <xf numFmtId="49" fontId="0" fillId="0" borderId="16" xfId="0" applyNumberFormat="1" applyFill="1" applyBorder="1" applyAlignment="1">
      <alignment horizontal="center" vertical="center" wrapText="1"/>
    </xf>
    <xf numFmtId="49" fontId="0" fillId="0" borderId="19" xfId="0" applyNumberFormat="1" applyFill="1" applyBorder="1" applyAlignment="1">
      <alignment horizontal="center" vertical="center" wrapText="1"/>
    </xf>
    <xf numFmtId="49" fontId="0" fillId="0" borderId="30" xfId="0" applyNumberFormat="1" applyFill="1" applyBorder="1" applyAlignment="1">
      <alignment horizontal="center" vertical="center" wrapText="1"/>
    </xf>
    <xf numFmtId="49" fontId="6" fillId="0" borderId="0" xfId="0" applyNumberFormat="1" applyFont="1" applyFill="1" applyAlignment="1">
      <alignment horizontal="center"/>
    </xf>
    <xf numFmtId="0" fontId="0" fillId="0" borderId="0" xfId="0" applyFill="1" applyAlignment="1">
      <alignment/>
    </xf>
    <xf numFmtId="3" fontId="0" fillId="0" borderId="47" xfId="0" applyNumberFormat="1" applyFill="1" applyBorder="1" applyAlignment="1">
      <alignment horizontal="center" vertical="center"/>
    </xf>
    <xf numFmtId="3" fontId="0" fillId="0" borderId="37" xfId="0" applyNumberFormat="1" applyFill="1" applyBorder="1" applyAlignment="1">
      <alignment horizontal="center" vertical="center"/>
    </xf>
    <xf numFmtId="49" fontId="0" fillId="0" borderId="68" xfId="0" applyNumberFormat="1" applyFill="1" applyBorder="1" applyAlignment="1">
      <alignment horizontal="center" vertical="center" wrapText="1"/>
    </xf>
    <xf numFmtId="49" fontId="0" fillId="0" borderId="59" xfId="0" applyNumberFormat="1" applyFill="1" applyBorder="1" applyAlignment="1">
      <alignment horizontal="center" vertical="center" wrapText="1"/>
    </xf>
    <xf numFmtId="49" fontId="0" fillId="0" borderId="29" xfId="0" applyNumberFormat="1" applyFill="1" applyBorder="1" applyAlignment="1">
      <alignment horizontal="center" vertical="center" wrapText="1"/>
    </xf>
    <xf numFmtId="0" fontId="0" fillId="0" borderId="66"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30" xfId="0" applyFill="1" applyBorder="1" applyAlignment="1">
      <alignment horizontal="center" vertical="center" wrapText="1"/>
    </xf>
    <xf numFmtId="49" fontId="5" fillId="0" borderId="0" xfId="0" applyNumberFormat="1" applyFont="1" applyFill="1" applyAlignment="1">
      <alignment horizontal="center"/>
    </xf>
    <xf numFmtId="3" fontId="0" fillId="0" borderId="45" xfId="0" applyNumberFormat="1" applyFill="1" applyBorder="1" applyAlignment="1" quotePrefix="1">
      <alignment horizontal="center" vertical="center"/>
    </xf>
    <xf numFmtId="0" fontId="0" fillId="0" borderId="37" xfId="0" applyFill="1" applyBorder="1" applyAlignment="1">
      <alignment/>
    </xf>
    <xf numFmtId="3" fontId="0" fillId="0" borderId="27" xfId="0" applyNumberFormat="1" applyFill="1" applyBorder="1" applyAlignment="1">
      <alignment horizontal="center" vertical="center"/>
    </xf>
    <xf numFmtId="3" fontId="0" fillId="0" borderId="20" xfId="0" applyNumberFormat="1" applyFill="1" applyBorder="1" applyAlignment="1">
      <alignment horizontal="center" vertical="center"/>
    </xf>
    <xf numFmtId="0" fontId="0" fillId="0" borderId="20" xfId="0" applyFill="1" applyBorder="1" applyAlignment="1">
      <alignment/>
    </xf>
    <xf numFmtId="0" fontId="0" fillId="0" borderId="46" xfId="0" applyFill="1" applyBorder="1" applyAlignment="1">
      <alignment/>
    </xf>
    <xf numFmtId="49" fontId="0" fillId="0" borderId="20" xfId="0" applyNumberFormat="1" applyFill="1" applyBorder="1" applyAlignment="1">
      <alignment horizontal="center" vertical="center" wrapText="1"/>
    </xf>
    <xf numFmtId="0" fontId="0" fillId="0" borderId="17" xfId="0" applyFill="1" applyBorder="1" applyAlignment="1">
      <alignment horizontal="center" vertical="center" wrapText="1"/>
    </xf>
    <xf numFmtId="49" fontId="0" fillId="0" borderId="0" xfId="0" applyNumberFormat="1" applyFill="1" applyBorder="1" applyAlignment="1">
      <alignment horizontal="center" vertical="center" wrapText="1"/>
    </xf>
    <xf numFmtId="0" fontId="0" fillId="0" borderId="18" xfId="0" applyFill="1" applyBorder="1" applyAlignment="1">
      <alignment horizontal="center" vertical="center" wrapText="1"/>
    </xf>
    <xf numFmtId="49" fontId="0" fillId="0" borderId="10" xfId="0" applyNumberFormat="1" applyFill="1" applyBorder="1" applyAlignment="1">
      <alignment horizontal="center" vertical="center" wrapText="1"/>
    </xf>
    <xf numFmtId="0" fontId="0" fillId="0" borderId="57" xfId="0" applyFill="1" applyBorder="1" applyAlignment="1">
      <alignment horizontal="center" vertical="center" wrapText="1"/>
    </xf>
    <xf numFmtId="49" fontId="0" fillId="0" borderId="62" xfId="0" applyNumberFormat="1" applyFill="1" applyBorder="1" applyAlignment="1">
      <alignment horizontal="center" vertical="center" wrapText="1"/>
    </xf>
    <xf numFmtId="0" fontId="0" fillId="0" borderId="70"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0" xfId="0" applyFill="1" applyBorder="1" applyAlignment="1">
      <alignment horizontal="center" vertical="center" wrapText="1"/>
    </xf>
    <xf numFmtId="49" fontId="0" fillId="0" borderId="20" xfId="0" applyNumberFormat="1" applyFont="1" applyFill="1" applyBorder="1" applyAlignment="1">
      <alignment horizontal="center" vertical="center" wrapText="1"/>
    </xf>
    <xf numFmtId="49" fontId="0" fillId="0" borderId="16"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19"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30" xfId="0" applyNumberFormat="1" applyFont="1" applyFill="1" applyBorder="1" applyAlignment="1">
      <alignment horizontal="center" vertical="center" wrapText="1"/>
    </xf>
    <xf numFmtId="49" fontId="0" fillId="0" borderId="27" xfId="0" applyNumberFormat="1" applyFont="1" applyFill="1" applyBorder="1" applyAlignment="1">
      <alignment horizontal="center" vertical="center" wrapText="1"/>
    </xf>
    <xf numFmtId="49" fontId="0" fillId="0" borderId="17" xfId="0" applyNumberFormat="1" applyFont="1" applyFill="1" applyBorder="1" applyAlignment="1">
      <alignment horizontal="center" vertical="center" wrapText="1"/>
    </xf>
    <xf numFmtId="49" fontId="0" fillId="0" borderId="21" xfId="0" applyNumberFormat="1" applyFont="1" applyFill="1" applyBorder="1" applyAlignment="1">
      <alignment horizontal="center" vertical="center" wrapText="1"/>
    </xf>
    <xf numFmtId="49" fontId="0" fillId="0" borderId="18" xfId="0" applyNumberFormat="1" applyFont="1" applyFill="1" applyBorder="1" applyAlignment="1">
      <alignment horizontal="center" vertical="center" wrapText="1"/>
    </xf>
    <xf numFmtId="49" fontId="0" fillId="0" borderId="24" xfId="0" applyNumberFormat="1" applyFont="1" applyFill="1" applyBorder="1" applyAlignment="1">
      <alignment horizontal="center" vertical="center" wrapText="1"/>
    </xf>
    <xf numFmtId="49" fontId="0" fillId="0" borderId="57" xfId="0" applyNumberFormat="1" applyFont="1" applyFill="1" applyBorder="1" applyAlignment="1">
      <alignment horizontal="center" vertical="center" wrapText="1"/>
    </xf>
    <xf numFmtId="49" fontId="5" fillId="0" borderId="0" xfId="0" applyNumberFormat="1" applyFont="1" applyFill="1" applyAlignment="1">
      <alignment horizontal="center" vertical="top"/>
    </xf>
    <xf numFmtId="0" fontId="0" fillId="0" borderId="0" xfId="0" applyFont="1" applyFill="1" applyAlignment="1">
      <alignment vertical="top"/>
    </xf>
    <xf numFmtId="49" fontId="0" fillId="0" borderId="68" xfId="0" applyNumberFormat="1" applyFont="1" applyFill="1" applyBorder="1" applyAlignment="1">
      <alignment horizontal="center" vertical="center" wrapText="1"/>
    </xf>
    <xf numFmtId="49" fontId="0" fillId="0" borderId="59" xfId="0" applyNumberFormat="1" applyFont="1" applyFill="1" applyBorder="1" applyAlignment="1">
      <alignment horizontal="center" vertical="center" wrapText="1"/>
    </xf>
    <xf numFmtId="49" fontId="0" fillId="0" borderId="29" xfId="0" applyNumberFormat="1" applyFont="1" applyFill="1" applyBorder="1" applyAlignment="1">
      <alignment horizontal="center" vertical="center" wrapText="1"/>
    </xf>
    <xf numFmtId="49" fontId="0" fillId="0" borderId="63" xfId="0" applyNumberFormat="1" applyFont="1" applyFill="1" applyBorder="1" applyAlignment="1">
      <alignment horizontal="center" vertical="center" wrapText="1"/>
    </xf>
    <xf numFmtId="49" fontId="0" fillId="0" borderId="64" xfId="0" applyNumberFormat="1" applyFont="1" applyFill="1" applyBorder="1" applyAlignment="1">
      <alignment horizontal="center" vertical="center" wrapText="1"/>
    </xf>
    <xf numFmtId="49" fontId="0" fillId="0" borderId="71" xfId="0" applyNumberFormat="1" applyFont="1" applyFill="1" applyBorder="1" applyAlignment="1">
      <alignment horizontal="center" vertical="center" wrapText="1"/>
    </xf>
    <xf numFmtId="49" fontId="0" fillId="0" borderId="62" xfId="0" applyNumberFormat="1" applyFont="1" applyFill="1" applyBorder="1" applyAlignment="1">
      <alignment horizontal="center" vertical="center" wrapText="1"/>
    </xf>
    <xf numFmtId="0" fontId="0" fillId="0" borderId="70" xfId="0" applyFont="1" applyFill="1" applyBorder="1" applyAlignment="1">
      <alignment/>
    </xf>
    <xf numFmtId="0" fontId="0" fillId="0" borderId="0" xfId="0" applyFont="1" applyFill="1" applyBorder="1" applyAlignment="1">
      <alignment/>
    </xf>
    <xf numFmtId="0" fontId="0" fillId="0" borderId="10" xfId="0" applyFont="1" applyFill="1" applyBorder="1" applyAlignment="1">
      <alignment/>
    </xf>
    <xf numFmtId="3" fontId="0" fillId="0" borderId="47" xfId="0" applyNumberFormat="1" applyFont="1" applyFill="1" applyBorder="1" applyAlignment="1">
      <alignment horizontal="center" vertical="center"/>
    </xf>
    <xf numFmtId="3" fontId="0" fillId="0" borderId="45" xfId="0" applyNumberFormat="1" applyFont="1" applyFill="1" applyBorder="1" applyAlignment="1">
      <alignment horizontal="center" vertical="center"/>
    </xf>
    <xf numFmtId="0" fontId="0" fillId="0" borderId="37" xfId="0" applyFont="1" applyFill="1" applyBorder="1" applyAlignment="1">
      <alignment/>
    </xf>
    <xf numFmtId="3" fontId="0" fillId="0" borderId="27" xfId="0" applyNumberFormat="1" applyFont="1" applyFill="1" applyBorder="1" applyAlignment="1">
      <alignment horizontal="center" vertical="center"/>
    </xf>
    <xf numFmtId="3" fontId="0" fillId="0" borderId="20" xfId="0" applyNumberFormat="1" applyFont="1" applyFill="1" applyBorder="1" applyAlignment="1">
      <alignment horizontal="center" vertical="center"/>
    </xf>
    <xf numFmtId="0" fontId="0" fillId="0" borderId="20" xfId="0" applyFont="1" applyFill="1" applyBorder="1" applyAlignment="1">
      <alignment/>
    </xf>
    <xf numFmtId="0" fontId="0" fillId="0" borderId="23"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6" xfId="0" applyFont="1" applyFill="1" applyBorder="1" applyAlignment="1">
      <alignment/>
    </xf>
    <xf numFmtId="0" fontId="0" fillId="0" borderId="66"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30" xfId="0" applyFont="1" applyFill="1" applyBorder="1" applyAlignment="1">
      <alignment horizontal="center" vertical="center" wrapText="1"/>
    </xf>
    <xf numFmtId="49" fontId="4" fillId="0" borderId="21" xfId="0" applyNumberFormat="1" applyFont="1" applyFill="1" applyBorder="1" applyAlignment="1">
      <alignment horizontal="left" wrapText="1"/>
    </xf>
    <xf numFmtId="49" fontId="4" fillId="0" borderId="18" xfId="0" applyNumberFormat="1" applyFont="1" applyFill="1" applyBorder="1" applyAlignment="1">
      <alignment horizontal="left" wrapText="1"/>
    </xf>
    <xf numFmtId="174" fontId="6" fillId="0" borderId="0" xfId="0" applyNumberFormat="1" applyFont="1" applyFill="1" applyAlignment="1">
      <alignment horizontal="center"/>
    </xf>
    <xf numFmtId="0" fontId="0" fillId="0" borderId="0" xfId="0" applyFont="1" applyFill="1" applyAlignment="1">
      <alignment/>
    </xf>
    <xf numFmtId="0" fontId="0" fillId="0" borderId="12" xfId="0" applyBorder="1" applyAlignment="1">
      <alignment horizontal="center" vertical="center" wrapText="1"/>
    </xf>
    <xf numFmtId="0" fontId="0" fillId="0" borderId="0" xfId="0" applyFont="1" applyAlignment="1">
      <alignment horizontal="left" wrapText="1"/>
    </xf>
    <xf numFmtId="0" fontId="0" fillId="0" borderId="0" xfId="0" applyAlignment="1">
      <alignment horizontal="left" wrapText="1"/>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1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67" xfId="0" applyBorder="1" applyAlignment="1">
      <alignment horizontal="center" vertical="center"/>
    </xf>
    <xf numFmtId="0" fontId="0" fillId="0" borderId="67" xfId="0" applyFont="1" applyBorder="1" applyAlignment="1">
      <alignment horizontal="center" vertical="center"/>
    </xf>
    <xf numFmtId="0" fontId="0" fillId="0" borderId="61" xfId="0" applyBorder="1" applyAlignment="1">
      <alignment horizontal="center" vertical="center"/>
    </xf>
    <xf numFmtId="0" fontId="0" fillId="0" borderId="22" xfId="53" applyBorder="1" applyAlignment="1">
      <alignment horizontal="center" vertical="center"/>
      <protection/>
    </xf>
    <xf numFmtId="0" fontId="0" fillId="0" borderId="14" xfId="53" applyBorder="1" applyAlignment="1">
      <alignment horizontal="center" vertical="center"/>
      <protection/>
    </xf>
    <xf numFmtId="0" fontId="0" fillId="0" borderId="15" xfId="53" applyBorder="1" applyAlignment="1">
      <alignment horizontal="center" vertical="center"/>
      <protection/>
    </xf>
    <xf numFmtId="0" fontId="0" fillId="0" borderId="17" xfId="53" applyBorder="1" applyAlignment="1">
      <alignment horizontal="center" vertical="center" wrapText="1"/>
      <protection/>
    </xf>
    <xf numFmtId="0" fontId="0" fillId="0" borderId="18" xfId="53" applyBorder="1" applyAlignment="1">
      <alignment horizontal="center" vertical="center" wrapText="1"/>
      <protection/>
    </xf>
    <xf numFmtId="0" fontId="0" fillId="0" borderId="57" xfId="53" applyBorder="1" applyAlignment="1">
      <alignment horizontal="center" vertical="center" wrapText="1"/>
      <protection/>
    </xf>
    <xf numFmtId="0" fontId="0" fillId="0" borderId="37" xfId="0" applyFont="1" applyBorder="1" applyAlignment="1">
      <alignment horizontal="center" vertical="center" wrapText="1"/>
    </xf>
    <xf numFmtId="0" fontId="0" fillId="0" borderId="40" xfId="0" applyBorder="1" applyAlignment="1">
      <alignment horizontal="center" vertical="center" wrapText="1"/>
    </xf>
    <xf numFmtId="0" fontId="0" fillId="0" borderId="22"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wrapText="1"/>
    </xf>
    <xf numFmtId="0" fontId="0" fillId="0" borderId="51" xfId="0" applyBorder="1" applyAlignment="1">
      <alignment horizontal="center" vertical="center" wrapText="1"/>
    </xf>
    <xf numFmtId="0" fontId="0" fillId="0" borderId="28" xfId="0" applyBorder="1" applyAlignment="1">
      <alignment horizontal="center" vertical="center"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FF0066"/>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c:f>
        </c:strRef>
      </c:tx>
      <c:layout>
        <c:manualLayout>
          <c:xMode val="factor"/>
          <c:yMode val="factor"/>
          <c:x val="0.01275"/>
          <c:y val="0.009"/>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45"/>
          <c:y val="0.129"/>
          <c:w val="0.93275"/>
          <c:h val="0.75625"/>
        </c:manualLayout>
      </c:layout>
      <c:barChart>
        <c:barDir val="col"/>
        <c:grouping val="clustered"/>
        <c:varyColors val="0"/>
        <c:ser>
          <c:idx val="0"/>
          <c:order val="0"/>
          <c:tx>
            <c:strRef>
              <c:f>Daten!$C$6</c:f>
              <c:strCache>
                <c:ptCount val="1"/>
                <c:pt idx="0">
                  <c:v> 2013</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Daten!$C$7:$C$18</c:f>
              <c:numCache>
                <c:ptCount val="12"/>
                <c:pt idx="0">
                  <c:v>972</c:v>
                </c:pt>
                <c:pt idx="1">
                  <c:v>957.5</c:v>
                </c:pt>
                <c:pt idx="2">
                  <c:v>1021.9</c:v>
                </c:pt>
                <c:pt idx="3">
                  <c:v>1042.5</c:v>
                </c:pt>
                <c:pt idx="4">
                  <c:v>1043.9</c:v>
                </c:pt>
                <c:pt idx="5">
                  <c:v>1109.2</c:v>
                </c:pt>
                <c:pt idx="6">
                  <c:v>1033.2</c:v>
                </c:pt>
                <c:pt idx="7">
                  <c:v>959.6</c:v>
                </c:pt>
                <c:pt idx="8">
                  <c:v>992.6</c:v>
                </c:pt>
                <c:pt idx="9">
                  <c:v>1057.1</c:v>
                </c:pt>
                <c:pt idx="10">
                  <c:v>1066.8</c:v>
                </c:pt>
                <c:pt idx="11">
                  <c:v>890.4</c:v>
                </c:pt>
              </c:numCache>
            </c:numRef>
          </c:val>
        </c:ser>
        <c:ser>
          <c:idx val="1"/>
          <c:order val="1"/>
          <c:tx>
            <c:strRef>
              <c:f>Daten!$D$6</c:f>
              <c:strCache>
                <c:ptCount val="1"/>
                <c:pt idx="0">
                  <c:v> 2014</c:v>
                </c:pt>
              </c:strCache>
            </c:strRef>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Daten!$D$7:$D$18</c:f>
              <c:numCache>
                <c:ptCount val="12"/>
                <c:pt idx="0">
                  <c:v>1034.4</c:v>
                </c:pt>
                <c:pt idx="1">
                  <c:v>1004</c:v>
                </c:pt>
                <c:pt idx="2">
                  <c:v>1066.4</c:v>
                </c:pt>
              </c:numCache>
            </c:numRef>
          </c:val>
        </c:ser>
        <c:axId val="52723554"/>
        <c:axId val="4749939"/>
      </c:barChart>
      <c:catAx>
        <c:axId val="52723554"/>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749939"/>
        <c:crosses val="autoZero"/>
        <c:auto val="1"/>
        <c:lblOffset val="100"/>
        <c:tickLblSkip val="1"/>
        <c:noMultiLvlLbl val="0"/>
      </c:catAx>
      <c:valAx>
        <c:axId val="4749939"/>
        <c:scaling>
          <c:orientation val="minMax"/>
          <c:max val="12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2723554"/>
        <c:crossesAt val="1"/>
        <c:crossBetween val="between"/>
        <c:dispUnits/>
        <c:majorUnit val="100"/>
        <c:minorUnit val="50"/>
      </c:valAx>
      <c:spPr>
        <a:noFill/>
        <a:ln w="12700">
          <a:solidFill>
            <a:srgbClr val="000000"/>
          </a:solidFill>
        </a:ln>
      </c:spPr>
    </c:plotArea>
    <c:legend>
      <c:legendPos val="b"/>
      <c:layout>
        <c:manualLayout>
          <c:xMode val="edge"/>
          <c:yMode val="edge"/>
          <c:x val="0.3895"/>
          <c:y val="0.9"/>
          <c:w val="0.25875"/>
          <c:h val="0.044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900"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Daten!$B$94</c:f>
        </c:strRef>
      </c:tx>
      <c:layout>
        <c:manualLayout>
          <c:xMode val="factor"/>
          <c:yMode val="factor"/>
          <c:x val="0.0095"/>
          <c:y val="0.0022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525"/>
          <c:y val="0.0615"/>
          <c:w val="0.961"/>
          <c:h val="0.86475"/>
        </c:manualLayout>
      </c:layout>
      <c:barChart>
        <c:barDir val="bar"/>
        <c:grouping val="clustered"/>
        <c:varyColors val="0"/>
        <c:ser>
          <c:idx val="0"/>
          <c:order val="0"/>
          <c:tx>
            <c:strRef>
              <c:f>Daten!$B$95</c:f>
              <c:strCache>
                <c:ptCount val="1"/>
                <c:pt idx="0">
                  <c:v> Ausfuhr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Daten!$D$96:$D$121</c:f>
              <c:strCache>
                <c:ptCount val="26"/>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Kroatien</c:v>
                </c:pt>
              </c:strCache>
            </c:strRef>
          </c:cat>
          <c:val>
            <c:numRef>
              <c:f>Daten!$B$96:$B$121</c:f>
              <c:numCache>
                <c:ptCount val="26"/>
                <c:pt idx="0">
                  <c:v>226.661153</c:v>
                </c:pt>
                <c:pt idx="1">
                  <c:v>136.183857</c:v>
                </c:pt>
                <c:pt idx="2">
                  <c:v>162.252379</c:v>
                </c:pt>
                <c:pt idx="3">
                  <c:v>222.288988</c:v>
                </c:pt>
                <c:pt idx="4">
                  <c:v>9.264185</c:v>
                </c:pt>
                <c:pt idx="5">
                  <c:v>37.306808</c:v>
                </c:pt>
                <c:pt idx="6">
                  <c:v>9.084221</c:v>
                </c:pt>
                <c:pt idx="7">
                  <c:v>24.416819</c:v>
                </c:pt>
                <c:pt idx="8">
                  <c:v>148.695721</c:v>
                </c:pt>
                <c:pt idx="9">
                  <c:v>45.626892</c:v>
                </c:pt>
                <c:pt idx="10">
                  <c:v>36.251838</c:v>
                </c:pt>
                <c:pt idx="11">
                  <c:v>173.461041</c:v>
                </c:pt>
                <c:pt idx="12">
                  <c:v>89.947588</c:v>
                </c:pt>
                <c:pt idx="13">
                  <c:v>20.882715</c:v>
                </c:pt>
                <c:pt idx="14">
                  <c:v>0.477271</c:v>
                </c:pt>
                <c:pt idx="15">
                  <c:v>5.741054</c:v>
                </c:pt>
                <c:pt idx="16">
                  <c:v>4.756124</c:v>
                </c:pt>
                <c:pt idx="17">
                  <c:v>8.535823</c:v>
                </c:pt>
                <c:pt idx="18">
                  <c:v>157.254235</c:v>
                </c:pt>
                <c:pt idx="19">
                  <c:v>160.617825</c:v>
                </c:pt>
                <c:pt idx="20">
                  <c:v>54.642962</c:v>
                </c:pt>
                <c:pt idx="21">
                  <c:v>188.52346</c:v>
                </c:pt>
                <c:pt idx="22">
                  <c:v>31.369903</c:v>
                </c:pt>
                <c:pt idx="23">
                  <c:v>11.649031</c:v>
                </c:pt>
                <c:pt idx="24">
                  <c:v>13.988337</c:v>
                </c:pt>
                <c:pt idx="25">
                  <c:v>4.576104</c:v>
                </c:pt>
              </c:numCache>
            </c:numRef>
          </c:val>
        </c:ser>
        <c:ser>
          <c:idx val="1"/>
          <c:order val="1"/>
          <c:tx>
            <c:strRef>
              <c:f>Daten!$C$95</c:f>
              <c:strCache>
                <c:ptCount val="1"/>
                <c:pt idx="0">
                  <c:v> Einfuhr</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Daten!$C$96:$C$121</c:f>
              <c:numCache>
                <c:ptCount val="26"/>
                <c:pt idx="0">
                  <c:v>119.471732</c:v>
                </c:pt>
                <c:pt idx="1">
                  <c:v>166.032629</c:v>
                </c:pt>
                <c:pt idx="2">
                  <c:v>199.495621</c:v>
                </c:pt>
                <c:pt idx="3">
                  <c:v>184.413534</c:v>
                </c:pt>
                <c:pt idx="4">
                  <c:v>8.258409</c:v>
                </c:pt>
                <c:pt idx="5">
                  <c:v>27.611152</c:v>
                </c:pt>
                <c:pt idx="6">
                  <c:v>5.030854</c:v>
                </c:pt>
                <c:pt idx="7">
                  <c:v>9.96685</c:v>
                </c:pt>
                <c:pt idx="8">
                  <c:v>75.256486</c:v>
                </c:pt>
                <c:pt idx="9">
                  <c:v>32.164132</c:v>
                </c:pt>
                <c:pt idx="10">
                  <c:v>10.965367</c:v>
                </c:pt>
                <c:pt idx="11">
                  <c:v>107.863451</c:v>
                </c:pt>
                <c:pt idx="12">
                  <c:v>101.022927</c:v>
                </c:pt>
                <c:pt idx="13">
                  <c:v>30.987885</c:v>
                </c:pt>
                <c:pt idx="14">
                  <c:v>0.038255</c:v>
                </c:pt>
                <c:pt idx="15">
                  <c:v>0.5943</c:v>
                </c:pt>
                <c:pt idx="16">
                  <c:v>2.879134</c:v>
                </c:pt>
                <c:pt idx="17">
                  <c:v>3.377419</c:v>
                </c:pt>
                <c:pt idx="18">
                  <c:v>135.5801</c:v>
                </c:pt>
                <c:pt idx="19">
                  <c:v>125.482073</c:v>
                </c:pt>
                <c:pt idx="20">
                  <c:v>36.943536</c:v>
                </c:pt>
                <c:pt idx="21">
                  <c:v>35.97285</c:v>
                </c:pt>
                <c:pt idx="22">
                  <c:v>43.529572</c:v>
                </c:pt>
                <c:pt idx="23">
                  <c:v>7.113807</c:v>
                </c:pt>
                <c:pt idx="24">
                  <c:v>14.196711</c:v>
                </c:pt>
                <c:pt idx="25">
                  <c:v>3.124313</c:v>
                </c:pt>
              </c:numCache>
            </c:numRef>
          </c:val>
        </c:ser>
        <c:axId val="50122664"/>
        <c:axId val="48450793"/>
      </c:barChart>
      <c:catAx>
        <c:axId val="50122664"/>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8450793"/>
        <c:crosses val="autoZero"/>
        <c:auto val="1"/>
        <c:lblOffset val="100"/>
        <c:tickLblSkip val="1"/>
        <c:noMultiLvlLbl val="0"/>
      </c:catAx>
      <c:valAx>
        <c:axId val="48450793"/>
        <c:scaling>
          <c:orientation val="minMax"/>
          <c:max val="240"/>
        </c:scaling>
        <c:axPos val="t"/>
        <c:majorGridlines>
          <c:spPr>
            <a:ln w="3175">
              <a:solidFill>
                <a:srgbClr val="000000"/>
              </a:solidFill>
            </a:ln>
          </c:spPr>
        </c:majorGridlines>
        <c:delete val="0"/>
        <c:numFmt formatCode="General" sourceLinked="0"/>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0122664"/>
        <c:crosses val="max"/>
        <c:crossBetween val="between"/>
        <c:dispUnits/>
        <c:majorUnit val="20"/>
      </c:valAx>
      <c:spPr>
        <a:noFill/>
        <a:ln w="12700">
          <a:solidFill>
            <a:srgbClr val="000000"/>
          </a:solidFill>
        </a:ln>
      </c:spPr>
    </c:plotArea>
    <c:legend>
      <c:legendPos val="b"/>
      <c:layout>
        <c:manualLayout>
          <c:xMode val="edge"/>
          <c:yMode val="edge"/>
          <c:x val="0.46725"/>
          <c:y val="0.95725"/>
          <c:w val="0.27275"/>
          <c:h val="0.0202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27130942"/>
        <c:axId val="42851887"/>
      </c:barChart>
      <c:catAx>
        <c:axId val="27130942"/>
        <c:scaling>
          <c:orientation val="minMax"/>
        </c:scaling>
        <c:axPos val="b"/>
        <c:delete val="0"/>
        <c:numFmt formatCode="General" sourceLinked="1"/>
        <c:majorTickMark val="cross"/>
        <c:minorTickMark val="none"/>
        <c:tickLblPos val="nextTo"/>
        <c:spPr>
          <a:ln w="3175">
            <a:solidFill>
              <a:srgbClr val="000000"/>
            </a:solidFill>
          </a:ln>
        </c:spPr>
        <c:crossAx val="42851887"/>
        <c:crosses val="autoZero"/>
        <c:auto val="1"/>
        <c:lblOffset val="100"/>
        <c:tickLblSkip val="1"/>
        <c:noMultiLvlLbl val="0"/>
      </c:catAx>
      <c:valAx>
        <c:axId val="42851887"/>
        <c:scaling>
          <c:orientation val="minMax"/>
        </c:scaling>
        <c:axPos val="l"/>
        <c:delete val="0"/>
        <c:numFmt formatCode="General" sourceLinked="1"/>
        <c:majorTickMark val="cross"/>
        <c:minorTickMark val="none"/>
        <c:tickLblPos val="nextTo"/>
        <c:spPr>
          <a:ln w="3175">
            <a:solidFill>
              <a:srgbClr val="000000"/>
            </a:solidFill>
          </a:ln>
        </c:spPr>
        <c:crossAx val="27130942"/>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Daten!$B$20</c:f>
        </c:strRef>
      </c:tx>
      <c:layout>
        <c:manualLayout>
          <c:xMode val="factor"/>
          <c:yMode val="factor"/>
          <c:x val="0.019"/>
          <c:y val="0.009"/>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45"/>
          <c:y val="0.13075"/>
          <c:w val="0.9325"/>
          <c:h val="0.75625"/>
        </c:manualLayout>
      </c:layout>
      <c:barChart>
        <c:barDir val="col"/>
        <c:grouping val="clustered"/>
        <c:varyColors val="0"/>
        <c:ser>
          <c:idx val="0"/>
          <c:order val="0"/>
          <c:tx>
            <c:strRef>
              <c:f>Daten!$C$21</c:f>
              <c:strCache>
                <c:ptCount val="1"/>
                <c:pt idx="0">
                  <c:v> 2013</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Daten!$C$22:$C$33</c:f>
              <c:numCache>
                <c:ptCount val="12"/>
                <c:pt idx="0">
                  <c:v>628.9</c:v>
                </c:pt>
                <c:pt idx="1">
                  <c:v>641.5</c:v>
                </c:pt>
                <c:pt idx="2">
                  <c:v>678.5</c:v>
                </c:pt>
                <c:pt idx="3">
                  <c:v>677.5</c:v>
                </c:pt>
                <c:pt idx="4">
                  <c:v>702.5</c:v>
                </c:pt>
                <c:pt idx="5">
                  <c:v>706.4</c:v>
                </c:pt>
                <c:pt idx="6">
                  <c:v>737.8</c:v>
                </c:pt>
                <c:pt idx="7">
                  <c:v>669.1</c:v>
                </c:pt>
                <c:pt idx="8">
                  <c:v>762.4</c:v>
                </c:pt>
                <c:pt idx="9">
                  <c:v>746.5</c:v>
                </c:pt>
                <c:pt idx="10">
                  <c:v>701.1</c:v>
                </c:pt>
                <c:pt idx="11">
                  <c:v>626.4</c:v>
                </c:pt>
              </c:numCache>
            </c:numRef>
          </c:val>
        </c:ser>
        <c:ser>
          <c:idx val="1"/>
          <c:order val="1"/>
          <c:tx>
            <c:strRef>
              <c:f>Daten!$D$21</c:f>
              <c:strCache>
                <c:ptCount val="1"/>
                <c:pt idx="0">
                  <c:v> 2014</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Daten!$D$22:$D$33</c:f>
              <c:numCache>
                <c:ptCount val="12"/>
                <c:pt idx="0">
                  <c:v>715.2</c:v>
                </c:pt>
                <c:pt idx="1">
                  <c:v>729.2</c:v>
                </c:pt>
                <c:pt idx="2">
                  <c:v>695</c:v>
                </c:pt>
              </c:numCache>
            </c:numRef>
          </c:val>
        </c:ser>
        <c:axId val="42749452"/>
        <c:axId val="49200749"/>
      </c:barChart>
      <c:catAx>
        <c:axId val="42749452"/>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9200749"/>
        <c:crosses val="autoZero"/>
        <c:auto val="1"/>
        <c:lblOffset val="100"/>
        <c:tickLblSkip val="1"/>
        <c:noMultiLvlLbl val="0"/>
      </c:catAx>
      <c:valAx>
        <c:axId val="49200749"/>
        <c:scaling>
          <c:orientation val="minMax"/>
          <c:max val="12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2749452"/>
        <c:crossesAt val="1"/>
        <c:crossBetween val="between"/>
        <c:dispUnits/>
        <c:majorUnit val="100"/>
        <c:minorUnit val="50"/>
      </c:valAx>
      <c:spPr>
        <a:noFill/>
        <a:ln w="12700">
          <a:solidFill>
            <a:srgbClr val="000000"/>
          </a:solidFill>
        </a:ln>
      </c:spPr>
    </c:plotArea>
    <c:legend>
      <c:legendPos val="b"/>
      <c:layout>
        <c:manualLayout>
          <c:xMode val="edge"/>
          <c:yMode val="edge"/>
          <c:x val="0.38775"/>
          <c:y val="0.8885"/>
          <c:w val="0.2595"/>
          <c:h val="0.0692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61131736"/>
        <c:axId val="13314713"/>
      </c:barChart>
      <c:catAx>
        <c:axId val="61131736"/>
        <c:scaling>
          <c:orientation val="minMax"/>
        </c:scaling>
        <c:axPos val="b"/>
        <c:delete val="0"/>
        <c:numFmt formatCode="General" sourceLinked="1"/>
        <c:majorTickMark val="cross"/>
        <c:minorTickMark val="none"/>
        <c:tickLblPos val="nextTo"/>
        <c:spPr>
          <a:ln w="3175">
            <a:solidFill>
              <a:srgbClr val="000000"/>
            </a:solidFill>
          </a:ln>
        </c:spPr>
        <c:crossAx val="13314713"/>
        <c:crosses val="autoZero"/>
        <c:auto val="1"/>
        <c:lblOffset val="100"/>
        <c:tickLblSkip val="1"/>
        <c:noMultiLvlLbl val="0"/>
      </c:catAx>
      <c:valAx>
        <c:axId val="13314713"/>
        <c:scaling>
          <c:orientation val="minMax"/>
        </c:scaling>
        <c:axPos val="l"/>
        <c:delete val="0"/>
        <c:numFmt formatCode="General" sourceLinked="1"/>
        <c:majorTickMark val="cross"/>
        <c:minorTickMark val="none"/>
        <c:tickLblPos val="nextTo"/>
        <c:spPr>
          <a:ln w="3175">
            <a:solidFill>
              <a:srgbClr val="000000"/>
            </a:solidFill>
          </a:ln>
        </c:spPr>
        <c:crossAx val="61131736"/>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Daten!$B$38</c:f>
        </c:strRef>
      </c:tx>
      <c:layout>
        <c:manualLayout>
          <c:xMode val="factor"/>
          <c:yMode val="factor"/>
          <c:x val="0.0142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56"/>
          <c:y val="0.213"/>
          <c:w val="0.435"/>
          <c:h val="0.63125"/>
        </c:manualLayout>
      </c:layout>
      <c:pieChart>
        <c:varyColors val="1"/>
        <c:ser>
          <c:idx val="0"/>
          <c:order val="0"/>
          <c:tx>
            <c:strRef>
              <c:f>Daten!$B$38</c:f>
              <c:strCache>
                <c:ptCount val="1"/>
                <c:pt idx="0">
                  <c:v>        3. Ausfuhr von ausgewählten Enderzeugnissen im 1. Vierteljahr 2014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FF6600"/>
              </a:solidFill>
              <a:ln w="12700">
                <a:solidFill>
                  <a:srgbClr val="000000"/>
                </a:solidFill>
              </a:ln>
            </c:spPr>
          </c:dPt>
          <c:dPt>
            <c:idx val="2"/>
            <c:spPr>
              <a:solidFill>
                <a:srgbClr val="595959"/>
              </a:solidFill>
              <a:ln w="12700">
                <a:solidFill>
                  <a:srgbClr val="000000"/>
                </a:solidFill>
              </a:ln>
            </c:spPr>
          </c:dPt>
          <c:dPt>
            <c:idx val="3"/>
            <c:spPr>
              <a:solidFill>
                <a:srgbClr val="FFFF00"/>
              </a:solidFill>
              <a:ln w="12700">
                <a:solidFill>
                  <a:srgbClr val="000000"/>
                </a:solidFill>
              </a:ln>
            </c:spPr>
          </c:dPt>
          <c:dPt>
            <c:idx val="4"/>
            <c:spPr>
              <a:solidFill>
                <a:srgbClr val="A6A6A6"/>
              </a:solidFill>
              <a:ln w="12700">
                <a:solidFill>
                  <a:srgbClr val="000000"/>
                </a:solidFill>
              </a:ln>
            </c:spPr>
          </c:dPt>
          <c:dPt>
            <c:idx val="5"/>
            <c:spPr>
              <a:solidFill>
                <a:srgbClr val="FFFFCC"/>
              </a:solidFill>
              <a:ln w="12700">
                <a:solidFill>
                  <a:srgbClr val="000000"/>
                </a:solidFill>
              </a:ln>
            </c:spPr>
          </c:dPt>
          <c:dLbls>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multiLvlStrRef>
              <c:f>(Daten!$B$39:$D$43,Daten!$B$45)</c:f>
              <c:multiLvlStrCache>
                <c:ptCount val="6"/>
                <c:lvl>
                  <c:pt idx="0">
                    <c:v> Fahrgestelle, Karosserien, Motoren für Kfz</c:v>
                  </c:pt>
                  <c:pt idx="1">
                    <c:v> Waren aus Kunststoffen</c:v>
                  </c:pt>
                  <c:pt idx="2">
                    <c:v> mess-, steuerungs- und regelungstechnische</c:v>
                  </c:pt>
                  <c:pt idx="3">
                    <c:v> pharmazeutische Erzeugnisse</c:v>
                  </c:pt>
                  <c:pt idx="4">
                    <c:v> Geräte zur Elektrizitätserzeugung und</c:v>
                  </c:pt>
                  <c:pt idx="5">
                    <c:v> sonstige Enderzeugnisse                                   </c:v>
                  </c:pt>
                </c:lvl>
                <c:lvl>
                  <c:pt idx="2">
                    <c:v>  Erzeugnisse</c:v>
                  </c:pt>
                  <c:pt idx="4">
                    <c:v>  -verteilung</c:v>
                  </c:pt>
                </c:lvl>
              </c:multiLvlStrCache>
            </c:multiLvlStrRef>
          </c:cat>
          <c:val>
            <c:numRef>
              <c:f>(Daten!$E$39:$E$43,Daten!$E$45)</c:f>
              <c:numCache>
                <c:ptCount val="6"/>
                <c:pt idx="0">
                  <c:v>484249219</c:v>
                </c:pt>
                <c:pt idx="1">
                  <c:v>177388165</c:v>
                </c:pt>
                <c:pt idx="2">
                  <c:v>162015520</c:v>
                </c:pt>
                <c:pt idx="3">
                  <c:v>153878732</c:v>
                </c:pt>
                <c:pt idx="4">
                  <c:v>121622192</c:v>
                </c:pt>
                <c:pt idx="5">
                  <c:v>1173180955</c:v>
                </c:pt>
              </c:numCache>
            </c:numRef>
          </c:val>
        </c:ser>
      </c:pieChart>
      <c:spPr>
        <a:noFill/>
        <a:ln>
          <a:noFill/>
        </a:ln>
      </c:spPr>
    </c:plotArea>
    <c:legend>
      <c:legendPos val="r"/>
      <c:layout>
        <c:manualLayout>
          <c:xMode val="edge"/>
          <c:yMode val="edge"/>
          <c:x val="0.55725"/>
          <c:y val="0.278"/>
          <c:w val="0.43175"/>
          <c:h val="0.517"/>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Daten!$B$47</c:f>
        </c:strRef>
      </c:tx>
      <c:layout>
        <c:manualLayout>
          <c:xMode val="factor"/>
          <c:yMode val="factor"/>
          <c:x val="0.0142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56"/>
          <c:y val="0.2185"/>
          <c:w val="0.435"/>
          <c:h val="0.629"/>
        </c:manualLayout>
      </c:layout>
      <c:pieChart>
        <c:varyColors val="1"/>
        <c:ser>
          <c:idx val="0"/>
          <c:order val="0"/>
          <c:tx>
            <c:strRef>
              <c:f>Daten!$B$47</c:f>
              <c:strCache>
                <c:ptCount val="1"/>
                <c:pt idx="0">
                  <c:v>        4. Einfuhr von ausgewählten Enderzeugnissen im 1. Vierteljahr 2014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CCFF"/>
              </a:solidFill>
              <a:ln w="12700">
                <a:solidFill>
                  <a:srgbClr val="000000"/>
                </a:solidFill>
              </a:ln>
            </c:spPr>
          </c:dPt>
          <c:dPt>
            <c:idx val="1"/>
            <c:spPr>
              <a:solidFill>
                <a:srgbClr val="00FF00"/>
              </a:solidFill>
              <a:ln w="12700">
                <a:solidFill>
                  <a:srgbClr val="000000"/>
                </a:solidFill>
              </a:ln>
            </c:spPr>
          </c:dPt>
          <c:dPt>
            <c:idx val="2"/>
            <c:spPr>
              <a:solidFill>
                <a:srgbClr val="FF6600"/>
              </a:solidFill>
              <a:ln w="12700">
                <a:solidFill>
                  <a:srgbClr val="000000"/>
                </a:solidFill>
              </a:ln>
            </c:spPr>
          </c:dPt>
          <c:dPt>
            <c:idx val="3"/>
            <c:spPr>
              <a:solidFill>
                <a:srgbClr val="993300"/>
              </a:solidFill>
              <a:ln w="12700">
                <a:solidFill>
                  <a:srgbClr val="000000"/>
                </a:solidFill>
              </a:ln>
            </c:spPr>
          </c:dPt>
          <c:dPt>
            <c:idx val="4"/>
            <c:spPr>
              <a:solidFill>
                <a:srgbClr val="A6A6A6"/>
              </a:solidFill>
              <a:ln w="12700">
                <a:solidFill>
                  <a:srgbClr val="000000"/>
                </a:solidFill>
              </a:ln>
            </c:spPr>
          </c:dPt>
          <c:dPt>
            <c:idx val="5"/>
            <c:spPr>
              <a:solidFill>
                <a:srgbClr val="FFFFCC"/>
              </a:solidFill>
              <a:ln w="12700">
                <a:solidFill>
                  <a:srgbClr val="000000"/>
                </a:solidFill>
              </a:ln>
            </c:spPr>
          </c:dPt>
          <c:dLbls>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multiLvlStrRef>
              <c:f>(Daten!$B$48:$D$52,Daten!$B$54)</c:f>
              <c:multiLvlStrCache>
                <c:ptCount val="6"/>
                <c:lvl>
                  <c:pt idx="0">
                    <c:v> Luftfahrzeuge</c:v>
                  </c:pt>
                  <c:pt idx="1">
                    <c:v> Fahrgestelle, Karosserien, Motoren für Kfz</c:v>
                  </c:pt>
                  <c:pt idx="2">
                    <c:v> Waren aus Kunststoffen</c:v>
                  </c:pt>
                  <c:pt idx="3">
                    <c:v> Möbel  </c:v>
                  </c:pt>
                  <c:pt idx="4">
                    <c:v> Geräte zur Elektrizitätserzeugung und</c:v>
                  </c:pt>
                  <c:pt idx="5">
                    <c:v> sonstige Enderzeugnisse                                   </c:v>
                  </c:pt>
                </c:lvl>
                <c:lvl>
                  <c:pt idx="4">
                    <c:v>  -verteilung</c:v>
                  </c:pt>
                </c:lvl>
              </c:multiLvlStrCache>
            </c:multiLvlStrRef>
          </c:cat>
          <c:val>
            <c:numRef>
              <c:f>(Daten!$E$48:$E$52,Daten!$E$54)</c:f>
              <c:numCache>
                <c:ptCount val="6"/>
                <c:pt idx="0">
                  <c:v>128307265</c:v>
                </c:pt>
                <c:pt idx="1">
                  <c:v>108571252</c:v>
                </c:pt>
                <c:pt idx="2">
                  <c:v>87327672</c:v>
                </c:pt>
                <c:pt idx="3">
                  <c:v>84740581</c:v>
                </c:pt>
                <c:pt idx="4">
                  <c:v>61629297</c:v>
                </c:pt>
                <c:pt idx="5">
                  <c:v>720907632</c:v>
                </c:pt>
              </c:numCache>
            </c:numRef>
          </c:val>
        </c:ser>
      </c:pieChart>
      <c:spPr>
        <a:noFill/>
        <a:ln>
          <a:noFill/>
        </a:ln>
      </c:spPr>
    </c:plotArea>
    <c:legend>
      <c:legendPos val="r"/>
      <c:layout>
        <c:manualLayout>
          <c:xMode val="edge"/>
          <c:yMode val="edge"/>
          <c:x val="0.55675"/>
          <c:y val="0.28875"/>
          <c:w val="0.43375"/>
          <c:h val="0.516"/>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40153558"/>
        <c:axId val="25837703"/>
      </c:barChart>
      <c:catAx>
        <c:axId val="40153558"/>
        <c:scaling>
          <c:orientation val="minMax"/>
        </c:scaling>
        <c:axPos val="b"/>
        <c:delete val="0"/>
        <c:numFmt formatCode="General" sourceLinked="1"/>
        <c:majorTickMark val="cross"/>
        <c:minorTickMark val="none"/>
        <c:tickLblPos val="nextTo"/>
        <c:spPr>
          <a:ln w="3175">
            <a:solidFill>
              <a:srgbClr val="000000"/>
            </a:solidFill>
          </a:ln>
        </c:spPr>
        <c:crossAx val="25837703"/>
        <c:crosses val="autoZero"/>
        <c:auto val="1"/>
        <c:lblOffset val="100"/>
        <c:tickLblSkip val="1"/>
        <c:noMultiLvlLbl val="0"/>
      </c:catAx>
      <c:valAx>
        <c:axId val="25837703"/>
        <c:scaling>
          <c:orientation val="minMax"/>
        </c:scaling>
        <c:axPos val="l"/>
        <c:delete val="0"/>
        <c:numFmt formatCode="General" sourceLinked="1"/>
        <c:majorTickMark val="cross"/>
        <c:minorTickMark val="none"/>
        <c:tickLblPos val="nextTo"/>
        <c:spPr>
          <a:ln w="3175">
            <a:solidFill>
              <a:srgbClr val="000000"/>
            </a:solidFill>
          </a:ln>
        </c:spPr>
        <c:crossAx val="40153558"/>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Daten!$B$75</c:f>
        </c:strRef>
      </c:tx>
      <c:layout>
        <c:manualLayout>
          <c:xMode val="factor"/>
          <c:yMode val="factor"/>
          <c:x val="0.0142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175"/>
          <c:y val="0.14525"/>
          <c:w val="0.96525"/>
          <c:h val="0.76"/>
        </c:manualLayout>
      </c:layout>
      <c:barChart>
        <c:barDir val="bar"/>
        <c:grouping val="clustered"/>
        <c:varyColors val="0"/>
        <c:ser>
          <c:idx val="1"/>
          <c:order val="0"/>
          <c:tx>
            <c:strRef>
              <c:f>Daten!$B$75</c:f>
              <c:strCache>
                <c:ptCount val="1"/>
                <c:pt idx="0">
                  <c:v>6. Einfuhr im 1. Vierteljahr 2014 nach ausgewählten Ländern
in der Reihenfolge ihrer Anteile</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Daten!$C$76:$C$90</c:f>
              <c:strCache>
                <c:ptCount val="15"/>
                <c:pt idx="0">
                  <c:v>Ungarn</c:v>
                </c:pt>
                <c:pt idx="1">
                  <c:v>Slowakei</c:v>
                </c:pt>
                <c:pt idx="2">
                  <c:v>Rumänien</c:v>
                </c:pt>
                <c:pt idx="3">
                  <c:v>Schweiz</c:v>
                </c:pt>
                <c:pt idx="4">
                  <c:v>Spanien</c:v>
                </c:pt>
                <c:pt idx="5">
                  <c:v>Belgien</c:v>
                </c:pt>
                <c:pt idx="6">
                  <c:v>Österreich</c:v>
                </c:pt>
                <c:pt idx="7">
                  <c:v>Frankreich</c:v>
                </c:pt>
                <c:pt idx="8">
                  <c:v>Tschechische Republik</c:v>
                </c:pt>
                <c:pt idx="9">
                  <c:v>Polen</c:v>
                </c:pt>
                <c:pt idx="10">
                  <c:v>Vereinigte Staaten</c:v>
                </c:pt>
                <c:pt idx="11">
                  <c:v>Niederlande</c:v>
                </c:pt>
                <c:pt idx="12">
                  <c:v>Vereinigtes Königreich</c:v>
                </c:pt>
                <c:pt idx="13">
                  <c:v>Italien</c:v>
                </c:pt>
                <c:pt idx="14">
                  <c:v>Volksrepublik China</c:v>
                </c:pt>
              </c:strCache>
            </c:strRef>
          </c:cat>
          <c:val>
            <c:numRef>
              <c:f>Daten!$B$76:$B$90</c:f>
              <c:numCache>
                <c:ptCount val="15"/>
                <c:pt idx="0">
                  <c:v>35.973</c:v>
                </c:pt>
                <c:pt idx="1">
                  <c:v>36.944</c:v>
                </c:pt>
                <c:pt idx="2">
                  <c:v>43.53</c:v>
                </c:pt>
                <c:pt idx="3">
                  <c:v>48.92</c:v>
                </c:pt>
                <c:pt idx="4">
                  <c:v>75.256</c:v>
                </c:pt>
                <c:pt idx="5">
                  <c:v>101.023</c:v>
                </c:pt>
                <c:pt idx="6">
                  <c:v>107.863</c:v>
                </c:pt>
                <c:pt idx="7">
                  <c:v>119.472</c:v>
                </c:pt>
                <c:pt idx="8">
                  <c:v>125.482</c:v>
                </c:pt>
                <c:pt idx="9">
                  <c:v>135.58</c:v>
                </c:pt>
                <c:pt idx="10">
                  <c:v>143.164</c:v>
                </c:pt>
                <c:pt idx="11">
                  <c:v>166.033</c:v>
                </c:pt>
                <c:pt idx="12">
                  <c:v>184.414</c:v>
                </c:pt>
                <c:pt idx="13">
                  <c:v>199.496</c:v>
                </c:pt>
                <c:pt idx="14">
                  <c:v>208.765</c:v>
                </c:pt>
              </c:numCache>
            </c:numRef>
          </c:val>
        </c:ser>
        <c:axId val="45203658"/>
        <c:axId val="4179739"/>
      </c:barChart>
      <c:catAx>
        <c:axId val="45203658"/>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179739"/>
        <c:crosses val="autoZero"/>
        <c:auto val="1"/>
        <c:lblOffset val="100"/>
        <c:tickLblSkip val="1"/>
        <c:noMultiLvlLbl val="0"/>
      </c:catAx>
      <c:valAx>
        <c:axId val="4179739"/>
        <c:scaling>
          <c:orientation val="minMax"/>
          <c:max val="24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5203658"/>
        <c:crossesAt val="1"/>
        <c:crossBetween val="between"/>
        <c:dispUnits/>
        <c:majorUnit val="20"/>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Daten!$B$58</c:f>
        </c:strRef>
      </c:tx>
      <c:layout>
        <c:manualLayout>
          <c:xMode val="factor"/>
          <c:yMode val="factor"/>
          <c:x val="0.0142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9"/>
          <c:y val="0.146"/>
          <c:w val="0.96825"/>
          <c:h val="0.7415"/>
        </c:manualLayout>
      </c:layout>
      <c:barChart>
        <c:barDir val="bar"/>
        <c:grouping val="clustered"/>
        <c:varyColors val="0"/>
        <c:ser>
          <c:idx val="1"/>
          <c:order val="0"/>
          <c:tx>
            <c:strRef>
              <c:f>Daten!$B$58</c:f>
              <c:strCache>
                <c:ptCount val="1"/>
                <c:pt idx="0">
                  <c:v>5. Ausfuhr im 1. Vierteljahr 2014 nach ausgewählten Ländern
in der Reihenfolge ihrer Anteile</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Daten!$C$59:$C$73</c:f>
              <c:strCache>
                <c:ptCount val="15"/>
                <c:pt idx="0">
                  <c:v>Slowakei</c:v>
                </c:pt>
                <c:pt idx="1">
                  <c:v>Russische Föderation</c:v>
                </c:pt>
                <c:pt idx="2">
                  <c:v>Belgien</c:v>
                </c:pt>
                <c:pt idx="3">
                  <c:v>Schweiz</c:v>
                </c:pt>
                <c:pt idx="4">
                  <c:v>Niederlande</c:v>
                </c:pt>
                <c:pt idx="5">
                  <c:v>Spanien</c:v>
                </c:pt>
                <c:pt idx="6">
                  <c:v>Polen</c:v>
                </c:pt>
                <c:pt idx="7">
                  <c:v>Tschechische Republik</c:v>
                </c:pt>
                <c:pt idx="8">
                  <c:v>Italien</c:v>
                </c:pt>
                <c:pt idx="9">
                  <c:v>Volksrepublik China</c:v>
                </c:pt>
                <c:pt idx="10">
                  <c:v>Österreich</c:v>
                </c:pt>
                <c:pt idx="11">
                  <c:v>Ungarn</c:v>
                </c:pt>
                <c:pt idx="12">
                  <c:v>Vereinigte Staaten</c:v>
                </c:pt>
                <c:pt idx="13">
                  <c:v>Vereinigtes Königreich</c:v>
                </c:pt>
                <c:pt idx="14">
                  <c:v>Frankreich</c:v>
                </c:pt>
              </c:strCache>
            </c:strRef>
          </c:cat>
          <c:val>
            <c:numRef>
              <c:f>Daten!$B$59:$B$73</c:f>
              <c:numCache>
                <c:ptCount val="15"/>
                <c:pt idx="0">
                  <c:v>54.643</c:v>
                </c:pt>
                <c:pt idx="1">
                  <c:v>81.275</c:v>
                </c:pt>
                <c:pt idx="2">
                  <c:v>89.948</c:v>
                </c:pt>
                <c:pt idx="3">
                  <c:v>108.529</c:v>
                </c:pt>
                <c:pt idx="4">
                  <c:v>136.184</c:v>
                </c:pt>
                <c:pt idx="5">
                  <c:v>148.696</c:v>
                </c:pt>
                <c:pt idx="6">
                  <c:v>157.254</c:v>
                </c:pt>
                <c:pt idx="7">
                  <c:v>160.618</c:v>
                </c:pt>
                <c:pt idx="8">
                  <c:v>162.252</c:v>
                </c:pt>
                <c:pt idx="9">
                  <c:v>168.462</c:v>
                </c:pt>
                <c:pt idx="10">
                  <c:v>173.461</c:v>
                </c:pt>
                <c:pt idx="11">
                  <c:v>188.523</c:v>
                </c:pt>
                <c:pt idx="12">
                  <c:v>206.897</c:v>
                </c:pt>
                <c:pt idx="13">
                  <c:v>222.289</c:v>
                </c:pt>
                <c:pt idx="14">
                  <c:v>226.661</c:v>
                </c:pt>
              </c:numCache>
            </c:numRef>
          </c:val>
        </c:ser>
        <c:axId val="37617652"/>
        <c:axId val="3014549"/>
      </c:barChart>
      <c:catAx>
        <c:axId val="37617652"/>
        <c:scaling>
          <c:orientation val="minMax"/>
        </c:scaling>
        <c:axPos val="l"/>
        <c:delete val="0"/>
        <c:numFmt formatCode="General" sourceLinked="0"/>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014549"/>
        <c:crosses val="autoZero"/>
        <c:auto val="1"/>
        <c:lblOffset val="100"/>
        <c:tickLblSkip val="1"/>
        <c:noMultiLvlLbl val="0"/>
      </c:catAx>
      <c:valAx>
        <c:axId val="3014549"/>
        <c:scaling>
          <c:orientation val="minMax"/>
          <c:max val="24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7617652"/>
        <c:crossesAt val="1"/>
        <c:crossBetween val="between"/>
        <c:dispUnits/>
        <c:majorUnit val="20"/>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31212736"/>
        <c:axId val="12479169"/>
      </c:barChart>
      <c:catAx>
        <c:axId val="31212736"/>
        <c:scaling>
          <c:orientation val="minMax"/>
        </c:scaling>
        <c:axPos val="b"/>
        <c:delete val="0"/>
        <c:numFmt formatCode="General" sourceLinked="1"/>
        <c:majorTickMark val="cross"/>
        <c:minorTickMark val="none"/>
        <c:tickLblPos val="nextTo"/>
        <c:spPr>
          <a:ln w="3175">
            <a:solidFill>
              <a:srgbClr val="000000"/>
            </a:solidFill>
          </a:ln>
        </c:spPr>
        <c:crossAx val="12479169"/>
        <c:crosses val="autoZero"/>
        <c:auto val="1"/>
        <c:lblOffset val="100"/>
        <c:tickLblSkip val="1"/>
        <c:noMultiLvlLbl val="0"/>
      </c:catAx>
      <c:valAx>
        <c:axId val="12479169"/>
        <c:scaling>
          <c:orientation val="minMax"/>
        </c:scaling>
        <c:axPos val="l"/>
        <c:delete val="0"/>
        <c:numFmt formatCode="General" sourceLinked="1"/>
        <c:majorTickMark val="cross"/>
        <c:minorTickMark val="none"/>
        <c:tickLblPos val="nextTo"/>
        <c:spPr>
          <a:ln w="3175">
            <a:solidFill>
              <a:srgbClr val="000000"/>
            </a:solidFill>
          </a:ln>
        </c:spPr>
        <c:crossAx val="31212736"/>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5.xml" /></Relationships>
</file>

<file path=xl/chartsheets/sheet1.xml><?xml version="1.0" encoding="utf-8"?>
<chartsheet xmlns="http://schemas.openxmlformats.org/spreadsheetml/2006/main" xmlns:r="http://schemas.openxmlformats.org/officeDocument/2006/relationships">
  <sheetPr codeName="Diagramm7"/>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&amp;C- 9 -</oddHeader>
  </headerFooter>
  <drawing r:id="rId1"/>
</chartsheet>
</file>

<file path=xl/chartsheets/sheet2.xml><?xml version="1.0" encoding="utf-8"?>
<chartsheet xmlns="http://schemas.openxmlformats.org/spreadsheetml/2006/main" xmlns:r="http://schemas.openxmlformats.org/officeDocument/2006/relationships">
  <sheetPr codeName="Diagramm8"/>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&amp;C- 10 -</oddHeader>
  </headerFooter>
  <drawing r:id="rId1"/>
</chartsheet>
</file>

<file path=xl/chartsheets/sheet3.xml><?xml version="1.0" encoding="utf-8"?>
<chartsheet xmlns="http://schemas.openxmlformats.org/spreadsheetml/2006/main" xmlns:r="http://schemas.openxmlformats.org/officeDocument/2006/relationships">
  <sheetPr codeName="Diagramm9"/>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&amp;C- 11 -</oddHeader>
  </headerFooter>
  <drawing r:id="rId1"/>
</chartsheet>
</file>

<file path=xl/chartsheets/sheet4.xml><?xml version="1.0" encoding="utf-8"?>
<chartsheet xmlns="http://schemas.openxmlformats.org/spreadsheetml/2006/main" xmlns:r="http://schemas.openxmlformats.org/officeDocument/2006/relationships">
  <sheetPr codeName="Diagramm10"/>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&amp;C- 12 -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2.emf" /><Relationship Id="rId3" Type="http://schemas.openxmlformats.org/officeDocument/2006/relationships/image" Target="../media/image4.emf" /><Relationship Id="rId4" Type="http://schemas.openxmlformats.org/officeDocument/2006/relationships/image" Target="../media/image15.emf" /><Relationship Id="rId5" Type="http://schemas.openxmlformats.org/officeDocument/2006/relationships/image" Target="../media/image7.emf" /><Relationship Id="rId6" Type="http://schemas.openxmlformats.org/officeDocument/2006/relationships/image" Target="../media/image3.emf" /><Relationship Id="rId7" Type="http://schemas.openxmlformats.org/officeDocument/2006/relationships/image" Target="../media/image2.emf" /><Relationship Id="rId8" Type="http://schemas.openxmlformats.org/officeDocument/2006/relationships/image" Target="../media/image14.emf" /><Relationship Id="rId9" Type="http://schemas.openxmlformats.org/officeDocument/2006/relationships/image" Target="../media/image18.emf" /><Relationship Id="rId10" Type="http://schemas.openxmlformats.org/officeDocument/2006/relationships/image" Target="../media/image17.emf" /><Relationship Id="rId11" Type="http://schemas.openxmlformats.org/officeDocument/2006/relationships/image" Target="../media/image11.emf" /><Relationship Id="rId12" Type="http://schemas.openxmlformats.org/officeDocument/2006/relationships/image" Target="../media/image10.emf" /><Relationship Id="rId13" Type="http://schemas.openxmlformats.org/officeDocument/2006/relationships/image" Target="../media/image8.emf" /><Relationship Id="rId14" Type="http://schemas.openxmlformats.org/officeDocument/2006/relationships/image" Target="../media/image6.emf" /><Relationship Id="rId15" Type="http://schemas.openxmlformats.org/officeDocument/2006/relationships/image" Target="../media/image1.emf" /><Relationship Id="rId16" Type="http://schemas.openxmlformats.org/officeDocument/2006/relationships/image" Target="../media/image20.emf" /><Relationship Id="rId17" Type="http://schemas.openxmlformats.org/officeDocument/2006/relationships/image" Target="../media/image5.emf" /><Relationship Id="rId18" Type="http://schemas.openxmlformats.org/officeDocument/2006/relationships/image" Target="../media/image13.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7</xdr:row>
      <xdr:rowOff>19050</xdr:rowOff>
    </xdr:from>
    <xdr:to>
      <xdr:col>0</xdr:col>
      <xdr:colOff>1047750</xdr:colOff>
      <xdr:row>11</xdr:row>
      <xdr:rowOff>28575</xdr:rowOff>
    </xdr:to>
    <xdr:pic>
      <xdr:nvPicPr>
        <xdr:cNvPr id="1" name="CommandButton3"/>
        <xdr:cNvPicPr preferRelativeResize="1">
          <a:picLocks noChangeAspect="1"/>
        </xdr:cNvPicPr>
      </xdr:nvPicPr>
      <xdr:blipFill>
        <a:blip r:embed="rId1"/>
        <a:stretch>
          <a:fillRect/>
        </a:stretch>
      </xdr:blipFill>
      <xdr:spPr>
        <a:xfrm>
          <a:off x="209550" y="1152525"/>
          <a:ext cx="838200" cy="723900"/>
        </a:xfrm>
        <a:prstGeom prst="rect">
          <a:avLst/>
        </a:prstGeom>
        <a:noFill/>
        <a:ln w="9525" cmpd="sng">
          <a:noFill/>
        </a:ln>
      </xdr:spPr>
    </xdr:pic>
    <xdr:clientData/>
  </xdr:twoCellAnchor>
  <xdr:twoCellAnchor editAs="oneCell">
    <xdr:from>
      <xdr:col>0</xdr:col>
      <xdr:colOff>209550</xdr:colOff>
      <xdr:row>22</xdr:row>
      <xdr:rowOff>19050</xdr:rowOff>
    </xdr:from>
    <xdr:to>
      <xdr:col>0</xdr:col>
      <xdr:colOff>1047750</xdr:colOff>
      <xdr:row>26</xdr:row>
      <xdr:rowOff>95250</xdr:rowOff>
    </xdr:to>
    <xdr:pic>
      <xdr:nvPicPr>
        <xdr:cNvPr id="2" name="CommandButton4"/>
        <xdr:cNvPicPr preferRelativeResize="1">
          <a:picLocks noChangeAspect="1"/>
        </xdr:cNvPicPr>
      </xdr:nvPicPr>
      <xdr:blipFill>
        <a:blip r:embed="rId2"/>
        <a:stretch>
          <a:fillRect/>
        </a:stretch>
      </xdr:blipFill>
      <xdr:spPr>
        <a:xfrm>
          <a:off x="209550" y="3648075"/>
          <a:ext cx="838200" cy="723900"/>
        </a:xfrm>
        <a:prstGeom prst="rect">
          <a:avLst/>
        </a:prstGeom>
        <a:noFill/>
        <a:ln w="9525" cmpd="sng">
          <a:noFill/>
        </a:ln>
      </xdr:spPr>
    </xdr:pic>
    <xdr:clientData/>
  </xdr:twoCellAnchor>
  <xdr:twoCellAnchor editAs="oneCell">
    <xdr:from>
      <xdr:col>0</xdr:col>
      <xdr:colOff>66675</xdr:colOff>
      <xdr:row>39</xdr:row>
      <xdr:rowOff>76200</xdr:rowOff>
    </xdr:from>
    <xdr:to>
      <xdr:col>0</xdr:col>
      <xdr:colOff>904875</xdr:colOff>
      <xdr:row>44</xdr:row>
      <xdr:rowOff>19050</xdr:rowOff>
    </xdr:to>
    <xdr:pic>
      <xdr:nvPicPr>
        <xdr:cNvPr id="3" name="CommandButton5"/>
        <xdr:cNvPicPr preferRelativeResize="1">
          <a:picLocks noChangeAspect="1"/>
        </xdr:cNvPicPr>
      </xdr:nvPicPr>
      <xdr:blipFill>
        <a:blip r:embed="rId3"/>
        <a:stretch>
          <a:fillRect/>
        </a:stretch>
      </xdr:blipFill>
      <xdr:spPr>
        <a:xfrm>
          <a:off x="66675" y="6457950"/>
          <a:ext cx="838200" cy="723900"/>
        </a:xfrm>
        <a:prstGeom prst="rect">
          <a:avLst/>
        </a:prstGeom>
        <a:noFill/>
        <a:ln w="9525" cmpd="sng">
          <a:noFill/>
        </a:ln>
      </xdr:spPr>
    </xdr:pic>
    <xdr:clientData/>
  </xdr:twoCellAnchor>
  <xdr:twoCellAnchor editAs="oneCell">
    <xdr:from>
      <xdr:col>0</xdr:col>
      <xdr:colOff>76200</xdr:colOff>
      <xdr:row>48</xdr:row>
      <xdr:rowOff>95250</xdr:rowOff>
    </xdr:from>
    <xdr:to>
      <xdr:col>0</xdr:col>
      <xdr:colOff>914400</xdr:colOff>
      <xdr:row>53</xdr:row>
      <xdr:rowOff>38100</xdr:rowOff>
    </xdr:to>
    <xdr:pic>
      <xdr:nvPicPr>
        <xdr:cNvPr id="4" name="CommandButton6"/>
        <xdr:cNvPicPr preferRelativeResize="1">
          <a:picLocks noChangeAspect="1"/>
        </xdr:cNvPicPr>
      </xdr:nvPicPr>
      <xdr:blipFill>
        <a:blip r:embed="rId4"/>
        <a:stretch>
          <a:fillRect/>
        </a:stretch>
      </xdr:blipFill>
      <xdr:spPr>
        <a:xfrm>
          <a:off x="76200" y="7905750"/>
          <a:ext cx="838200" cy="723900"/>
        </a:xfrm>
        <a:prstGeom prst="rect">
          <a:avLst/>
        </a:prstGeom>
        <a:noFill/>
        <a:ln w="9525" cmpd="sng">
          <a:noFill/>
        </a:ln>
      </xdr:spPr>
    </xdr:pic>
    <xdr:clientData/>
  </xdr:twoCellAnchor>
  <xdr:twoCellAnchor editAs="oneCell">
    <xdr:from>
      <xdr:col>0</xdr:col>
      <xdr:colOff>47625</xdr:colOff>
      <xdr:row>60</xdr:row>
      <xdr:rowOff>9525</xdr:rowOff>
    </xdr:from>
    <xdr:to>
      <xdr:col>0</xdr:col>
      <xdr:colOff>885825</xdr:colOff>
      <xdr:row>64</xdr:row>
      <xdr:rowOff>85725</xdr:rowOff>
    </xdr:to>
    <xdr:pic>
      <xdr:nvPicPr>
        <xdr:cNvPr id="5" name="CommandButton7"/>
        <xdr:cNvPicPr preferRelativeResize="1">
          <a:picLocks noChangeAspect="1"/>
        </xdr:cNvPicPr>
      </xdr:nvPicPr>
      <xdr:blipFill>
        <a:blip r:embed="rId5"/>
        <a:stretch>
          <a:fillRect/>
        </a:stretch>
      </xdr:blipFill>
      <xdr:spPr>
        <a:xfrm>
          <a:off x="47625" y="9734550"/>
          <a:ext cx="838200" cy="723900"/>
        </a:xfrm>
        <a:prstGeom prst="rect">
          <a:avLst/>
        </a:prstGeom>
        <a:noFill/>
        <a:ln w="9525" cmpd="sng">
          <a:noFill/>
        </a:ln>
      </xdr:spPr>
    </xdr:pic>
    <xdr:clientData/>
  </xdr:twoCellAnchor>
  <xdr:twoCellAnchor editAs="oneCell">
    <xdr:from>
      <xdr:col>0</xdr:col>
      <xdr:colOff>47625</xdr:colOff>
      <xdr:row>76</xdr:row>
      <xdr:rowOff>152400</xdr:rowOff>
    </xdr:from>
    <xdr:to>
      <xdr:col>0</xdr:col>
      <xdr:colOff>885825</xdr:colOff>
      <xdr:row>81</xdr:row>
      <xdr:rowOff>66675</xdr:rowOff>
    </xdr:to>
    <xdr:pic>
      <xdr:nvPicPr>
        <xdr:cNvPr id="6" name="CommandButton8"/>
        <xdr:cNvPicPr preferRelativeResize="1">
          <a:picLocks noChangeAspect="1"/>
        </xdr:cNvPicPr>
      </xdr:nvPicPr>
      <xdr:blipFill>
        <a:blip r:embed="rId6"/>
        <a:stretch>
          <a:fillRect/>
        </a:stretch>
      </xdr:blipFill>
      <xdr:spPr>
        <a:xfrm>
          <a:off x="47625" y="12468225"/>
          <a:ext cx="838200" cy="723900"/>
        </a:xfrm>
        <a:prstGeom prst="rect">
          <a:avLst/>
        </a:prstGeom>
        <a:noFill/>
        <a:ln w="9525" cmpd="sng">
          <a:noFill/>
        </a:ln>
      </xdr:spPr>
    </xdr:pic>
    <xdr:clientData/>
  </xdr:twoCellAnchor>
  <xdr:twoCellAnchor editAs="oneCell">
    <xdr:from>
      <xdr:col>0</xdr:col>
      <xdr:colOff>990600</xdr:colOff>
      <xdr:row>77</xdr:row>
      <xdr:rowOff>19050</xdr:rowOff>
    </xdr:from>
    <xdr:to>
      <xdr:col>0</xdr:col>
      <xdr:colOff>2743200</xdr:colOff>
      <xdr:row>81</xdr:row>
      <xdr:rowOff>57150</xdr:rowOff>
    </xdr:to>
    <xdr:pic>
      <xdr:nvPicPr>
        <xdr:cNvPr id="7" name="CommandButton2"/>
        <xdr:cNvPicPr preferRelativeResize="1">
          <a:picLocks noChangeAspect="1"/>
        </xdr:cNvPicPr>
      </xdr:nvPicPr>
      <xdr:blipFill>
        <a:blip r:embed="rId7"/>
        <a:stretch>
          <a:fillRect/>
        </a:stretch>
      </xdr:blipFill>
      <xdr:spPr>
        <a:xfrm>
          <a:off x="990600" y="12496800"/>
          <a:ext cx="1752600" cy="685800"/>
        </a:xfrm>
        <a:prstGeom prst="rect">
          <a:avLst/>
        </a:prstGeom>
        <a:noFill/>
        <a:ln w="9525" cmpd="sng">
          <a:noFill/>
        </a:ln>
      </xdr:spPr>
    </xdr:pic>
    <xdr:clientData/>
  </xdr:twoCellAnchor>
  <xdr:twoCellAnchor editAs="oneCell">
    <xdr:from>
      <xdr:col>0</xdr:col>
      <xdr:colOff>1028700</xdr:colOff>
      <xdr:row>60</xdr:row>
      <xdr:rowOff>19050</xdr:rowOff>
    </xdr:from>
    <xdr:to>
      <xdr:col>0</xdr:col>
      <xdr:colOff>2781300</xdr:colOff>
      <xdr:row>64</xdr:row>
      <xdr:rowOff>57150</xdr:rowOff>
    </xdr:to>
    <xdr:pic>
      <xdr:nvPicPr>
        <xdr:cNvPr id="8" name="CommandButton1"/>
        <xdr:cNvPicPr preferRelativeResize="1">
          <a:picLocks noChangeAspect="1"/>
        </xdr:cNvPicPr>
      </xdr:nvPicPr>
      <xdr:blipFill>
        <a:blip r:embed="rId8"/>
        <a:stretch>
          <a:fillRect/>
        </a:stretch>
      </xdr:blipFill>
      <xdr:spPr>
        <a:xfrm>
          <a:off x="1028700" y="9744075"/>
          <a:ext cx="1752600" cy="685800"/>
        </a:xfrm>
        <a:prstGeom prst="rect">
          <a:avLst/>
        </a:prstGeom>
        <a:noFill/>
        <a:ln w="9525" cmpd="sng">
          <a:noFill/>
        </a:ln>
      </xdr:spPr>
    </xdr:pic>
    <xdr:clientData/>
  </xdr:twoCellAnchor>
  <xdr:twoCellAnchor editAs="oneCell">
    <xdr:from>
      <xdr:col>0</xdr:col>
      <xdr:colOff>1162050</xdr:colOff>
      <xdr:row>7</xdr:row>
      <xdr:rowOff>47625</xdr:rowOff>
    </xdr:from>
    <xdr:to>
      <xdr:col>0</xdr:col>
      <xdr:colOff>2171700</xdr:colOff>
      <xdr:row>10</xdr:row>
      <xdr:rowOff>9525</xdr:rowOff>
    </xdr:to>
    <xdr:pic>
      <xdr:nvPicPr>
        <xdr:cNvPr id="9" name="CommandButton10"/>
        <xdr:cNvPicPr preferRelativeResize="1">
          <a:picLocks noChangeAspect="1"/>
        </xdr:cNvPicPr>
      </xdr:nvPicPr>
      <xdr:blipFill>
        <a:blip r:embed="rId9"/>
        <a:stretch>
          <a:fillRect/>
        </a:stretch>
      </xdr:blipFill>
      <xdr:spPr>
        <a:xfrm>
          <a:off x="1162050" y="1181100"/>
          <a:ext cx="1009650" cy="514350"/>
        </a:xfrm>
        <a:prstGeom prst="rect">
          <a:avLst/>
        </a:prstGeom>
        <a:noFill/>
        <a:ln w="9525" cmpd="sng">
          <a:noFill/>
        </a:ln>
      </xdr:spPr>
    </xdr:pic>
    <xdr:clientData/>
  </xdr:twoCellAnchor>
  <xdr:twoCellAnchor editAs="oneCell">
    <xdr:from>
      <xdr:col>0</xdr:col>
      <xdr:colOff>1276350</xdr:colOff>
      <xdr:row>22</xdr:row>
      <xdr:rowOff>38100</xdr:rowOff>
    </xdr:from>
    <xdr:to>
      <xdr:col>0</xdr:col>
      <xdr:colOff>2286000</xdr:colOff>
      <xdr:row>25</xdr:row>
      <xdr:rowOff>66675</xdr:rowOff>
    </xdr:to>
    <xdr:pic>
      <xdr:nvPicPr>
        <xdr:cNvPr id="10" name="CommandButton11"/>
        <xdr:cNvPicPr preferRelativeResize="1">
          <a:picLocks noChangeAspect="1"/>
        </xdr:cNvPicPr>
      </xdr:nvPicPr>
      <xdr:blipFill>
        <a:blip r:embed="rId10"/>
        <a:stretch>
          <a:fillRect/>
        </a:stretch>
      </xdr:blipFill>
      <xdr:spPr>
        <a:xfrm>
          <a:off x="1276350" y="3667125"/>
          <a:ext cx="1009650" cy="514350"/>
        </a:xfrm>
        <a:prstGeom prst="rect">
          <a:avLst/>
        </a:prstGeom>
        <a:noFill/>
        <a:ln w="9525" cmpd="sng">
          <a:noFill/>
        </a:ln>
      </xdr:spPr>
    </xdr:pic>
    <xdr:clientData/>
  </xdr:twoCellAnchor>
  <xdr:twoCellAnchor editAs="oneCell">
    <xdr:from>
      <xdr:col>0</xdr:col>
      <xdr:colOff>752475</xdr:colOff>
      <xdr:row>67</xdr:row>
      <xdr:rowOff>38100</xdr:rowOff>
    </xdr:from>
    <xdr:to>
      <xdr:col>0</xdr:col>
      <xdr:colOff>1762125</xdr:colOff>
      <xdr:row>70</xdr:row>
      <xdr:rowOff>66675</xdr:rowOff>
    </xdr:to>
    <xdr:pic>
      <xdr:nvPicPr>
        <xdr:cNvPr id="11" name="CommandButton12"/>
        <xdr:cNvPicPr preferRelativeResize="1">
          <a:picLocks noChangeAspect="1"/>
        </xdr:cNvPicPr>
      </xdr:nvPicPr>
      <xdr:blipFill>
        <a:blip r:embed="rId11"/>
        <a:stretch>
          <a:fillRect/>
        </a:stretch>
      </xdr:blipFill>
      <xdr:spPr>
        <a:xfrm>
          <a:off x="752475" y="10896600"/>
          <a:ext cx="1009650" cy="514350"/>
        </a:xfrm>
        <a:prstGeom prst="rect">
          <a:avLst/>
        </a:prstGeom>
        <a:noFill/>
        <a:ln w="9525" cmpd="sng">
          <a:noFill/>
        </a:ln>
      </xdr:spPr>
    </xdr:pic>
    <xdr:clientData/>
  </xdr:twoCellAnchor>
  <xdr:twoCellAnchor editAs="oneCell">
    <xdr:from>
      <xdr:col>0</xdr:col>
      <xdr:colOff>752475</xdr:colOff>
      <xdr:row>84</xdr:row>
      <xdr:rowOff>38100</xdr:rowOff>
    </xdr:from>
    <xdr:to>
      <xdr:col>0</xdr:col>
      <xdr:colOff>1762125</xdr:colOff>
      <xdr:row>87</xdr:row>
      <xdr:rowOff>66675</xdr:rowOff>
    </xdr:to>
    <xdr:pic>
      <xdr:nvPicPr>
        <xdr:cNvPr id="12" name="CommandButton13"/>
        <xdr:cNvPicPr preferRelativeResize="1">
          <a:picLocks noChangeAspect="1"/>
        </xdr:cNvPicPr>
      </xdr:nvPicPr>
      <xdr:blipFill>
        <a:blip r:embed="rId12"/>
        <a:stretch>
          <a:fillRect/>
        </a:stretch>
      </xdr:blipFill>
      <xdr:spPr>
        <a:xfrm>
          <a:off x="752475" y="13649325"/>
          <a:ext cx="1009650" cy="514350"/>
        </a:xfrm>
        <a:prstGeom prst="rect">
          <a:avLst/>
        </a:prstGeom>
        <a:noFill/>
        <a:ln w="9525" cmpd="sng">
          <a:noFill/>
        </a:ln>
      </xdr:spPr>
    </xdr:pic>
    <xdr:clientData/>
  </xdr:twoCellAnchor>
  <xdr:twoCellAnchor editAs="oneCell">
    <xdr:from>
      <xdr:col>0</xdr:col>
      <xdr:colOff>1009650</xdr:colOff>
      <xdr:row>96</xdr:row>
      <xdr:rowOff>57150</xdr:rowOff>
    </xdr:from>
    <xdr:to>
      <xdr:col>0</xdr:col>
      <xdr:colOff>2019300</xdr:colOff>
      <xdr:row>101</xdr:row>
      <xdr:rowOff>66675</xdr:rowOff>
    </xdr:to>
    <xdr:pic>
      <xdr:nvPicPr>
        <xdr:cNvPr id="13" name="CommandButton14"/>
        <xdr:cNvPicPr preferRelativeResize="1">
          <a:picLocks noChangeAspect="1"/>
        </xdr:cNvPicPr>
      </xdr:nvPicPr>
      <xdr:blipFill>
        <a:blip r:embed="rId13"/>
        <a:stretch>
          <a:fillRect/>
        </a:stretch>
      </xdr:blipFill>
      <xdr:spPr>
        <a:xfrm>
          <a:off x="1009650" y="15611475"/>
          <a:ext cx="1009650" cy="819150"/>
        </a:xfrm>
        <a:prstGeom prst="rect">
          <a:avLst/>
        </a:prstGeom>
        <a:noFill/>
        <a:ln w="9525" cmpd="sng">
          <a:noFill/>
        </a:ln>
      </xdr:spPr>
    </xdr:pic>
    <xdr:clientData/>
  </xdr:twoCellAnchor>
  <xdr:twoCellAnchor editAs="oneCell">
    <xdr:from>
      <xdr:col>6</xdr:col>
      <xdr:colOff>9525</xdr:colOff>
      <xdr:row>53</xdr:row>
      <xdr:rowOff>76200</xdr:rowOff>
    </xdr:from>
    <xdr:to>
      <xdr:col>12</xdr:col>
      <xdr:colOff>123825</xdr:colOff>
      <xdr:row>56</xdr:row>
      <xdr:rowOff>38100</xdr:rowOff>
    </xdr:to>
    <xdr:pic>
      <xdr:nvPicPr>
        <xdr:cNvPr id="14" name="CommandButton15"/>
        <xdr:cNvPicPr preferRelativeResize="1">
          <a:picLocks noChangeAspect="1"/>
        </xdr:cNvPicPr>
      </xdr:nvPicPr>
      <xdr:blipFill>
        <a:blip r:embed="rId14"/>
        <a:stretch>
          <a:fillRect/>
        </a:stretch>
      </xdr:blipFill>
      <xdr:spPr>
        <a:xfrm>
          <a:off x="7343775" y="8667750"/>
          <a:ext cx="2638425" cy="447675"/>
        </a:xfrm>
        <a:prstGeom prst="rect">
          <a:avLst/>
        </a:prstGeom>
        <a:noFill/>
        <a:ln w="9525" cmpd="sng">
          <a:noFill/>
        </a:ln>
      </xdr:spPr>
    </xdr:pic>
    <xdr:clientData/>
  </xdr:twoCellAnchor>
  <xdr:twoCellAnchor editAs="oneCell">
    <xdr:from>
      <xdr:col>0</xdr:col>
      <xdr:colOff>1895475</xdr:colOff>
      <xdr:row>43</xdr:row>
      <xdr:rowOff>19050</xdr:rowOff>
    </xdr:from>
    <xdr:to>
      <xdr:col>0</xdr:col>
      <xdr:colOff>2781300</xdr:colOff>
      <xdr:row>44</xdr:row>
      <xdr:rowOff>9525</xdr:rowOff>
    </xdr:to>
    <xdr:pic>
      <xdr:nvPicPr>
        <xdr:cNvPr id="15" name="SpinButton1"/>
        <xdr:cNvPicPr preferRelativeResize="1">
          <a:picLocks noChangeAspect="1"/>
        </xdr:cNvPicPr>
      </xdr:nvPicPr>
      <xdr:blipFill>
        <a:blip r:embed="rId15"/>
        <a:stretch>
          <a:fillRect/>
        </a:stretch>
      </xdr:blipFill>
      <xdr:spPr>
        <a:xfrm>
          <a:off x="1895475" y="7019925"/>
          <a:ext cx="885825" cy="152400"/>
        </a:xfrm>
        <a:prstGeom prst="rect">
          <a:avLst/>
        </a:prstGeom>
        <a:noFill/>
        <a:ln w="9525" cmpd="sng">
          <a:noFill/>
        </a:ln>
      </xdr:spPr>
    </xdr:pic>
    <xdr:clientData/>
  </xdr:twoCellAnchor>
  <xdr:twoCellAnchor editAs="oneCell">
    <xdr:from>
      <xdr:col>5</xdr:col>
      <xdr:colOff>85725</xdr:colOff>
      <xdr:row>38</xdr:row>
      <xdr:rowOff>9525</xdr:rowOff>
    </xdr:from>
    <xdr:to>
      <xdr:col>5</xdr:col>
      <xdr:colOff>847725</xdr:colOff>
      <xdr:row>45</xdr:row>
      <xdr:rowOff>28575</xdr:rowOff>
    </xdr:to>
    <xdr:pic>
      <xdr:nvPicPr>
        <xdr:cNvPr id="16" name="CommandButton16"/>
        <xdr:cNvPicPr preferRelativeResize="1">
          <a:picLocks noChangeAspect="1"/>
        </xdr:cNvPicPr>
      </xdr:nvPicPr>
      <xdr:blipFill>
        <a:blip r:embed="rId16"/>
        <a:stretch>
          <a:fillRect/>
        </a:stretch>
      </xdr:blipFill>
      <xdr:spPr>
        <a:xfrm>
          <a:off x="6524625" y="6229350"/>
          <a:ext cx="762000" cy="1123950"/>
        </a:xfrm>
        <a:prstGeom prst="rect">
          <a:avLst/>
        </a:prstGeom>
        <a:noFill/>
        <a:ln w="9525" cmpd="sng">
          <a:noFill/>
        </a:ln>
      </xdr:spPr>
    </xdr:pic>
    <xdr:clientData/>
  </xdr:twoCellAnchor>
  <xdr:twoCellAnchor editAs="oneCell">
    <xdr:from>
      <xdr:col>0</xdr:col>
      <xdr:colOff>1905000</xdr:colOff>
      <xdr:row>38</xdr:row>
      <xdr:rowOff>19050</xdr:rowOff>
    </xdr:from>
    <xdr:to>
      <xdr:col>0</xdr:col>
      <xdr:colOff>2790825</xdr:colOff>
      <xdr:row>39</xdr:row>
      <xdr:rowOff>9525</xdr:rowOff>
    </xdr:to>
    <xdr:pic>
      <xdr:nvPicPr>
        <xdr:cNvPr id="17" name="SpinButton2"/>
        <xdr:cNvPicPr preferRelativeResize="1">
          <a:picLocks noChangeAspect="1"/>
        </xdr:cNvPicPr>
      </xdr:nvPicPr>
      <xdr:blipFill>
        <a:blip r:embed="rId15"/>
        <a:stretch>
          <a:fillRect/>
        </a:stretch>
      </xdr:blipFill>
      <xdr:spPr>
        <a:xfrm>
          <a:off x="1905000" y="6238875"/>
          <a:ext cx="885825" cy="152400"/>
        </a:xfrm>
        <a:prstGeom prst="rect">
          <a:avLst/>
        </a:prstGeom>
        <a:noFill/>
        <a:ln w="9525" cmpd="sng">
          <a:noFill/>
        </a:ln>
      </xdr:spPr>
    </xdr:pic>
    <xdr:clientData/>
  </xdr:twoCellAnchor>
  <xdr:twoCellAnchor editAs="oneCell">
    <xdr:from>
      <xdr:col>0</xdr:col>
      <xdr:colOff>1905000</xdr:colOff>
      <xdr:row>39</xdr:row>
      <xdr:rowOff>19050</xdr:rowOff>
    </xdr:from>
    <xdr:to>
      <xdr:col>0</xdr:col>
      <xdr:colOff>2790825</xdr:colOff>
      <xdr:row>40</xdr:row>
      <xdr:rowOff>9525</xdr:rowOff>
    </xdr:to>
    <xdr:pic>
      <xdr:nvPicPr>
        <xdr:cNvPr id="18" name="SpinButton3"/>
        <xdr:cNvPicPr preferRelativeResize="1">
          <a:picLocks noChangeAspect="1"/>
        </xdr:cNvPicPr>
      </xdr:nvPicPr>
      <xdr:blipFill>
        <a:blip r:embed="rId15"/>
        <a:stretch>
          <a:fillRect/>
        </a:stretch>
      </xdr:blipFill>
      <xdr:spPr>
        <a:xfrm>
          <a:off x="1905000" y="6400800"/>
          <a:ext cx="885825" cy="152400"/>
        </a:xfrm>
        <a:prstGeom prst="rect">
          <a:avLst/>
        </a:prstGeom>
        <a:noFill/>
        <a:ln w="9525" cmpd="sng">
          <a:noFill/>
        </a:ln>
      </xdr:spPr>
    </xdr:pic>
    <xdr:clientData/>
  </xdr:twoCellAnchor>
  <xdr:twoCellAnchor editAs="oneCell">
    <xdr:from>
      <xdr:col>0</xdr:col>
      <xdr:colOff>1905000</xdr:colOff>
      <xdr:row>40</xdr:row>
      <xdr:rowOff>19050</xdr:rowOff>
    </xdr:from>
    <xdr:to>
      <xdr:col>0</xdr:col>
      <xdr:colOff>2790825</xdr:colOff>
      <xdr:row>41</xdr:row>
      <xdr:rowOff>19050</xdr:rowOff>
    </xdr:to>
    <xdr:pic>
      <xdr:nvPicPr>
        <xdr:cNvPr id="19" name="SpinButton4"/>
        <xdr:cNvPicPr preferRelativeResize="1">
          <a:picLocks noChangeAspect="1"/>
        </xdr:cNvPicPr>
      </xdr:nvPicPr>
      <xdr:blipFill>
        <a:blip r:embed="rId15"/>
        <a:stretch>
          <a:fillRect/>
        </a:stretch>
      </xdr:blipFill>
      <xdr:spPr>
        <a:xfrm>
          <a:off x="1905000" y="6562725"/>
          <a:ext cx="885825" cy="152400"/>
        </a:xfrm>
        <a:prstGeom prst="rect">
          <a:avLst/>
        </a:prstGeom>
        <a:noFill/>
        <a:ln w="9525" cmpd="sng">
          <a:noFill/>
        </a:ln>
      </xdr:spPr>
    </xdr:pic>
    <xdr:clientData/>
  </xdr:twoCellAnchor>
  <xdr:twoCellAnchor editAs="oneCell">
    <xdr:from>
      <xdr:col>0</xdr:col>
      <xdr:colOff>1895475</xdr:colOff>
      <xdr:row>41</xdr:row>
      <xdr:rowOff>19050</xdr:rowOff>
    </xdr:from>
    <xdr:to>
      <xdr:col>0</xdr:col>
      <xdr:colOff>2781300</xdr:colOff>
      <xdr:row>42</xdr:row>
      <xdr:rowOff>9525</xdr:rowOff>
    </xdr:to>
    <xdr:pic>
      <xdr:nvPicPr>
        <xdr:cNvPr id="20" name="SpinButton5"/>
        <xdr:cNvPicPr preferRelativeResize="1">
          <a:picLocks noChangeAspect="1"/>
        </xdr:cNvPicPr>
      </xdr:nvPicPr>
      <xdr:blipFill>
        <a:blip r:embed="rId15"/>
        <a:stretch>
          <a:fillRect/>
        </a:stretch>
      </xdr:blipFill>
      <xdr:spPr>
        <a:xfrm>
          <a:off x="1895475" y="6715125"/>
          <a:ext cx="885825" cy="152400"/>
        </a:xfrm>
        <a:prstGeom prst="rect">
          <a:avLst/>
        </a:prstGeom>
        <a:noFill/>
        <a:ln w="9525" cmpd="sng">
          <a:noFill/>
        </a:ln>
      </xdr:spPr>
    </xdr:pic>
    <xdr:clientData/>
  </xdr:twoCellAnchor>
  <xdr:twoCellAnchor editAs="oneCell">
    <xdr:from>
      <xdr:col>0</xdr:col>
      <xdr:colOff>1895475</xdr:colOff>
      <xdr:row>42</xdr:row>
      <xdr:rowOff>19050</xdr:rowOff>
    </xdr:from>
    <xdr:to>
      <xdr:col>0</xdr:col>
      <xdr:colOff>2781300</xdr:colOff>
      <xdr:row>43</xdr:row>
      <xdr:rowOff>28575</xdr:rowOff>
    </xdr:to>
    <xdr:pic>
      <xdr:nvPicPr>
        <xdr:cNvPr id="21" name="SpinButton"/>
        <xdr:cNvPicPr preferRelativeResize="1">
          <a:picLocks noChangeAspect="1"/>
        </xdr:cNvPicPr>
      </xdr:nvPicPr>
      <xdr:blipFill>
        <a:blip r:embed="rId15"/>
        <a:stretch>
          <a:fillRect/>
        </a:stretch>
      </xdr:blipFill>
      <xdr:spPr>
        <a:xfrm>
          <a:off x="1895475" y="6877050"/>
          <a:ext cx="885825" cy="152400"/>
        </a:xfrm>
        <a:prstGeom prst="rect">
          <a:avLst/>
        </a:prstGeom>
        <a:noFill/>
        <a:ln w="9525" cmpd="sng">
          <a:noFill/>
        </a:ln>
      </xdr:spPr>
    </xdr:pic>
    <xdr:clientData/>
  </xdr:twoCellAnchor>
  <xdr:twoCellAnchor editAs="oneCell">
    <xdr:from>
      <xdr:col>0</xdr:col>
      <xdr:colOff>1000125</xdr:colOff>
      <xdr:row>48</xdr:row>
      <xdr:rowOff>85725</xdr:rowOff>
    </xdr:from>
    <xdr:to>
      <xdr:col>0</xdr:col>
      <xdr:colOff>1762125</xdr:colOff>
      <xdr:row>55</xdr:row>
      <xdr:rowOff>104775</xdr:rowOff>
    </xdr:to>
    <xdr:pic>
      <xdr:nvPicPr>
        <xdr:cNvPr id="22" name="CommandButton17"/>
        <xdr:cNvPicPr preferRelativeResize="1">
          <a:picLocks noChangeAspect="1"/>
        </xdr:cNvPicPr>
      </xdr:nvPicPr>
      <xdr:blipFill>
        <a:blip r:embed="rId17"/>
        <a:stretch>
          <a:fillRect/>
        </a:stretch>
      </xdr:blipFill>
      <xdr:spPr>
        <a:xfrm>
          <a:off x="1000125" y="7896225"/>
          <a:ext cx="762000" cy="1123950"/>
        </a:xfrm>
        <a:prstGeom prst="rect">
          <a:avLst/>
        </a:prstGeom>
        <a:noFill/>
        <a:ln w="9525" cmpd="sng">
          <a:noFill/>
        </a:ln>
      </xdr:spPr>
    </xdr:pic>
    <xdr:clientData/>
  </xdr:twoCellAnchor>
  <xdr:twoCellAnchor editAs="oneCell">
    <xdr:from>
      <xdr:col>0</xdr:col>
      <xdr:colOff>1876425</xdr:colOff>
      <xdr:row>52</xdr:row>
      <xdr:rowOff>38100</xdr:rowOff>
    </xdr:from>
    <xdr:to>
      <xdr:col>0</xdr:col>
      <xdr:colOff>2762250</xdr:colOff>
      <xdr:row>53</xdr:row>
      <xdr:rowOff>28575</xdr:rowOff>
    </xdr:to>
    <xdr:pic>
      <xdr:nvPicPr>
        <xdr:cNvPr id="23" name="SpinButton6"/>
        <xdr:cNvPicPr preferRelativeResize="1">
          <a:picLocks noChangeAspect="1"/>
        </xdr:cNvPicPr>
      </xdr:nvPicPr>
      <xdr:blipFill>
        <a:blip r:embed="rId15"/>
        <a:stretch>
          <a:fillRect/>
        </a:stretch>
      </xdr:blipFill>
      <xdr:spPr>
        <a:xfrm>
          <a:off x="1876425" y="8467725"/>
          <a:ext cx="885825" cy="152400"/>
        </a:xfrm>
        <a:prstGeom prst="rect">
          <a:avLst/>
        </a:prstGeom>
        <a:noFill/>
        <a:ln w="9525" cmpd="sng">
          <a:noFill/>
        </a:ln>
      </xdr:spPr>
    </xdr:pic>
    <xdr:clientData/>
  </xdr:twoCellAnchor>
  <xdr:twoCellAnchor editAs="oneCell">
    <xdr:from>
      <xdr:col>0</xdr:col>
      <xdr:colOff>1885950</xdr:colOff>
      <xdr:row>47</xdr:row>
      <xdr:rowOff>28575</xdr:rowOff>
    </xdr:from>
    <xdr:to>
      <xdr:col>0</xdr:col>
      <xdr:colOff>2771775</xdr:colOff>
      <xdr:row>48</xdr:row>
      <xdr:rowOff>19050</xdr:rowOff>
    </xdr:to>
    <xdr:pic>
      <xdr:nvPicPr>
        <xdr:cNvPr id="24" name="SpinButton7"/>
        <xdr:cNvPicPr preferRelativeResize="1">
          <a:picLocks noChangeAspect="1"/>
        </xdr:cNvPicPr>
      </xdr:nvPicPr>
      <xdr:blipFill>
        <a:blip r:embed="rId15"/>
        <a:stretch>
          <a:fillRect/>
        </a:stretch>
      </xdr:blipFill>
      <xdr:spPr>
        <a:xfrm>
          <a:off x="1885950" y="7677150"/>
          <a:ext cx="885825" cy="152400"/>
        </a:xfrm>
        <a:prstGeom prst="rect">
          <a:avLst/>
        </a:prstGeom>
        <a:noFill/>
        <a:ln w="9525" cmpd="sng">
          <a:noFill/>
        </a:ln>
      </xdr:spPr>
    </xdr:pic>
    <xdr:clientData/>
  </xdr:twoCellAnchor>
  <xdr:twoCellAnchor editAs="oneCell">
    <xdr:from>
      <xdr:col>0</xdr:col>
      <xdr:colOff>1885950</xdr:colOff>
      <xdr:row>48</xdr:row>
      <xdr:rowOff>28575</xdr:rowOff>
    </xdr:from>
    <xdr:to>
      <xdr:col>0</xdr:col>
      <xdr:colOff>2771775</xdr:colOff>
      <xdr:row>49</xdr:row>
      <xdr:rowOff>19050</xdr:rowOff>
    </xdr:to>
    <xdr:pic>
      <xdr:nvPicPr>
        <xdr:cNvPr id="25" name="SpinButton8"/>
        <xdr:cNvPicPr preferRelativeResize="1">
          <a:picLocks noChangeAspect="1"/>
        </xdr:cNvPicPr>
      </xdr:nvPicPr>
      <xdr:blipFill>
        <a:blip r:embed="rId15"/>
        <a:stretch>
          <a:fillRect/>
        </a:stretch>
      </xdr:blipFill>
      <xdr:spPr>
        <a:xfrm>
          <a:off x="1885950" y="7839075"/>
          <a:ext cx="885825" cy="152400"/>
        </a:xfrm>
        <a:prstGeom prst="rect">
          <a:avLst/>
        </a:prstGeom>
        <a:noFill/>
        <a:ln w="9525" cmpd="sng">
          <a:noFill/>
        </a:ln>
      </xdr:spPr>
    </xdr:pic>
    <xdr:clientData/>
  </xdr:twoCellAnchor>
  <xdr:twoCellAnchor editAs="oneCell">
    <xdr:from>
      <xdr:col>0</xdr:col>
      <xdr:colOff>1885950</xdr:colOff>
      <xdr:row>49</xdr:row>
      <xdr:rowOff>28575</xdr:rowOff>
    </xdr:from>
    <xdr:to>
      <xdr:col>0</xdr:col>
      <xdr:colOff>2771775</xdr:colOff>
      <xdr:row>50</xdr:row>
      <xdr:rowOff>19050</xdr:rowOff>
    </xdr:to>
    <xdr:pic>
      <xdr:nvPicPr>
        <xdr:cNvPr id="26" name="SpinButton9"/>
        <xdr:cNvPicPr preferRelativeResize="1">
          <a:picLocks noChangeAspect="1"/>
        </xdr:cNvPicPr>
      </xdr:nvPicPr>
      <xdr:blipFill>
        <a:blip r:embed="rId15"/>
        <a:stretch>
          <a:fillRect/>
        </a:stretch>
      </xdr:blipFill>
      <xdr:spPr>
        <a:xfrm>
          <a:off x="1885950" y="8001000"/>
          <a:ext cx="885825" cy="152400"/>
        </a:xfrm>
        <a:prstGeom prst="rect">
          <a:avLst/>
        </a:prstGeom>
        <a:noFill/>
        <a:ln w="9525" cmpd="sng">
          <a:noFill/>
        </a:ln>
      </xdr:spPr>
    </xdr:pic>
    <xdr:clientData/>
  </xdr:twoCellAnchor>
  <xdr:twoCellAnchor editAs="oneCell">
    <xdr:from>
      <xdr:col>0</xdr:col>
      <xdr:colOff>1885950</xdr:colOff>
      <xdr:row>50</xdr:row>
      <xdr:rowOff>28575</xdr:rowOff>
    </xdr:from>
    <xdr:to>
      <xdr:col>0</xdr:col>
      <xdr:colOff>2771775</xdr:colOff>
      <xdr:row>51</xdr:row>
      <xdr:rowOff>19050</xdr:rowOff>
    </xdr:to>
    <xdr:pic>
      <xdr:nvPicPr>
        <xdr:cNvPr id="27" name="SpinButton10"/>
        <xdr:cNvPicPr preferRelativeResize="1">
          <a:picLocks noChangeAspect="1"/>
        </xdr:cNvPicPr>
      </xdr:nvPicPr>
      <xdr:blipFill>
        <a:blip r:embed="rId15"/>
        <a:stretch>
          <a:fillRect/>
        </a:stretch>
      </xdr:blipFill>
      <xdr:spPr>
        <a:xfrm>
          <a:off x="1885950" y="8162925"/>
          <a:ext cx="885825" cy="152400"/>
        </a:xfrm>
        <a:prstGeom prst="rect">
          <a:avLst/>
        </a:prstGeom>
        <a:noFill/>
        <a:ln w="9525" cmpd="sng">
          <a:noFill/>
        </a:ln>
      </xdr:spPr>
    </xdr:pic>
    <xdr:clientData/>
  </xdr:twoCellAnchor>
  <xdr:twoCellAnchor editAs="oneCell">
    <xdr:from>
      <xdr:col>0</xdr:col>
      <xdr:colOff>1885950</xdr:colOff>
      <xdr:row>51</xdr:row>
      <xdr:rowOff>28575</xdr:rowOff>
    </xdr:from>
    <xdr:to>
      <xdr:col>0</xdr:col>
      <xdr:colOff>2771775</xdr:colOff>
      <xdr:row>52</xdr:row>
      <xdr:rowOff>47625</xdr:rowOff>
    </xdr:to>
    <xdr:pic>
      <xdr:nvPicPr>
        <xdr:cNvPr id="28" name="SpinButton11"/>
        <xdr:cNvPicPr preferRelativeResize="1">
          <a:picLocks noChangeAspect="1"/>
        </xdr:cNvPicPr>
      </xdr:nvPicPr>
      <xdr:blipFill>
        <a:blip r:embed="rId15"/>
        <a:stretch>
          <a:fillRect/>
        </a:stretch>
      </xdr:blipFill>
      <xdr:spPr>
        <a:xfrm>
          <a:off x="1885950" y="8324850"/>
          <a:ext cx="885825" cy="152400"/>
        </a:xfrm>
        <a:prstGeom prst="rect">
          <a:avLst/>
        </a:prstGeom>
        <a:noFill/>
        <a:ln w="9525" cmpd="sng">
          <a:noFill/>
        </a:ln>
      </xdr:spPr>
    </xdr:pic>
    <xdr:clientData/>
  </xdr:twoCellAnchor>
  <xdr:twoCellAnchor editAs="oneCell">
    <xdr:from>
      <xdr:col>0</xdr:col>
      <xdr:colOff>819150</xdr:colOff>
      <xdr:row>95</xdr:row>
      <xdr:rowOff>123825</xdr:rowOff>
    </xdr:from>
    <xdr:to>
      <xdr:col>0</xdr:col>
      <xdr:colOff>2247900</xdr:colOff>
      <xdr:row>102</xdr:row>
      <xdr:rowOff>38100</xdr:rowOff>
    </xdr:to>
    <xdr:pic>
      <xdr:nvPicPr>
        <xdr:cNvPr id="29" name="CommandButton18"/>
        <xdr:cNvPicPr preferRelativeResize="1">
          <a:picLocks noChangeAspect="1"/>
        </xdr:cNvPicPr>
      </xdr:nvPicPr>
      <xdr:blipFill>
        <a:blip r:embed="rId18"/>
        <a:stretch>
          <a:fillRect/>
        </a:stretch>
      </xdr:blipFill>
      <xdr:spPr>
        <a:xfrm>
          <a:off x="819150" y="15516225"/>
          <a:ext cx="1428750" cy="1047750"/>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0.8815</cdr:y>
    </cdr:from>
    <cdr:to>
      <cdr:x>1</cdr:x>
      <cdr:y>0.991</cdr:y>
    </cdr:to>
    <cdr:sp>
      <cdr:nvSpPr>
        <cdr:cNvPr id="1" name="Text Box 1"/>
        <cdr:cNvSpPr txBox="1">
          <a:spLocks noChangeArrowheads="1"/>
        </cdr:cNvSpPr>
      </cdr:nvSpPr>
      <cdr:spPr>
        <a:xfrm>
          <a:off x="0" y="3771900"/>
          <a:ext cx="6200775" cy="466725"/>
        </a:xfrm>
        <a:prstGeom prst="rect">
          <a:avLst/>
        </a:prstGeom>
        <a:noFill/>
        <a:ln w="9525" cmpd="sng">
          <a:noFill/>
        </a:ln>
      </cdr:spPr>
      <cdr:txBody>
        <a:bodyPr vertOverflow="clip" wrap="square" lIns="1296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0.92525</cdr:y>
    </cdr:from>
    <cdr:to>
      <cdr:x>0.3195</cdr:x>
      <cdr:y>0.99375</cdr:y>
    </cdr:to>
    <cdr:sp>
      <cdr:nvSpPr>
        <cdr:cNvPr id="2" name="Text Box 2"/>
        <cdr:cNvSpPr txBox="1">
          <a:spLocks noChangeArrowheads="1"/>
        </cdr:cNvSpPr>
      </cdr:nvSpPr>
      <cdr:spPr>
        <a:xfrm>
          <a:off x="0" y="3962400"/>
          <a:ext cx="1981200" cy="29527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0.87475</cdr:y>
    </cdr:from>
    <cdr:to>
      <cdr:x>1</cdr:x>
      <cdr:y>0.9915</cdr:y>
    </cdr:to>
    <cdr:sp>
      <cdr:nvSpPr>
        <cdr:cNvPr id="1" name="Text Box 1"/>
        <cdr:cNvSpPr txBox="1">
          <a:spLocks noChangeArrowheads="1"/>
        </cdr:cNvSpPr>
      </cdr:nvSpPr>
      <cdr:spPr>
        <a:xfrm>
          <a:off x="0" y="3790950"/>
          <a:ext cx="6200775" cy="504825"/>
        </a:xfrm>
        <a:prstGeom prst="rect">
          <a:avLst/>
        </a:prstGeom>
        <a:noFill/>
        <a:ln w="9525" cmpd="sng">
          <a:noFill/>
        </a:ln>
      </cdr:spPr>
      <cdr:txBody>
        <a:bodyPr vertOverflow="clip" wrap="square" lIns="1296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0.9295</cdr:y>
    </cdr:from>
    <cdr:to>
      <cdr:x>0.3165</cdr:x>
      <cdr:y>0.9935</cdr:y>
    </cdr:to>
    <cdr:sp>
      <cdr:nvSpPr>
        <cdr:cNvPr id="2" name="Text Box 2"/>
        <cdr:cNvSpPr txBox="1">
          <a:spLocks noChangeArrowheads="1"/>
        </cdr:cNvSpPr>
      </cdr:nvSpPr>
      <cdr:spPr>
        <a:xfrm>
          <a:off x="0" y="4019550"/>
          <a:ext cx="1962150" cy="27622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0.0235</cdr:x>
      <cdr:y>0.53275</cdr:y>
    </cdr:from>
    <cdr:to>
      <cdr:x>0.9775</cdr:x>
      <cdr:y>0.9975</cdr:y>
    </cdr:to>
    <cdr:graphicFrame>
      <cdr:nvGraphicFramePr>
        <cdr:cNvPr id="1" name="Chart 447"/>
        <cdr:cNvGraphicFramePr/>
      </cdr:nvGraphicFramePr>
      <cdr:xfrm>
        <a:off x="142875" y="4914900"/>
        <a:ext cx="6172200" cy="4286250"/>
      </cdr:xfrm>
      <a:graphic>
        <a:graphicData uri="http://schemas.openxmlformats.org/drawingml/2006/chart">
          <c:chart r:id="rId1"/>
        </a:graphicData>
      </a:graphic>
    </cdr:graphicFrame>
  </cdr:relSizeAnchor>
  <cdr:relSizeAnchor xmlns:cdr="http://schemas.openxmlformats.org/drawingml/2006/chartDrawing">
    <cdr:from>
      <cdr:x>0.0225</cdr:x>
      <cdr:y>0.00525</cdr:y>
    </cdr:from>
    <cdr:to>
      <cdr:x>0.97675</cdr:x>
      <cdr:y>0.47475</cdr:y>
    </cdr:to>
    <cdr:graphicFrame>
      <cdr:nvGraphicFramePr>
        <cdr:cNvPr id="2" name="Chart 448"/>
        <cdr:cNvGraphicFramePr/>
      </cdr:nvGraphicFramePr>
      <cdr:xfrm>
        <a:off x="142875" y="47625"/>
        <a:ext cx="6172200" cy="4333875"/>
      </cdr:xfrm>
      <a:graphic>
        <a:graphicData uri="http://schemas.openxmlformats.org/drawingml/2006/chart">
          <c:chart r:id="rId2"/>
        </a:graphicData>
      </a:graphic>
    </cdr:graphicFrame>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0.0265</cdr:x>
      <cdr:y>0.0105</cdr:y>
    </cdr:from>
    <cdr:to>
      <cdr:x>0.9775</cdr:x>
      <cdr:y>0.99675</cdr:y>
    </cdr:to>
    <cdr:graphicFrame>
      <cdr:nvGraphicFramePr>
        <cdr:cNvPr id="1" name="Chart 670"/>
        <cdr:cNvGraphicFramePr/>
      </cdr:nvGraphicFramePr>
      <cdr:xfrm>
        <a:off x="161925" y="95250"/>
        <a:ext cx="6153150" cy="9105900"/>
      </cdr:xfrm>
      <a:graphic>
        <a:graphicData uri="http://schemas.openxmlformats.org/drawingml/2006/chart">
          <c:chart r:id="rId1"/>
        </a:graphicData>
      </a:graphic>
    </cdr:graphicFrame>
  </cdr:relSizeAnchor>
  <cdr:relSizeAnchor xmlns:cdr="http://schemas.openxmlformats.org/drawingml/2006/chartDrawing">
    <cdr:from>
      <cdr:x>0.03875</cdr:x>
      <cdr:y>0.948</cdr:y>
    </cdr:from>
    <cdr:to>
      <cdr:x>0.34625</cdr:x>
      <cdr:y>0.98875</cdr:y>
    </cdr:to>
    <cdr:sp>
      <cdr:nvSpPr>
        <cdr:cNvPr id="2" name="Text Box 2053"/>
        <cdr:cNvSpPr txBox="1">
          <a:spLocks noChangeArrowheads="1"/>
        </cdr:cNvSpPr>
      </cdr:nvSpPr>
      <cdr:spPr>
        <a:xfrm>
          <a:off x="247650" y="8743950"/>
          <a:ext cx="1990725" cy="37147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0.45</cdr:x>
      <cdr:y>0.90925</cdr:y>
    </cdr:from>
    <cdr:to>
      <cdr:x>0.758</cdr:x>
      <cdr:y>0.94975</cdr:y>
    </cdr:to>
    <cdr:sp>
      <cdr:nvSpPr>
        <cdr:cNvPr id="3" name="Text Box 2054"/>
        <cdr:cNvSpPr txBox="1">
          <a:spLocks noChangeArrowheads="1"/>
        </cdr:cNvSpPr>
      </cdr:nvSpPr>
      <cdr:spPr>
        <a:xfrm>
          <a:off x="2905125" y="8391525"/>
          <a:ext cx="1990725" cy="37147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Millionen EUR</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0.0055</cdr:x>
      <cdr:y>0.0655</cdr:y>
    </cdr:from>
    <cdr:to>
      <cdr:x>0.312</cdr:x>
      <cdr:y>0.1655</cdr:y>
    </cdr:to>
    <cdr:sp>
      <cdr:nvSpPr>
        <cdr:cNvPr id="1" name="Text Box 1"/>
        <cdr:cNvSpPr txBox="1">
          <a:spLocks noChangeArrowheads="1"/>
        </cdr:cNvSpPr>
      </cdr:nvSpPr>
      <cdr:spPr>
        <a:xfrm>
          <a:off x="28575" y="285750"/>
          <a:ext cx="1905000" cy="438150"/>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0.935</cdr:y>
    </cdr:from>
    <cdr:to>
      <cdr:x>0.336</cdr:x>
      <cdr:y>0.9995</cdr:y>
    </cdr:to>
    <cdr:sp>
      <cdr:nvSpPr>
        <cdr:cNvPr id="2" name="Text Box 2"/>
        <cdr:cNvSpPr txBox="1">
          <a:spLocks noChangeArrowheads="1"/>
        </cdr:cNvSpPr>
      </cdr:nvSpPr>
      <cdr:spPr>
        <a:xfrm>
          <a:off x="0" y="4114800"/>
          <a:ext cx="2095500" cy="28575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0.0815</cdr:y>
    </cdr:from>
    <cdr:to>
      <cdr:x>0.31075</cdr:x>
      <cdr:y>0.14475</cdr:y>
    </cdr:to>
    <cdr:sp>
      <cdr:nvSpPr>
        <cdr:cNvPr id="1" name="Text Box 1"/>
        <cdr:cNvSpPr txBox="1">
          <a:spLocks noChangeArrowheads="1"/>
        </cdr:cNvSpPr>
      </cdr:nvSpPr>
      <cdr:spPr>
        <a:xfrm>
          <a:off x="28575" y="352425"/>
          <a:ext cx="1895475" cy="276225"/>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0.929</cdr:y>
    </cdr:from>
    <cdr:to>
      <cdr:x>0.3435</cdr:x>
      <cdr:y>0.9995</cdr:y>
    </cdr:to>
    <cdr:sp>
      <cdr:nvSpPr>
        <cdr:cNvPr id="2" name="Text Box 2"/>
        <cdr:cNvSpPr txBox="1">
          <a:spLocks noChangeArrowheads="1"/>
        </cdr:cNvSpPr>
      </cdr:nvSpPr>
      <cdr:spPr>
        <a:xfrm>
          <a:off x="0" y="4086225"/>
          <a:ext cx="2133600" cy="314325"/>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0.0075</cdr:x>
      <cdr:y>0.0085</cdr:y>
    </cdr:from>
    <cdr:to>
      <cdr:x>0.968</cdr:x>
      <cdr:y>0.4865</cdr:y>
    </cdr:to>
    <cdr:graphicFrame>
      <cdr:nvGraphicFramePr>
        <cdr:cNvPr id="1" name="Chart 447"/>
        <cdr:cNvGraphicFramePr/>
      </cdr:nvGraphicFramePr>
      <cdr:xfrm>
        <a:off x="47625" y="76200"/>
        <a:ext cx="6210300" cy="4410075"/>
      </cdr:xfrm>
      <a:graphic>
        <a:graphicData uri="http://schemas.openxmlformats.org/drawingml/2006/chart">
          <c:chart r:id="rId1"/>
        </a:graphicData>
      </a:graphic>
    </cdr:graphicFrame>
  </cdr:relSizeAnchor>
  <cdr:relSizeAnchor xmlns:cdr="http://schemas.openxmlformats.org/drawingml/2006/chartDrawing">
    <cdr:from>
      <cdr:x>0.0075</cdr:x>
      <cdr:y>0.523</cdr:y>
    </cdr:from>
    <cdr:to>
      <cdr:x>0.96625</cdr:x>
      <cdr:y>1</cdr:y>
    </cdr:to>
    <cdr:graphicFrame>
      <cdr:nvGraphicFramePr>
        <cdr:cNvPr id="2" name="Chart 448"/>
        <cdr:cNvGraphicFramePr/>
      </cdr:nvGraphicFramePr>
      <cdr:xfrm>
        <a:off x="47625" y="4819650"/>
        <a:ext cx="6200775" cy="4400550"/>
      </cdr:xfrm>
      <a:graphic>
        <a:graphicData uri="http://schemas.openxmlformats.org/drawingml/2006/chart">
          <c:chart r:id="rId2"/>
        </a:graphicData>
      </a:graphic>
    </cdr:graphicFrame>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0.904</cdr:y>
    </cdr:from>
    <cdr:to>
      <cdr:x>0.3225</cdr:x>
      <cdr:y>0.99575</cdr:y>
    </cdr:to>
    <cdr:sp>
      <cdr:nvSpPr>
        <cdr:cNvPr id="1" name="Text Box 1"/>
        <cdr:cNvSpPr txBox="1">
          <a:spLocks noChangeArrowheads="1"/>
        </cdr:cNvSpPr>
      </cdr:nvSpPr>
      <cdr:spPr>
        <a:xfrm>
          <a:off x="0" y="3886200"/>
          <a:ext cx="2019300" cy="390525"/>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0.91875</cdr:y>
    </cdr:from>
    <cdr:to>
      <cdr:x>0.31075</cdr:x>
      <cdr:y>0.99875</cdr:y>
    </cdr:to>
    <cdr:sp>
      <cdr:nvSpPr>
        <cdr:cNvPr id="1" name="Text Box 1"/>
        <cdr:cNvSpPr txBox="1">
          <a:spLocks noChangeArrowheads="1"/>
        </cdr:cNvSpPr>
      </cdr:nvSpPr>
      <cdr:spPr>
        <a:xfrm>
          <a:off x="0" y="3962400"/>
          <a:ext cx="1933575" cy="34290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0.017</cdr:x>
      <cdr:y>0.0035</cdr:y>
    </cdr:from>
    <cdr:to>
      <cdr:x>0.9815</cdr:x>
      <cdr:y>0.47</cdr:y>
    </cdr:to>
    <cdr:graphicFrame>
      <cdr:nvGraphicFramePr>
        <cdr:cNvPr id="1" name="Chart 447"/>
        <cdr:cNvGraphicFramePr/>
      </cdr:nvGraphicFramePr>
      <cdr:xfrm>
        <a:off x="104775" y="28575"/>
        <a:ext cx="6238875" cy="4305300"/>
      </cdr:xfrm>
      <a:graphic>
        <a:graphicData uri="http://schemas.openxmlformats.org/drawingml/2006/chart">
          <c:chart r:id="rId1"/>
        </a:graphicData>
      </a:graphic>
    </cdr:graphicFrame>
  </cdr:relSizeAnchor>
  <cdr:relSizeAnchor xmlns:cdr="http://schemas.openxmlformats.org/drawingml/2006/chartDrawing">
    <cdr:from>
      <cdr:x>0.01725</cdr:x>
      <cdr:y>0.527</cdr:y>
    </cdr:from>
    <cdr:to>
      <cdr:x>0.9795</cdr:x>
      <cdr:y>0.99475</cdr:y>
    </cdr:to>
    <cdr:graphicFrame>
      <cdr:nvGraphicFramePr>
        <cdr:cNvPr id="2" name="Chart 448"/>
        <cdr:cNvGraphicFramePr/>
      </cdr:nvGraphicFramePr>
      <cdr:xfrm>
        <a:off x="104775" y="4857750"/>
        <a:ext cx="6219825" cy="4314825"/>
      </cdr:xfrm>
      <a:graphic>
        <a:graphicData uri="http://schemas.openxmlformats.org/drawingml/2006/chart">
          <c:chart r:id="rId2"/>
        </a:graphicData>
      </a:graphic>
    </cdr:graphicFrame>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56" customWidth="1"/>
  </cols>
  <sheetData>
    <row r="1" spans="1:2" ht="15.75">
      <c r="A1" s="480" t="s">
        <v>1205</v>
      </c>
      <c r="B1" s="480"/>
    </row>
    <row r="4" spans="1:2" ht="12.75">
      <c r="A4" s="94" t="s">
        <v>1218</v>
      </c>
      <c r="B4" s="22"/>
    </row>
    <row r="5" spans="1:2" ht="14.25">
      <c r="A5" s="481"/>
      <c r="B5" s="481"/>
    </row>
    <row r="6" spans="1:2" ht="14.25">
      <c r="A6" s="481"/>
      <c r="B6" s="481"/>
    </row>
    <row r="7" spans="1:2" ht="12.75">
      <c r="A7" s="156" t="s">
        <v>1206</v>
      </c>
      <c r="B7" s="482"/>
    </row>
    <row r="10" spans="1:2" ht="12.75">
      <c r="A10" s="482" t="s">
        <v>1219</v>
      </c>
      <c r="B10" s="482"/>
    </row>
    <row r="11" ht="12.75">
      <c r="A11" s="156" t="s">
        <v>1207</v>
      </c>
    </row>
    <row r="14" ht="12.75">
      <c r="A14" s="156" t="s">
        <v>1208</v>
      </c>
    </row>
    <row r="17" ht="12.75">
      <c r="A17" s="156" t="s">
        <v>1209</v>
      </c>
    </row>
    <row r="18" ht="12.75">
      <c r="A18" s="156" t="s">
        <v>1210</v>
      </c>
    </row>
    <row r="19" ht="12.75">
      <c r="A19" s="156" t="s">
        <v>1211</v>
      </c>
    </row>
    <row r="20" ht="12.75">
      <c r="A20" s="156" t="s">
        <v>1212</v>
      </c>
    </row>
    <row r="21" ht="12.75">
      <c r="A21" s="156" t="s">
        <v>1213</v>
      </c>
    </row>
    <row r="24" spans="1:2" ht="12.75">
      <c r="A24" s="483" t="s">
        <v>1214</v>
      </c>
      <c r="B24" s="483"/>
    </row>
    <row r="25" spans="1:2" ht="38.25">
      <c r="A25" s="484" t="s">
        <v>1215</v>
      </c>
      <c r="B25" s="484"/>
    </row>
    <row r="28" spans="1:2" ht="12.75">
      <c r="A28" s="483" t="s">
        <v>1216</v>
      </c>
      <c r="B28" s="483"/>
    </row>
    <row r="29" spans="1:2" ht="13.5" customHeight="1">
      <c r="A29" s="485" t="s">
        <v>1217</v>
      </c>
      <c r="B29" s="485"/>
    </row>
    <row r="30" ht="12.75">
      <c r="A30" s="156" t="s">
        <v>1045</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Tabelle2"/>
  <dimension ref="A1:S580"/>
  <sheetViews>
    <sheetView zoomScalePageLayoutView="0" workbookViewId="0" topLeftCell="A1">
      <selection activeCell="A1" sqref="A1"/>
    </sheetView>
  </sheetViews>
  <sheetFormatPr defaultColWidth="11.421875" defaultRowHeight="12.75"/>
  <cols>
    <col min="1" max="1" width="8.57421875" style="0" customWidth="1"/>
    <col min="2" max="2" width="2.7109375" style="0" customWidth="1"/>
    <col min="3" max="3" width="16.7109375" style="0" customWidth="1"/>
    <col min="4" max="4" width="39.57421875" style="0" customWidth="1"/>
    <col min="5" max="5" width="16.140625" style="0" customWidth="1"/>
    <col min="6" max="6" width="16.140625" style="33" customWidth="1"/>
    <col min="7" max="7" width="16.140625" style="0" customWidth="1"/>
    <col min="8" max="8" width="16.7109375" style="0" customWidth="1"/>
    <col min="9" max="14" width="15.00390625" style="0" customWidth="1"/>
    <col min="15" max="15" width="8.57421875" style="39" customWidth="1"/>
    <col min="16" max="16" width="13.28125" style="0" customWidth="1"/>
  </cols>
  <sheetData>
    <row r="1" spans="1:15" ht="18" customHeight="1">
      <c r="A1" s="1"/>
      <c r="B1" s="2"/>
      <c r="C1" s="2"/>
      <c r="D1" s="2"/>
      <c r="E1" s="2"/>
      <c r="F1" s="3"/>
      <c r="G1" s="96" t="s">
        <v>1159</v>
      </c>
      <c r="H1" s="97" t="s">
        <v>356</v>
      </c>
      <c r="I1" s="4"/>
      <c r="J1" s="4"/>
      <c r="K1" s="2"/>
      <c r="O1" s="5"/>
    </row>
    <row r="2" spans="1:15" ht="15">
      <c r="A2" s="6"/>
      <c r="B2" s="6"/>
      <c r="C2" s="6"/>
      <c r="D2" s="6"/>
      <c r="E2" s="7"/>
      <c r="F2" s="7"/>
      <c r="G2" s="7"/>
      <c r="H2" s="7"/>
      <c r="I2" s="7"/>
      <c r="O2" s="8"/>
    </row>
    <row r="3" spans="1:15" ht="15" customHeight="1">
      <c r="A3" s="519" t="s">
        <v>4</v>
      </c>
      <c r="B3" s="522" t="s">
        <v>765</v>
      </c>
      <c r="C3" s="522"/>
      <c r="D3" s="509"/>
      <c r="E3" s="528" t="s">
        <v>5</v>
      </c>
      <c r="F3" s="529"/>
      <c r="G3" s="534" t="s">
        <v>6</v>
      </c>
      <c r="H3" s="535"/>
      <c r="I3" s="535"/>
      <c r="J3" s="535"/>
      <c r="K3" s="535"/>
      <c r="L3" s="535"/>
      <c r="M3" s="535"/>
      <c r="N3" s="535"/>
      <c r="O3" s="537" t="s">
        <v>4</v>
      </c>
    </row>
    <row r="4" spans="1:15" ht="12.75" customHeight="1">
      <c r="A4" s="520"/>
      <c r="B4" s="523"/>
      <c r="C4" s="524"/>
      <c r="D4" s="525"/>
      <c r="E4" s="530"/>
      <c r="F4" s="531"/>
      <c r="G4" s="540" t="s">
        <v>7</v>
      </c>
      <c r="H4" s="543" t="s">
        <v>8</v>
      </c>
      <c r="I4" s="544"/>
      <c r="J4" s="545" t="s">
        <v>9</v>
      </c>
      <c r="K4" s="545" t="s">
        <v>10</v>
      </c>
      <c r="L4" s="545" t="s">
        <v>11</v>
      </c>
      <c r="M4" s="545" t="s">
        <v>762</v>
      </c>
      <c r="N4" s="540" t="s">
        <v>12</v>
      </c>
      <c r="O4" s="538"/>
    </row>
    <row r="5" spans="1:15" ht="12.75" customHeight="1">
      <c r="A5" s="520"/>
      <c r="B5" s="523"/>
      <c r="C5" s="524"/>
      <c r="D5" s="525"/>
      <c r="E5" s="532"/>
      <c r="F5" s="533"/>
      <c r="G5" s="541"/>
      <c r="H5" s="548" t="s">
        <v>1161</v>
      </c>
      <c r="I5" s="549" t="s">
        <v>766</v>
      </c>
      <c r="J5" s="546"/>
      <c r="K5" s="546"/>
      <c r="L5" s="546"/>
      <c r="M5" s="546"/>
      <c r="N5" s="541"/>
      <c r="O5" s="538"/>
    </row>
    <row r="6" spans="1:15" ht="17.25" customHeight="1">
      <c r="A6" s="520"/>
      <c r="B6" s="523"/>
      <c r="C6" s="524"/>
      <c r="D6" s="525"/>
      <c r="E6" s="9" t="s">
        <v>13</v>
      </c>
      <c r="F6" s="10" t="s">
        <v>14</v>
      </c>
      <c r="G6" s="542"/>
      <c r="H6" s="533"/>
      <c r="I6" s="550"/>
      <c r="J6" s="547"/>
      <c r="K6" s="547"/>
      <c r="L6" s="547"/>
      <c r="M6" s="547"/>
      <c r="N6" s="542"/>
      <c r="O6" s="538"/>
    </row>
    <row r="7" spans="1:15" ht="15" customHeight="1">
      <c r="A7" s="521"/>
      <c r="B7" s="526"/>
      <c r="C7" s="526"/>
      <c r="D7" s="527"/>
      <c r="E7" s="11" t="s">
        <v>15</v>
      </c>
      <c r="F7" s="12" t="s">
        <v>16</v>
      </c>
      <c r="G7" s="13"/>
      <c r="H7" s="536" t="s">
        <v>15</v>
      </c>
      <c r="I7" s="536"/>
      <c r="J7" s="536"/>
      <c r="K7" s="536"/>
      <c r="L7" s="536"/>
      <c r="M7" s="536"/>
      <c r="N7" s="161"/>
      <c r="O7" s="539"/>
    </row>
    <row r="8" spans="1:15" ht="6" customHeight="1">
      <c r="A8" s="14"/>
      <c r="B8" s="15"/>
      <c r="C8" s="15"/>
      <c r="D8" s="16"/>
      <c r="E8" s="17"/>
      <c r="F8" s="18"/>
      <c r="G8" s="17"/>
      <c r="H8" s="17"/>
      <c r="I8" s="17"/>
      <c r="J8" s="17"/>
      <c r="K8" s="18"/>
      <c r="L8" s="17"/>
      <c r="M8" s="17"/>
      <c r="N8" s="162"/>
      <c r="O8" s="163"/>
    </row>
    <row r="9" spans="1:18" s="22" customFormat="1" ht="12.75">
      <c r="A9" s="158" t="s">
        <v>17</v>
      </c>
      <c r="B9" s="24" t="s">
        <v>346</v>
      </c>
      <c r="C9" s="24"/>
      <c r="D9" s="19"/>
      <c r="E9" s="20">
        <v>206426</v>
      </c>
      <c r="F9" s="21">
        <v>6.6</v>
      </c>
      <c r="G9" s="20">
        <v>190572</v>
      </c>
      <c r="H9" s="20">
        <v>174910</v>
      </c>
      <c r="I9" s="20">
        <v>125866</v>
      </c>
      <c r="J9" s="20">
        <v>2298</v>
      </c>
      <c r="K9" s="20">
        <v>3954</v>
      </c>
      <c r="L9" s="20">
        <v>7707</v>
      </c>
      <c r="M9" s="20">
        <v>1887</v>
      </c>
      <c r="N9" s="20">
        <v>7</v>
      </c>
      <c r="O9" s="164" t="s">
        <v>17</v>
      </c>
      <c r="Q9" s="143"/>
      <c r="R9" s="143"/>
    </row>
    <row r="10" spans="1:18" ht="17.25" customHeight="1">
      <c r="A10" s="159">
        <v>315</v>
      </c>
      <c r="B10" s="40"/>
      <c r="C10" s="219" t="s">
        <v>1091</v>
      </c>
      <c r="D10" s="23"/>
      <c r="E10" s="20">
        <v>54883</v>
      </c>
      <c r="F10" s="21">
        <v>1.8</v>
      </c>
      <c r="G10" s="20">
        <v>52950</v>
      </c>
      <c r="H10" s="20">
        <v>48750</v>
      </c>
      <c r="I10" s="20">
        <v>34457</v>
      </c>
      <c r="J10" s="20">
        <v>98</v>
      </c>
      <c r="K10" s="20">
        <v>1133</v>
      </c>
      <c r="L10" s="20">
        <v>545</v>
      </c>
      <c r="M10" s="20">
        <v>157</v>
      </c>
      <c r="N10" s="20" t="s">
        <v>22</v>
      </c>
      <c r="O10" s="165">
        <v>315</v>
      </c>
      <c r="Q10" s="143"/>
      <c r="R10" s="143"/>
    </row>
    <row r="11" spans="1:18" ht="12.75">
      <c r="A11" s="159">
        <v>377</v>
      </c>
      <c r="B11" s="40"/>
      <c r="C11" s="15" t="s">
        <v>383</v>
      </c>
      <c r="D11" s="23"/>
      <c r="E11" s="20">
        <v>37095</v>
      </c>
      <c r="F11" s="21">
        <v>1.2</v>
      </c>
      <c r="G11" s="20">
        <v>32468</v>
      </c>
      <c r="H11" s="20">
        <v>24893</v>
      </c>
      <c r="I11" s="20">
        <v>16463</v>
      </c>
      <c r="J11" s="20">
        <v>64</v>
      </c>
      <c r="K11" s="20">
        <v>1950</v>
      </c>
      <c r="L11" s="20">
        <v>1880</v>
      </c>
      <c r="M11" s="20">
        <v>733</v>
      </c>
      <c r="N11" s="20" t="s">
        <v>22</v>
      </c>
      <c r="O11" s="165">
        <v>377</v>
      </c>
      <c r="Q11" s="143"/>
      <c r="R11" s="143"/>
    </row>
    <row r="12" spans="1:18" ht="12.75">
      <c r="A12" s="159">
        <v>204</v>
      </c>
      <c r="B12" s="40"/>
      <c r="C12" s="15" t="s">
        <v>384</v>
      </c>
      <c r="D12" s="23"/>
      <c r="E12" s="20">
        <v>27711</v>
      </c>
      <c r="F12" s="21">
        <v>0.9</v>
      </c>
      <c r="G12" s="20">
        <v>27706</v>
      </c>
      <c r="H12" s="20">
        <v>27654</v>
      </c>
      <c r="I12" s="20">
        <v>22050</v>
      </c>
      <c r="J12" s="20" t="s">
        <v>22</v>
      </c>
      <c r="K12" s="20">
        <v>2</v>
      </c>
      <c r="L12" s="20">
        <v>3</v>
      </c>
      <c r="M12" s="20" t="s">
        <v>22</v>
      </c>
      <c r="N12" s="20">
        <v>0</v>
      </c>
      <c r="O12" s="165">
        <v>204</v>
      </c>
      <c r="Q12" s="143"/>
      <c r="R12" s="143"/>
    </row>
    <row r="13" spans="1:18" s="22" customFormat="1" ht="17.25" customHeight="1">
      <c r="A13" s="158" t="s">
        <v>18</v>
      </c>
      <c r="B13" s="24" t="s">
        <v>347</v>
      </c>
      <c r="C13" s="24"/>
      <c r="D13" s="19"/>
      <c r="E13" s="20">
        <v>2709785</v>
      </c>
      <c r="F13" s="21">
        <v>87.3</v>
      </c>
      <c r="G13" s="20">
        <v>1876683</v>
      </c>
      <c r="H13" s="20">
        <v>1622299</v>
      </c>
      <c r="I13" s="20">
        <v>887570</v>
      </c>
      <c r="J13" s="20">
        <v>60187</v>
      </c>
      <c r="K13" s="20">
        <v>306524</v>
      </c>
      <c r="L13" s="20">
        <v>453717</v>
      </c>
      <c r="M13" s="20">
        <v>12667</v>
      </c>
      <c r="N13" s="20">
        <v>8</v>
      </c>
      <c r="O13" s="166" t="s">
        <v>18</v>
      </c>
      <c r="Q13" s="143"/>
      <c r="R13" s="143"/>
    </row>
    <row r="14" spans="1:18" s="22" customFormat="1" ht="17.25" customHeight="1">
      <c r="A14" s="41" t="s">
        <v>642</v>
      </c>
      <c r="B14" s="24" t="s">
        <v>348</v>
      </c>
      <c r="C14" s="24"/>
      <c r="D14" s="19"/>
      <c r="E14" s="20">
        <v>24981</v>
      </c>
      <c r="F14" s="21">
        <v>0.8</v>
      </c>
      <c r="G14" s="20">
        <v>15276</v>
      </c>
      <c r="H14" s="20">
        <v>8421</v>
      </c>
      <c r="I14" s="20">
        <v>6015</v>
      </c>
      <c r="J14" s="20">
        <v>4908</v>
      </c>
      <c r="K14" s="20">
        <v>2181</v>
      </c>
      <c r="L14" s="20">
        <v>2616</v>
      </c>
      <c r="M14" s="20" t="s">
        <v>22</v>
      </c>
      <c r="N14" s="20" t="s">
        <v>22</v>
      </c>
      <c r="O14" s="167" t="s">
        <v>642</v>
      </c>
      <c r="Q14" s="143"/>
      <c r="R14" s="143"/>
    </row>
    <row r="15" spans="1:18" ht="17.25" customHeight="1">
      <c r="A15" s="159">
        <v>513</v>
      </c>
      <c r="B15" s="40"/>
      <c r="C15" s="15" t="s">
        <v>385</v>
      </c>
      <c r="D15" s="23"/>
      <c r="E15" s="20">
        <v>12113</v>
      </c>
      <c r="F15" s="21">
        <v>0.4</v>
      </c>
      <c r="G15" s="20">
        <v>9034</v>
      </c>
      <c r="H15" s="20">
        <v>4654</v>
      </c>
      <c r="I15" s="20">
        <v>3694</v>
      </c>
      <c r="J15" s="20">
        <v>0</v>
      </c>
      <c r="K15" s="20">
        <v>2147</v>
      </c>
      <c r="L15" s="20">
        <v>932</v>
      </c>
      <c r="M15" s="20" t="s">
        <v>22</v>
      </c>
      <c r="N15" s="20" t="s">
        <v>22</v>
      </c>
      <c r="O15" s="165">
        <v>513</v>
      </c>
      <c r="Q15" s="143"/>
      <c r="R15" s="143"/>
    </row>
    <row r="16" spans="1:18" ht="12.75">
      <c r="A16" s="159">
        <v>506</v>
      </c>
      <c r="B16" s="40"/>
      <c r="C16" s="219" t="s">
        <v>1092</v>
      </c>
      <c r="D16" s="23"/>
      <c r="E16" s="20">
        <v>8258</v>
      </c>
      <c r="F16" s="21">
        <v>0.3</v>
      </c>
      <c r="G16" s="20">
        <v>1923</v>
      </c>
      <c r="H16" s="20">
        <v>524</v>
      </c>
      <c r="I16" s="20">
        <v>275</v>
      </c>
      <c r="J16" s="20">
        <v>4902</v>
      </c>
      <c r="K16" s="20">
        <v>7</v>
      </c>
      <c r="L16" s="20">
        <v>1426</v>
      </c>
      <c r="M16" s="20" t="s">
        <v>22</v>
      </c>
      <c r="N16" s="20" t="s">
        <v>22</v>
      </c>
      <c r="O16" s="165">
        <v>506</v>
      </c>
      <c r="Q16" s="143"/>
      <c r="R16" s="143"/>
    </row>
    <row r="17" spans="1:18" ht="12.75">
      <c r="A17" s="159">
        <v>511</v>
      </c>
      <c r="B17" s="40"/>
      <c r="C17" s="15" t="s">
        <v>1080</v>
      </c>
      <c r="D17" s="23"/>
      <c r="E17" s="20">
        <v>1417</v>
      </c>
      <c r="F17" s="21">
        <v>0</v>
      </c>
      <c r="G17" s="20">
        <v>1194</v>
      </c>
      <c r="H17" s="20">
        <v>1178</v>
      </c>
      <c r="I17" s="20">
        <v>600</v>
      </c>
      <c r="J17" s="20" t="s">
        <v>22</v>
      </c>
      <c r="K17" s="20" t="s">
        <v>22</v>
      </c>
      <c r="L17" s="20">
        <v>223</v>
      </c>
      <c r="M17" s="20" t="s">
        <v>22</v>
      </c>
      <c r="N17" s="20" t="s">
        <v>22</v>
      </c>
      <c r="O17" s="165">
        <v>511</v>
      </c>
      <c r="Q17" s="143"/>
      <c r="R17" s="143"/>
    </row>
    <row r="18" spans="1:18" s="22" customFormat="1" ht="17.25" customHeight="1">
      <c r="A18" s="41" t="s">
        <v>643</v>
      </c>
      <c r="B18" s="24" t="s">
        <v>349</v>
      </c>
      <c r="C18" s="24"/>
      <c r="D18" s="19"/>
      <c r="E18" s="20">
        <v>141279</v>
      </c>
      <c r="F18" s="21">
        <v>4.6</v>
      </c>
      <c r="G18" s="20">
        <v>98984</v>
      </c>
      <c r="H18" s="20">
        <v>89152</v>
      </c>
      <c r="I18" s="20">
        <v>64729</v>
      </c>
      <c r="J18" s="20">
        <v>5037</v>
      </c>
      <c r="K18" s="20">
        <v>13348</v>
      </c>
      <c r="L18" s="20">
        <v>23138</v>
      </c>
      <c r="M18" s="20">
        <v>773</v>
      </c>
      <c r="N18" s="20" t="s">
        <v>22</v>
      </c>
      <c r="O18" s="167" t="s">
        <v>643</v>
      </c>
      <c r="Q18" s="143"/>
      <c r="R18" s="143"/>
    </row>
    <row r="19" spans="1:18" ht="17.25" customHeight="1">
      <c r="A19" s="159">
        <v>607</v>
      </c>
      <c r="B19" s="40"/>
      <c r="C19" s="15" t="s">
        <v>386</v>
      </c>
      <c r="D19" s="23"/>
      <c r="E19" s="20">
        <v>44284</v>
      </c>
      <c r="F19" s="21">
        <v>1.4</v>
      </c>
      <c r="G19" s="20">
        <v>19594</v>
      </c>
      <c r="H19" s="20">
        <v>19006</v>
      </c>
      <c r="I19" s="20">
        <v>13020</v>
      </c>
      <c r="J19" s="20">
        <v>4681</v>
      </c>
      <c r="K19" s="20">
        <v>7087</v>
      </c>
      <c r="L19" s="20">
        <v>12922</v>
      </c>
      <c r="M19" s="20" t="s">
        <v>22</v>
      </c>
      <c r="N19" s="20" t="s">
        <v>22</v>
      </c>
      <c r="O19" s="165">
        <v>607</v>
      </c>
      <c r="Q19" s="143"/>
      <c r="R19" s="143"/>
    </row>
    <row r="20" spans="1:18" ht="12.75">
      <c r="A20" s="159">
        <v>608</v>
      </c>
      <c r="B20" s="40"/>
      <c r="C20" s="219" t="s">
        <v>1093</v>
      </c>
      <c r="D20" s="23"/>
      <c r="E20" s="20">
        <v>28404</v>
      </c>
      <c r="F20" s="21">
        <v>0.9</v>
      </c>
      <c r="G20" s="20">
        <v>26296</v>
      </c>
      <c r="H20" s="20">
        <v>25667</v>
      </c>
      <c r="I20" s="20">
        <v>25168</v>
      </c>
      <c r="J20" s="20">
        <v>59</v>
      </c>
      <c r="K20" s="20">
        <v>451</v>
      </c>
      <c r="L20" s="20">
        <v>1084</v>
      </c>
      <c r="M20" s="20">
        <v>514</v>
      </c>
      <c r="N20" s="20" t="s">
        <v>22</v>
      </c>
      <c r="O20" s="165">
        <v>608</v>
      </c>
      <c r="Q20" s="143"/>
      <c r="R20" s="143"/>
    </row>
    <row r="21" spans="1:18" ht="12.75">
      <c r="A21" s="159">
        <v>609</v>
      </c>
      <c r="B21" s="40"/>
      <c r="C21" s="15" t="s">
        <v>387</v>
      </c>
      <c r="D21" s="23"/>
      <c r="E21" s="20">
        <v>20820</v>
      </c>
      <c r="F21" s="21">
        <v>0.7</v>
      </c>
      <c r="G21" s="20">
        <v>15609</v>
      </c>
      <c r="H21" s="20">
        <v>12145</v>
      </c>
      <c r="I21" s="20">
        <v>8795</v>
      </c>
      <c r="J21" s="20">
        <v>44</v>
      </c>
      <c r="K21" s="20">
        <v>860</v>
      </c>
      <c r="L21" s="20">
        <v>4128</v>
      </c>
      <c r="M21" s="20">
        <v>180</v>
      </c>
      <c r="N21" s="20" t="s">
        <v>22</v>
      </c>
      <c r="O21" s="165">
        <v>609</v>
      </c>
      <c r="Q21" s="143"/>
      <c r="R21" s="143"/>
    </row>
    <row r="22" spans="1:18" s="22" customFormat="1" ht="17.25" customHeight="1">
      <c r="A22" s="158" t="s">
        <v>19</v>
      </c>
      <c r="B22" s="24" t="s">
        <v>350</v>
      </c>
      <c r="C22" s="24"/>
      <c r="D22" s="19"/>
      <c r="E22" s="20">
        <v>2543525</v>
      </c>
      <c r="F22" s="21">
        <v>81.9</v>
      </c>
      <c r="G22" s="20">
        <v>1762423</v>
      </c>
      <c r="H22" s="20">
        <v>1524727</v>
      </c>
      <c r="I22" s="20">
        <v>816827</v>
      </c>
      <c r="J22" s="20">
        <v>50242</v>
      </c>
      <c r="K22" s="20">
        <v>290996</v>
      </c>
      <c r="L22" s="20">
        <v>427963</v>
      </c>
      <c r="M22" s="20">
        <v>11894</v>
      </c>
      <c r="N22" s="20">
        <v>8</v>
      </c>
      <c r="O22" s="166" t="s">
        <v>19</v>
      </c>
      <c r="Q22" s="143"/>
      <c r="R22" s="143"/>
    </row>
    <row r="23" spans="1:18" s="22" customFormat="1" ht="17.25" customHeight="1">
      <c r="A23" s="41" t="s">
        <v>644</v>
      </c>
      <c r="B23" s="24" t="s">
        <v>351</v>
      </c>
      <c r="C23" s="42"/>
      <c r="D23" s="19"/>
      <c r="E23" s="20">
        <v>271190</v>
      </c>
      <c r="F23" s="21">
        <v>8.7</v>
      </c>
      <c r="G23" s="20">
        <v>213050</v>
      </c>
      <c r="H23" s="20">
        <v>191107</v>
      </c>
      <c r="I23" s="20">
        <v>105320</v>
      </c>
      <c r="J23" s="20">
        <v>1518</v>
      </c>
      <c r="K23" s="20">
        <v>21047</v>
      </c>
      <c r="L23" s="20">
        <v>35304</v>
      </c>
      <c r="M23" s="20">
        <v>271</v>
      </c>
      <c r="N23" s="20" t="s">
        <v>22</v>
      </c>
      <c r="O23" s="167" t="s">
        <v>644</v>
      </c>
      <c r="Q23" s="143"/>
      <c r="R23" s="143"/>
    </row>
    <row r="24" spans="1:18" ht="17.25" customHeight="1">
      <c r="A24" s="159">
        <v>753</v>
      </c>
      <c r="B24" s="40"/>
      <c r="C24" s="15" t="s">
        <v>388</v>
      </c>
      <c r="D24" s="23"/>
      <c r="E24" s="20">
        <v>79127</v>
      </c>
      <c r="F24" s="21">
        <v>2.5</v>
      </c>
      <c r="G24" s="20">
        <v>73984</v>
      </c>
      <c r="H24" s="20">
        <v>66517</v>
      </c>
      <c r="I24" s="20">
        <v>30119</v>
      </c>
      <c r="J24" s="20">
        <v>515</v>
      </c>
      <c r="K24" s="20">
        <v>2542</v>
      </c>
      <c r="L24" s="20">
        <v>2087</v>
      </c>
      <c r="M24" s="20" t="s">
        <v>22</v>
      </c>
      <c r="N24" s="20" t="s">
        <v>22</v>
      </c>
      <c r="O24" s="165">
        <v>753</v>
      </c>
      <c r="Q24" s="143"/>
      <c r="R24" s="143"/>
    </row>
    <row r="25" spans="1:18" ht="12.75">
      <c r="A25" s="159">
        <v>708</v>
      </c>
      <c r="B25" s="40"/>
      <c r="C25" s="15" t="s">
        <v>389</v>
      </c>
      <c r="D25" s="23"/>
      <c r="E25" s="20">
        <v>43294</v>
      </c>
      <c r="F25" s="21">
        <v>1.4</v>
      </c>
      <c r="G25" s="20">
        <v>40380</v>
      </c>
      <c r="H25" s="20">
        <v>39078</v>
      </c>
      <c r="I25" s="20">
        <v>22052</v>
      </c>
      <c r="J25" s="20">
        <v>134</v>
      </c>
      <c r="K25" s="20">
        <v>1170</v>
      </c>
      <c r="L25" s="20">
        <v>1592</v>
      </c>
      <c r="M25" s="20">
        <v>18</v>
      </c>
      <c r="N25" s="20" t="s">
        <v>22</v>
      </c>
      <c r="O25" s="165">
        <v>708</v>
      </c>
      <c r="Q25" s="143"/>
      <c r="R25" s="143"/>
    </row>
    <row r="26" spans="1:18" ht="12.75">
      <c r="A26" s="159">
        <v>732</v>
      </c>
      <c r="B26" s="40"/>
      <c r="C26" s="219" t="s">
        <v>390</v>
      </c>
      <c r="D26" s="23"/>
      <c r="E26" s="20">
        <v>32931</v>
      </c>
      <c r="F26" s="21">
        <v>1.1</v>
      </c>
      <c r="G26" s="20">
        <v>27568</v>
      </c>
      <c r="H26" s="20">
        <v>26295</v>
      </c>
      <c r="I26" s="20">
        <v>15328</v>
      </c>
      <c r="J26" s="20">
        <v>106</v>
      </c>
      <c r="K26" s="20">
        <v>1473</v>
      </c>
      <c r="L26" s="20">
        <v>3763</v>
      </c>
      <c r="M26" s="20">
        <v>20</v>
      </c>
      <c r="N26" s="20" t="s">
        <v>22</v>
      </c>
      <c r="O26" s="165">
        <v>732</v>
      </c>
      <c r="Q26" s="143"/>
      <c r="R26" s="143"/>
    </row>
    <row r="27" spans="1:18" s="22" customFormat="1" ht="17.25" customHeight="1">
      <c r="A27" s="41" t="s">
        <v>645</v>
      </c>
      <c r="B27" s="24" t="s">
        <v>352</v>
      </c>
      <c r="C27" s="24"/>
      <c r="D27" s="19"/>
      <c r="E27" s="20">
        <v>2272335</v>
      </c>
      <c r="F27" s="21">
        <v>73.2</v>
      </c>
      <c r="G27" s="20">
        <v>1549373</v>
      </c>
      <c r="H27" s="20">
        <v>1333620</v>
      </c>
      <c r="I27" s="20">
        <v>711507</v>
      </c>
      <c r="J27" s="20">
        <v>48723</v>
      </c>
      <c r="K27" s="20">
        <v>269948</v>
      </c>
      <c r="L27" s="20">
        <v>392659</v>
      </c>
      <c r="M27" s="20">
        <v>11623</v>
      </c>
      <c r="N27" s="20">
        <v>8</v>
      </c>
      <c r="O27" s="167" t="s">
        <v>645</v>
      </c>
      <c r="Q27" s="143"/>
      <c r="R27" s="143"/>
    </row>
    <row r="28" spans="1:18" ht="17.25" customHeight="1">
      <c r="A28" s="159">
        <v>884</v>
      </c>
      <c r="B28" s="40"/>
      <c r="C28" s="219" t="s">
        <v>779</v>
      </c>
      <c r="D28" s="23"/>
      <c r="E28" s="20">
        <v>484249</v>
      </c>
      <c r="F28" s="25">
        <v>15.6</v>
      </c>
      <c r="G28" s="20">
        <v>406841</v>
      </c>
      <c r="H28" s="20">
        <v>399695</v>
      </c>
      <c r="I28" s="20">
        <v>196356</v>
      </c>
      <c r="J28" s="20">
        <v>2318</v>
      </c>
      <c r="K28" s="20">
        <v>37406</v>
      </c>
      <c r="L28" s="20">
        <v>37628</v>
      </c>
      <c r="M28" s="20">
        <v>57</v>
      </c>
      <c r="N28" s="20" t="s">
        <v>22</v>
      </c>
      <c r="O28" s="165">
        <v>884</v>
      </c>
      <c r="Q28" s="143"/>
      <c r="R28" s="143"/>
    </row>
    <row r="29" spans="1:18" ht="12.75">
      <c r="A29" s="159">
        <v>832</v>
      </c>
      <c r="B29" s="40"/>
      <c r="C29" s="219" t="s">
        <v>1125</v>
      </c>
      <c r="D29" s="23"/>
      <c r="E29" s="20">
        <v>177388</v>
      </c>
      <c r="F29" s="25">
        <v>5.7</v>
      </c>
      <c r="G29" s="20">
        <v>158715</v>
      </c>
      <c r="H29" s="20">
        <v>140335</v>
      </c>
      <c r="I29" s="20">
        <v>82603</v>
      </c>
      <c r="J29" s="20">
        <v>2393</v>
      </c>
      <c r="K29" s="20">
        <v>7118</v>
      </c>
      <c r="L29" s="20">
        <v>8283</v>
      </c>
      <c r="M29" s="20">
        <v>879</v>
      </c>
      <c r="N29" s="20" t="s">
        <v>22</v>
      </c>
      <c r="O29" s="165">
        <v>832</v>
      </c>
      <c r="Q29" s="143"/>
      <c r="R29" s="143"/>
    </row>
    <row r="30" spans="1:18" ht="12.75">
      <c r="A30" s="159">
        <v>872</v>
      </c>
      <c r="B30" s="40"/>
      <c r="C30" s="219" t="s">
        <v>1164</v>
      </c>
      <c r="D30" s="23"/>
      <c r="E30" s="20">
        <v>162016</v>
      </c>
      <c r="F30" s="25">
        <v>5.2</v>
      </c>
      <c r="G30" s="20">
        <v>69064</v>
      </c>
      <c r="H30" s="20">
        <v>57833</v>
      </c>
      <c r="I30" s="20">
        <v>29301</v>
      </c>
      <c r="J30" s="20">
        <v>1611</v>
      </c>
      <c r="K30" s="20">
        <v>37106</v>
      </c>
      <c r="L30" s="20">
        <v>53614</v>
      </c>
      <c r="M30" s="20">
        <v>621</v>
      </c>
      <c r="N30" s="20" t="s">
        <v>22</v>
      </c>
      <c r="O30" s="165">
        <v>872</v>
      </c>
      <c r="Q30" s="143"/>
      <c r="R30" s="143"/>
    </row>
    <row r="31" spans="1:18" s="22" customFormat="1" ht="17.25" customHeight="1">
      <c r="A31" s="159"/>
      <c r="B31" s="24" t="s">
        <v>353</v>
      </c>
      <c r="C31" s="24"/>
      <c r="D31" s="19"/>
      <c r="E31" s="26">
        <v>3104813</v>
      </c>
      <c r="F31" s="27">
        <v>100</v>
      </c>
      <c r="G31" s="26">
        <v>2255623</v>
      </c>
      <c r="H31" s="26">
        <v>1985410</v>
      </c>
      <c r="I31" s="26">
        <v>1117661</v>
      </c>
      <c r="J31" s="26">
        <v>62488</v>
      </c>
      <c r="K31" s="26">
        <v>310619</v>
      </c>
      <c r="L31" s="26">
        <v>461469</v>
      </c>
      <c r="M31" s="26">
        <v>14598</v>
      </c>
      <c r="N31" s="26">
        <v>15</v>
      </c>
      <c r="O31" s="168"/>
      <c r="Q31" s="143"/>
      <c r="R31" s="143"/>
    </row>
    <row r="32" spans="1:17" s="22" customFormat="1" ht="9" customHeight="1">
      <c r="A32" s="28"/>
      <c r="B32" s="24"/>
      <c r="C32" s="24"/>
      <c r="D32" s="28"/>
      <c r="E32" s="99"/>
      <c r="F32" s="99"/>
      <c r="G32" s="99"/>
      <c r="H32" s="99"/>
      <c r="I32" s="99"/>
      <c r="J32" s="99"/>
      <c r="K32" s="99"/>
      <c r="L32" s="99"/>
      <c r="M32" s="99"/>
      <c r="N32" s="99"/>
      <c r="O32" s="31"/>
      <c r="P32" s="20"/>
      <c r="Q32" s="143"/>
    </row>
    <row r="33" spans="1:19" s="22" customFormat="1" ht="4.5" customHeight="1">
      <c r="A33" s="28"/>
      <c r="B33" s="28"/>
      <c r="C33" s="24"/>
      <c r="D33" s="24"/>
      <c r="E33" s="28"/>
      <c r="F33" s="29"/>
      <c r="G33" s="227"/>
      <c r="H33" s="29"/>
      <c r="I33" s="29"/>
      <c r="J33" s="29"/>
      <c r="K33" s="29"/>
      <c r="L33" s="29"/>
      <c r="M33" s="29"/>
      <c r="N33" s="29"/>
      <c r="O33" s="30"/>
      <c r="P33" s="31"/>
      <c r="Q33" s="143"/>
      <c r="R33" s="143"/>
      <c r="S33" s="143"/>
    </row>
    <row r="34" spans="1:19" ht="17.25">
      <c r="A34" s="1"/>
      <c r="B34" s="1"/>
      <c r="C34" s="2"/>
      <c r="D34" s="2"/>
      <c r="E34" s="2"/>
      <c r="F34" s="2"/>
      <c r="G34" s="96" t="s">
        <v>1160</v>
      </c>
      <c r="H34" s="97" t="s">
        <v>363</v>
      </c>
      <c r="J34" s="4"/>
      <c r="K34" s="4"/>
      <c r="L34" s="2"/>
      <c r="O34"/>
      <c r="P34" s="5"/>
      <c r="Q34" s="143"/>
      <c r="R34" s="143"/>
      <c r="S34" s="143"/>
    </row>
    <row r="35" spans="1:17" ht="12.75">
      <c r="A35" s="32"/>
      <c r="B35" s="32"/>
      <c r="C35" s="32"/>
      <c r="D35" s="32"/>
      <c r="O35" s="8"/>
      <c r="P35" s="20"/>
      <c r="Q35" s="143"/>
    </row>
    <row r="36" spans="1:17" ht="15" customHeight="1">
      <c r="A36" s="519" t="s">
        <v>4</v>
      </c>
      <c r="B36" s="522" t="s">
        <v>765</v>
      </c>
      <c r="C36" s="522"/>
      <c r="D36" s="509"/>
      <c r="E36" s="528" t="s">
        <v>20</v>
      </c>
      <c r="F36" s="529"/>
      <c r="G36" s="534" t="s">
        <v>6</v>
      </c>
      <c r="H36" s="535"/>
      <c r="I36" s="535"/>
      <c r="J36" s="535"/>
      <c r="K36" s="535"/>
      <c r="L36" s="535"/>
      <c r="M36" s="535"/>
      <c r="N36" s="535"/>
      <c r="O36" s="537" t="s">
        <v>4</v>
      </c>
      <c r="P36" s="20"/>
      <c r="Q36" s="143"/>
    </row>
    <row r="37" spans="1:17" ht="12.75" customHeight="1">
      <c r="A37" s="520"/>
      <c r="B37" s="523"/>
      <c r="C37" s="523"/>
      <c r="D37" s="525"/>
      <c r="E37" s="530"/>
      <c r="F37" s="531"/>
      <c r="G37" s="540" t="s">
        <v>7</v>
      </c>
      <c r="H37" s="543" t="s">
        <v>8</v>
      </c>
      <c r="I37" s="544"/>
      <c r="J37" s="545" t="s">
        <v>9</v>
      </c>
      <c r="K37" s="545" t="s">
        <v>10</v>
      </c>
      <c r="L37" s="545" t="s">
        <v>11</v>
      </c>
      <c r="M37" s="545" t="s">
        <v>762</v>
      </c>
      <c r="N37" s="540" t="s">
        <v>12</v>
      </c>
      <c r="O37" s="538"/>
      <c r="P37" s="20"/>
      <c r="Q37" s="143"/>
    </row>
    <row r="38" spans="1:17" ht="12.75" customHeight="1">
      <c r="A38" s="520"/>
      <c r="B38" s="523"/>
      <c r="C38" s="523"/>
      <c r="D38" s="525"/>
      <c r="E38" s="532"/>
      <c r="F38" s="533"/>
      <c r="G38" s="541"/>
      <c r="H38" s="548" t="s">
        <v>1161</v>
      </c>
      <c r="I38" s="549" t="s">
        <v>766</v>
      </c>
      <c r="J38" s="546"/>
      <c r="K38" s="546"/>
      <c r="L38" s="546"/>
      <c r="M38" s="546"/>
      <c r="N38" s="541"/>
      <c r="O38" s="538"/>
      <c r="P38" s="20"/>
      <c r="Q38" s="143"/>
    </row>
    <row r="39" spans="1:17" ht="17.25" customHeight="1">
      <c r="A39" s="520"/>
      <c r="B39" s="523"/>
      <c r="C39" s="523"/>
      <c r="D39" s="525"/>
      <c r="E39" s="9" t="s">
        <v>13</v>
      </c>
      <c r="F39" s="10" t="s">
        <v>14</v>
      </c>
      <c r="G39" s="542"/>
      <c r="H39" s="533"/>
      <c r="I39" s="550"/>
      <c r="J39" s="547"/>
      <c r="K39" s="547"/>
      <c r="L39" s="547"/>
      <c r="M39" s="547"/>
      <c r="N39" s="542"/>
      <c r="O39" s="538"/>
      <c r="P39" s="20"/>
      <c r="Q39" s="143"/>
    </row>
    <row r="40" spans="1:17" ht="15" customHeight="1">
      <c r="A40" s="521"/>
      <c r="B40" s="526"/>
      <c r="C40" s="526"/>
      <c r="D40" s="527"/>
      <c r="E40" s="11" t="s">
        <v>15</v>
      </c>
      <c r="F40" s="12" t="s">
        <v>16</v>
      </c>
      <c r="G40" s="13"/>
      <c r="H40" s="536" t="s">
        <v>15</v>
      </c>
      <c r="I40" s="536"/>
      <c r="J40" s="536"/>
      <c r="K40" s="536"/>
      <c r="L40" s="536"/>
      <c r="M40" s="536"/>
      <c r="N40" s="161"/>
      <c r="O40" s="539"/>
      <c r="P40" s="20"/>
      <c r="Q40" s="143"/>
    </row>
    <row r="41" spans="1:17" ht="6" customHeight="1">
      <c r="A41" s="34"/>
      <c r="B41" s="35"/>
      <c r="C41" s="35"/>
      <c r="D41" s="16"/>
      <c r="E41" s="17"/>
      <c r="F41" s="18"/>
      <c r="G41" s="17"/>
      <c r="H41" s="17"/>
      <c r="I41" s="17"/>
      <c r="J41" s="17"/>
      <c r="K41" s="18"/>
      <c r="L41" s="17"/>
      <c r="M41" s="17"/>
      <c r="N41" s="17"/>
      <c r="O41" s="36"/>
      <c r="P41" s="20"/>
      <c r="Q41" s="143"/>
    </row>
    <row r="42" spans="1:18" s="22" customFormat="1" ht="12.75">
      <c r="A42" s="160" t="s">
        <v>17</v>
      </c>
      <c r="B42" s="24" t="s">
        <v>346</v>
      </c>
      <c r="C42" s="24"/>
      <c r="D42" s="19"/>
      <c r="E42" s="20">
        <v>263100</v>
      </c>
      <c r="F42" s="21">
        <v>12.3</v>
      </c>
      <c r="G42" s="20">
        <v>248159</v>
      </c>
      <c r="H42" s="20">
        <v>239519</v>
      </c>
      <c r="I42" s="20">
        <v>214692</v>
      </c>
      <c r="J42" s="20">
        <v>1036</v>
      </c>
      <c r="K42" s="20">
        <v>6057</v>
      </c>
      <c r="L42" s="20">
        <v>7843</v>
      </c>
      <c r="M42" s="20">
        <v>5</v>
      </c>
      <c r="N42" s="169" t="s">
        <v>22</v>
      </c>
      <c r="O42" s="171" t="s">
        <v>17</v>
      </c>
      <c r="Q42" s="143"/>
      <c r="R42" s="143"/>
    </row>
    <row r="43" spans="1:18" ht="17.25" customHeight="1">
      <c r="A43" s="159">
        <v>345</v>
      </c>
      <c r="B43" s="40"/>
      <c r="C43" s="39" t="s">
        <v>1094</v>
      </c>
      <c r="D43" s="23"/>
      <c r="E43" s="20">
        <v>41258</v>
      </c>
      <c r="F43" s="21">
        <v>1.9</v>
      </c>
      <c r="G43" s="20">
        <v>40590</v>
      </c>
      <c r="H43" s="20">
        <v>40579</v>
      </c>
      <c r="I43" s="20">
        <v>40153</v>
      </c>
      <c r="J43" s="20">
        <v>616</v>
      </c>
      <c r="K43" s="20">
        <v>8</v>
      </c>
      <c r="L43" s="20">
        <v>44</v>
      </c>
      <c r="M43" s="20" t="s">
        <v>22</v>
      </c>
      <c r="N43" s="169" t="s">
        <v>22</v>
      </c>
      <c r="O43" s="172">
        <v>345</v>
      </c>
      <c r="Q43" s="143"/>
      <c r="R43" s="143"/>
    </row>
    <row r="44" spans="1:18" ht="12.75">
      <c r="A44" s="159">
        <v>204</v>
      </c>
      <c r="B44" s="40"/>
      <c r="C44" s="43" t="s">
        <v>384</v>
      </c>
      <c r="D44" s="23"/>
      <c r="E44" s="20">
        <v>22700</v>
      </c>
      <c r="F44" s="21">
        <v>1.1</v>
      </c>
      <c r="G44" s="20">
        <v>22685</v>
      </c>
      <c r="H44" s="20">
        <v>22684</v>
      </c>
      <c r="I44" s="20">
        <v>21940</v>
      </c>
      <c r="J44" s="20" t="s">
        <v>22</v>
      </c>
      <c r="K44" s="20">
        <v>0</v>
      </c>
      <c r="L44" s="20">
        <v>13</v>
      </c>
      <c r="M44" s="20">
        <v>3</v>
      </c>
      <c r="N44" s="169" t="s">
        <v>22</v>
      </c>
      <c r="O44" s="172">
        <v>204</v>
      </c>
      <c r="Q44" s="143"/>
      <c r="R44" s="143"/>
    </row>
    <row r="45" spans="1:18" ht="12.75">
      <c r="A45" s="159">
        <v>396</v>
      </c>
      <c r="B45" s="40"/>
      <c r="C45" t="s">
        <v>1165</v>
      </c>
      <c r="D45" s="23"/>
      <c r="E45" s="20">
        <v>22442</v>
      </c>
      <c r="F45" s="21">
        <v>1</v>
      </c>
      <c r="G45" s="20">
        <v>22403</v>
      </c>
      <c r="H45" s="20">
        <v>22403</v>
      </c>
      <c r="I45" s="20">
        <v>21428</v>
      </c>
      <c r="J45" s="20" t="s">
        <v>22</v>
      </c>
      <c r="K45" s="20" t="s">
        <v>22</v>
      </c>
      <c r="L45" s="20">
        <v>39</v>
      </c>
      <c r="M45" s="20" t="s">
        <v>22</v>
      </c>
      <c r="N45" s="169" t="s">
        <v>22</v>
      </c>
      <c r="O45" s="172">
        <v>396</v>
      </c>
      <c r="Q45" s="143"/>
      <c r="R45" s="143"/>
    </row>
    <row r="46" spans="1:18" s="22" customFormat="1" ht="17.25" customHeight="1">
      <c r="A46" s="160" t="s">
        <v>18</v>
      </c>
      <c r="B46" s="24" t="s">
        <v>347</v>
      </c>
      <c r="C46" s="24"/>
      <c r="D46" s="19"/>
      <c r="E46" s="20">
        <v>1654764</v>
      </c>
      <c r="F46" s="21">
        <v>77.3</v>
      </c>
      <c r="G46" s="20">
        <v>1156808</v>
      </c>
      <c r="H46" s="20">
        <v>1059100</v>
      </c>
      <c r="I46" s="20">
        <v>551395</v>
      </c>
      <c r="J46" s="20">
        <v>11045</v>
      </c>
      <c r="K46" s="20">
        <v>152534</v>
      </c>
      <c r="L46" s="20">
        <v>334167</v>
      </c>
      <c r="M46" s="20">
        <v>211</v>
      </c>
      <c r="N46" s="169" t="s">
        <v>22</v>
      </c>
      <c r="O46" s="171" t="s">
        <v>18</v>
      </c>
      <c r="Q46" s="143"/>
      <c r="R46" s="143"/>
    </row>
    <row r="47" spans="1:18" s="22" customFormat="1" ht="17.25" customHeight="1">
      <c r="A47" s="41" t="s">
        <v>642</v>
      </c>
      <c r="B47" s="24" t="s">
        <v>348</v>
      </c>
      <c r="C47" s="24"/>
      <c r="D47" s="19"/>
      <c r="E47" s="20">
        <v>19507</v>
      </c>
      <c r="F47" s="21">
        <v>0.9</v>
      </c>
      <c r="G47" s="20">
        <v>14774</v>
      </c>
      <c r="H47" s="20">
        <v>12099</v>
      </c>
      <c r="I47" s="20">
        <v>3399</v>
      </c>
      <c r="J47" s="20">
        <v>827</v>
      </c>
      <c r="K47" s="20">
        <v>903</v>
      </c>
      <c r="L47" s="20">
        <v>2995</v>
      </c>
      <c r="M47" s="20">
        <v>9</v>
      </c>
      <c r="N47" s="169" t="s">
        <v>22</v>
      </c>
      <c r="O47" s="171" t="s">
        <v>642</v>
      </c>
      <c r="Q47" s="143"/>
      <c r="R47" s="143"/>
    </row>
    <row r="48" spans="1:18" ht="17.25" customHeight="1">
      <c r="A48" s="159">
        <v>513</v>
      </c>
      <c r="B48" s="40"/>
      <c r="C48" s="15" t="s">
        <v>385</v>
      </c>
      <c r="D48" s="23"/>
      <c r="E48" s="20">
        <v>6013</v>
      </c>
      <c r="F48" s="21">
        <v>0.3</v>
      </c>
      <c r="G48" s="20">
        <v>2348</v>
      </c>
      <c r="H48" s="20">
        <v>1480</v>
      </c>
      <c r="I48" s="20">
        <v>884</v>
      </c>
      <c r="J48" s="20">
        <v>760</v>
      </c>
      <c r="K48" s="20">
        <v>511</v>
      </c>
      <c r="L48" s="20">
        <v>2394</v>
      </c>
      <c r="M48" s="20" t="s">
        <v>22</v>
      </c>
      <c r="N48" s="169" t="s">
        <v>22</v>
      </c>
      <c r="O48" s="172">
        <v>513</v>
      </c>
      <c r="Q48" s="143"/>
      <c r="R48" s="143"/>
    </row>
    <row r="49" spans="1:18" ht="12.75">
      <c r="A49" s="159">
        <v>511</v>
      </c>
      <c r="B49" s="40"/>
      <c r="C49" s="15" t="s">
        <v>1080</v>
      </c>
      <c r="D49" s="23"/>
      <c r="E49" s="20">
        <v>5458</v>
      </c>
      <c r="F49" s="21">
        <v>0.3</v>
      </c>
      <c r="G49" s="20">
        <v>5458</v>
      </c>
      <c r="H49" s="20">
        <v>5073</v>
      </c>
      <c r="I49" s="20">
        <v>572</v>
      </c>
      <c r="J49" s="20" t="s">
        <v>22</v>
      </c>
      <c r="K49" s="20" t="s">
        <v>22</v>
      </c>
      <c r="L49" s="20" t="s">
        <v>22</v>
      </c>
      <c r="M49" s="20" t="s">
        <v>22</v>
      </c>
      <c r="N49" s="169" t="s">
        <v>22</v>
      </c>
      <c r="O49" s="172">
        <v>511</v>
      </c>
      <c r="Q49" s="143"/>
      <c r="R49" s="143"/>
    </row>
    <row r="50" spans="1:18" ht="12.75">
      <c r="A50" s="159">
        <v>590</v>
      </c>
      <c r="B50" s="40"/>
      <c r="C50" s="15" t="s">
        <v>1162</v>
      </c>
      <c r="D50" s="23"/>
      <c r="E50" s="20">
        <v>1725</v>
      </c>
      <c r="F50" s="21">
        <v>0.1</v>
      </c>
      <c r="G50" s="20">
        <v>1705</v>
      </c>
      <c r="H50" s="20">
        <v>1620</v>
      </c>
      <c r="I50" s="20">
        <v>218</v>
      </c>
      <c r="J50" s="20">
        <v>1</v>
      </c>
      <c r="K50" s="20" t="s">
        <v>22</v>
      </c>
      <c r="L50" s="20">
        <v>19</v>
      </c>
      <c r="M50" s="20" t="s">
        <v>22</v>
      </c>
      <c r="N50" s="169" t="s">
        <v>22</v>
      </c>
      <c r="O50" s="172">
        <v>590</v>
      </c>
      <c r="Q50" s="143"/>
      <c r="R50" s="143"/>
    </row>
    <row r="51" spans="1:18" s="22" customFormat="1" ht="17.25" customHeight="1">
      <c r="A51" s="41" t="s">
        <v>643</v>
      </c>
      <c r="B51" s="24" t="s">
        <v>349</v>
      </c>
      <c r="C51" s="24"/>
      <c r="D51" s="19"/>
      <c r="E51" s="20">
        <v>83545</v>
      </c>
      <c r="F51" s="21">
        <v>3.9</v>
      </c>
      <c r="G51" s="20">
        <v>67789</v>
      </c>
      <c r="H51" s="20">
        <v>45095</v>
      </c>
      <c r="I51" s="20">
        <v>22784</v>
      </c>
      <c r="J51" s="20">
        <v>1531</v>
      </c>
      <c r="K51" s="20">
        <v>4348</v>
      </c>
      <c r="L51" s="20">
        <v>9877</v>
      </c>
      <c r="M51" s="20" t="s">
        <v>22</v>
      </c>
      <c r="N51" s="169" t="s">
        <v>22</v>
      </c>
      <c r="O51" s="171" t="s">
        <v>643</v>
      </c>
      <c r="Q51" s="143"/>
      <c r="R51" s="143"/>
    </row>
    <row r="52" spans="1:18" ht="17.25" customHeight="1">
      <c r="A52" s="159">
        <v>645</v>
      </c>
      <c r="B52" s="40"/>
      <c r="C52" s="39" t="s">
        <v>887</v>
      </c>
      <c r="D52" s="23"/>
      <c r="E52" s="20">
        <v>29108</v>
      </c>
      <c r="F52" s="21">
        <v>1.4</v>
      </c>
      <c r="G52" s="20">
        <v>21385</v>
      </c>
      <c r="H52" s="20">
        <v>4629</v>
      </c>
      <c r="I52" s="20">
        <v>3015</v>
      </c>
      <c r="J52" s="20">
        <v>1451</v>
      </c>
      <c r="K52" s="20" t="s">
        <v>22</v>
      </c>
      <c r="L52" s="20">
        <v>6273</v>
      </c>
      <c r="M52" s="20" t="s">
        <v>22</v>
      </c>
      <c r="N52" s="169" t="s">
        <v>22</v>
      </c>
      <c r="O52" s="172">
        <v>645</v>
      </c>
      <c r="Q52" s="143"/>
      <c r="R52" s="143"/>
    </row>
    <row r="53" spans="1:18" ht="12.75">
      <c r="A53" s="159">
        <v>608</v>
      </c>
      <c r="B53" s="40"/>
      <c r="C53" s="39" t="s">
        <v>1093</v>
      </c>
      <c r="D53" s="23"/>
      <c r="E53" s="20">
        <v>6422</v>
      </c>
      <c r="F53" s="21">
        <v>0.3</v>
      </c>
      <c r="G53" s="20">
        <v>4146</v>
      </c>
      <c r="H53" s="20">
        <v>4126</v>
      </c>
      <c r="I53" s="20">
        <v>3190</v>
      </c>
      <c r="J53" s="20">
        <v>0</v>
      </c>
      <c r="K53" s="20">
        <v>2276</v>
      </c>
      <c r="L53" s="20" t="s">
        <v>22</v>
      </c>
      <c r="M53" s="20" t="s">
        <v>22</v>
      </c>
      <c r="N53" s="169" t="s">
        <v>22</v>
      </c>
      <c r="O53" s="172">
        <v>608</v>
      </c>
      <c r="Q53" s="143"/>
      <c r="R53" s="143"/>
    </row>
    <row r="54" spans="1:18" ht="12.75">
      <c r="A54" s="159">
        <v>612</v>
      </c>
      <c r="B54" s="15"/>
      <c r="C54" s="219" t="s">
        <v>1166</v>
      </c>
      <c r="D54" s="23"/>
      <c r="E54" s="20">
        <v>5647</v>
      </c>
      <c r="F54" s="21">
        <v>0.3</v>
      </c>
      <c r="G54" s="20">
        <v>5528</v>
      </c>
      <c r="H54" s="20">
        <v>5363</v>
      </c>
      <c r="I54" s="20">
        <v>2855</v>
      </c>
      <c r="J54" s="20" t="s">
        <v>22</v>
      </c>
      <c r="K54" s="20">
        <v>50</v>
      </c>
      <c r="L54" s="20">
        <v>68</v>
      </c>
      <c r="M54" s="20" t="s">
        <v>22</v>
      </c>
      <c r="N54" s="169" t="s">
        <v>22</v>
      </c>
      <c r="O54" s="172">
        <v>612</v>
      </c>
      <c r="Q54" s="143"/>
      <c r="R54" s="143"/>
    </row>
    <row r="55" spans="1:18" s="22" customFormat="1" ht="17.25" customHeight="1">
      <c r="A55" s="158" t="s">
        <v>19</v>
      </c>
      <c r="B55" s="24" t="s">
        <v>350</v>
      </c>
      <c r="C55" s="24"/>
      <c r="D55" s="19"/>
      <c r="E55" s="20">
        <v>1551712</v>
      </c>
      <c r="F55" s="21">
        <v>72.5</v>
      </c>
      <c r="G55" s="20">
        <v>1074245</v>
      </c>
      <c r="H55" s="20">
        <v>1001906</v>
      </c>
      <c r="I55" s="20">
        <v>525212</v>
      </c>
      <c r="J55" s="20">
        <v>8687</v>
      </c>
      <c r="K55" s="20">
        <v>147283</v>
      </c>
      <c r="L55" s="20">
        <v>321295</v>
      </c>
      <c r="M55" s="20">
        <v>202</v>
      </c>
      <c r="N55" s="169" t="s">
        <v>22</v>
      </c>
      <c r="O55" s="173" t="s">
        <v>19</v>
      </c>
      <c r="Q55" s="143"/>
      <c r="R55" s="143"/>
    </row>
    <row r="56" spans="1:18" s="22" customFormat="1" ht="17.25" customHeight="1">
      <c r="A56" s="41" t="s">
        <v>644</v>
      </c>
      <c r="B56" s="24" t="s">
        <v>351</v>
      </c>
      <c r="C56" s="24"/>
      <c r="D56" s="19"/>
      <c r="E56" s="20">
        <v>360228</v>
      </c>
      <c r="F56" s="21">
        <v>16.8</v>
      </c>
      <c r="G56" s="20">
        <v>250277</v>
      </c>
      <c r="H56" s="20">
        <v>230932</v>
      </c>
      <c r="I56" s="20">
        <v>174387</v>
      </c>
      <c r="J56" s="20">
        <v>1178</v>
      </c>
      <c r="K56" s="20">
        <v>96167</v>
      </c>
      <c r="L56" s="20">
        <v>12605</v>
      </c>
      <c r="M56" s="20">
        <v>2</v>
      </c>
      <c r="N56" s="169" t="s">
        <v>22</v>
      </c>
      <c r="O56" s="171" t="s">
        <v>644</v>
      </c>
      <c r="Q56" s="143"/>
      <c r="R56" s="143"/>
    </row>
    <row r="57" spans="1:18" ht="17.25" customHeight="1">
      <c r="A57" s="159">
        <v>749</v>
      </c>
      <c r="B57" s="40"/>
      <c r="C57" s="219" t="s">
        <v>1167</v>
      </c>
      <c r="D57" s="23"/>
      <c r="E57" s="20">
        <v>109835</v>
      </c>
      <c r="F57" s="21">
        <v>5.1</v>
      </c>
      <c r="G57" s="20">
        <v>15911</v>
      </c>
      <c r="H57" s="20">
        <v>15237</v>
      </c>
      <c r="I57" s="20">
        <v>10015</v>
      </c>
      <c r="J57" s="20">
        <v>0</v>
      </c>
      <c r="K57" s="20">
        <v>92040</v>
      </c>
      <c r="L57" s="20">
        <v>1884</v>
      </c>
      <c r="M57" s="20" t="s">
        <v>22</v>
      </c>
      <c r="N57" s="169" t="s">
        <v>22</v>
      </c>
      <c r="O57" s="172">
        <v>749</v>
      </c>
      <c r="Q57" s="143"/>
      <c r="R57" s="143"/>
    </row>
    <row r="58" spans="1:18" ht="12.75">
      <c r="A58" s="159">
        <v>732</v>
      </c>
      <c r="B58" s="40"/>
      <c r="C58" s="219" t="s">
        <v>390</v>
      </c>
      <c r="D58" s="23"/>
      <c r="E58" s="20">
        <v>66768</v>
      </c>
      <c r="F58" s="21">
        <v>3.1</v>
      </c>
      <c r="G58" s="20">
        <v>61646</v>
      </c>
      <c r="H58" s="20">
        <v>60559</v>
      </c>
      <c r="I58" s="20">
        <v>48085</v>
      </c>
      <c r="J58" s="20" t="s">
        <v>22</v>
      </c>
      <c r="K58" s="20">
        <v>1023</v>
      </c>
      <c r="L58" s="20">
        <v>4099</v>
      </c>
      <c r="M58" s="20" t="s">
        <v>22</v>
      </c>
      <c r="N58" s="169" t="s">
        <v>22</v>
      </c>
      <c r="O58" s="172">
        <v>732</v>
      </c>
      <c r="Q58" s="143"/>
      <c r="R58" s="143"/>
    </row>
    <row r="59" spans="1:18" ht="12.75">
      <c r="A59" s="159">
        <v>708</v>
      </c>
      <c r="B59" s="40"/>
      <c r="C59" s="15" t="s">
        <v>389</v>
      </c>
      <c r="D59" s="23"/>
      <c r="E59" s="20">
        <v>49817</v>
      </c>
      <c r="F59" s="21">
        <v>2.3</v>
      </c>
      <c r="G59" s="20">
        <v>49328</v>
      </c>
      <c r="H59" s="20">
        <v>48186</v>
      </c>
      <c r="I59" s="20">
        <v>34366</v>
      </c>
      <c r="J59" s="20">
        <v>0</v>
      </c>
      <c r="K59" s="20">
        <v>311</v>
      </c>
      <c r="L59" s="20">
        <v>178</v>
      </c>
      <c r="M59" s="20" t="s">
        <v>22</v>
      </c>
      <c r="N59" s="169" t="s">
        <v>22</v>
      </c>
      <c r="O59" s="172">
        <v>708</v>
      </c>
      <c r="Q59" s="143"/>
      <c r="R59" s="143"/>
    </row>
    <row r="60" spans="1:18" s="22" customFormat="1" ht="17.25" customHeight="1">
      <c r="A60" s="41" t="s">
        <v>645</v>
      </c>
      <c r="B60" s="24" t="s">
        <v>352</v>
      </c>
      <c r="C60" s="24"/>
      <c r="D60" s="19"/>
      <c r="E60" s="20">
        <v>1191484</v>
      </c>
      <c r="F60" s="21">
        <v>55.7</v>
      </c>
      <c r="G60" s="20">
        <v>823968</v>
      </c>
      <c r="H60" s="20">
        <v>770974</v>
      </c>
      <c r="I60" s="20">
        <v>350825</v>
      </c>
      <c r="J60" s="20">
        <v>7509</v>
      </c>
      <c r="K60" s="20">
        <v>51117</v>
      </c>
      <c r="L60" s="20">
        <v>308691</v>
      </c>
      <c r="M60" s="20">
        <v>200</v>
      </c>
      <c r="N60" s="169" t="s">
        <v>22</v>
      </c>
      <c r="O60" s="171" t="s">
        <v>645</v>
      </c>
      <c r="Q60" s="143"/>
      <c r="R60" s="143"/>
    </row>
    <row r="61" spans="1:18" ht="17.25" customHeight="1">
      <c r="A61" s="220">
        <v>883</v>
      </c>
      <c r="B61" s="221"/>
      <c r="C61" s="219" t="s">
        <v>1059</v>
      </c>
      <c r="D61" s="222"/>
      <c r="E61" s="20">
        <v>128307</v>
      </c>
      <c r="F61" s="21">
        <v>6</v>
      </c>
      <c r="G61" s="20">
        <v>127676</v>
      </c>
      <c r="H61" s="20">
        <v>127606</v>
      </c>
      <c r="I61" s="20">
        <v>108</v>
      </c>
      <c r="J61" s="20" t="s">
        <v>22</v>
      </c>
      <c r="K61" s="20">
        <v>82</v>
      </c>
      <c r="L61" s="20">
        <v>549</v>
      </c>
      <c r="M61" s="20" t="s">
        <v>22</v>
      </c>
      <c r="N61" s="169" t="s">
        <v>22</v>
      </c>
      <c r="O61" s="172">
        <v>883</v>
      </c>
      <c r="Q61" s="143"/>
      <c r="R61" s="143"/>
    </row>
    <row r="62" spans="1:18" ht="12.75">
      <c r="A62" s="159">
        <v>884</v>
      </c>
      <c r="B62" s="40"/>
      <c r="C62" s="15" t="s">
        <v>779</v>
      </c>
      <c r="D62" s="23"/>
      <c r="E62" s="20">
        <v>108571</v>
      </c>
      <c r="F62" s="21">
        <v>5.1</v>
      </c>
      <c r="G62" s="20">
        <v>100613</v>
      </c>
      <c r="H62" s="20">
        <v>96564</v>
      </c>
      <c r="I62" s="20">
        <v>60590</v>
      </c>
      <c r="J62" s="20">
        <v>1646</v>
      </c>
      <c r="K62" s="20">
        <v>931</v>
      </c>
      <c r="L62" s="20">
        <v>5380</v>
      </c>
      <c r="M62" s="20">
        <v>1</v>
      </c>
      <c r="N62" s="169" t="s">
        <v>22</v>
      </c>
      <c r="O62" s="172">
        <v>884</v>
      </c>
      <c r="Q62" s="143"/>
      <c r="R62" s="143"/>
    </row>
    <row r="63" spans="1:18" ht="12.75">
      <c r="A63" s="159">
        <v>832</v>
      </c>
      <c r="B63" s="40"/>
      <c r="C63" t="s">
        <v>1125</v>
      </c>
      <c r="D63" s="23"/>
      <c r="E63" s="20">
        <v>87328</v>
      </c>
      <c r="F63" s="25">
        <v>4.1</v>
      </c>
      <c r="G63" s="20">
        <v>81994</v>
      </c>
      <c r="H63" s="20">
        <v>78899</v>
      </c>
      <c r="I63" s="20">
        <v>49524</v>
      </c>
      <c r="J63" s="20">
        <v>43</v>
      </c>
      <c r="K63" s="20">
        <v>1182</v>
      </c>
      <c r="L63" s="20">
        <v>4106</v>
      </c>
      <c r="M63" s="20">
        <v>3</v>
      </c>
      <c r="N63" s="169" t="s">
        <v>22</v>
      </c>
      <c r="O63" s="172">
        <v>832</v>
      </c>
      <c r="Q63" s="143"/>
      <c r="R63" s="143"/>
    </row>
    <row r="64" spans="1:18" s="22" customFormat="1" ht="17.25" customHeight="1">
      <c r="A64" s="37"/>
      <c r="B64" s="24" t="s">
        <v>353</v>
      </c>
      <c r="C64" s="24"/>
      <c r="D64" s="19"/>
      <c r="E64" s="26">
        <v>2139419</v>
      </c>
      <c r="F64" s="27">
        <v>100</v>
      </c>
      <c r="G64" s="26">
        <v>1609398</v>
      </c>
      <c r="H64" s="26">
        <v>1487458</v>
      </c>
      <c r="I64" s="26">
        <v>889089</v>
      </c>
      <c r="J64" s="26">
        <v>12296</v>
      </c>
      <c r="K64" s="26">
        <v>166017</v>
      </c>
      <c r="L64" s="26">
        <v>350995</v>
      </c>
      <c r="M64" s="26">
        <v>713</v>
      </c>
      <c r="N64" s="170" t="s">
        <v>22</v>
      </c>
      <c r="O64" s="174"/>
      <c r="Q64" s="143"/>
      <c r="R64" s="143"/>
    </row>
    <row r="65" spans="1:17" s="22" customFormat="1" ht="9" customHeight="1">
      <c r="A65" s="28"/>
      <c r="B65" s="24"/>
      <c r="C65" s="24"/>
      <c r="D65" s="28"/>
      <c r="E65" s="99"/>
      <c r="F65" s="99"/>
      <c r="G65" s="99"/>
      <c r="H65" s="99"/>
      <c r="I65" s="99"/>
      <c r="J65" s="99"/>
      <c r="K65" s="99"/>
      <c r="L65" s="99"/>
      <c r="M65" s="99"/>
      <c r="N65" s="99"/>
      <c r="O65" s="31"/>
      <c r="P65" s="20"/>
      <c r="Q65" s="143"/>
    </row>
    <row r="66" spans="1:17" s="22" customFormat="1" ht="6.75" customHeight="1">
      <c r="A66" s="28" t="s">
        <v>21</v>
      </c>
      <c r="B66" s="24"/>
      <c r="C66" s="24"/>
      <c r="D66" s="28"/>
      <c r="E66" s="99"/>
      <c r="F66" s="99"/>
      <c r="G66" s="99"/>
      <c r="H66" s="99"/>
      <c r="I66" s="99"/>
      <c r="J66" s="29"/>
      <c r="K66" s="29"/>
      <c r="L66" s="29"/>
      <c r="M66" s="29"/>
      <c r="N66" s="30"/>
      <c r="O66" s="31"/>
      <c r="P66" s="20"/>
      <c r="Q66" s="143"/>
    </row>
    <row r="67" spans="1:15" ht="30.75" customHeight="1">
      <c r="A67" s="505" t="s">
        <v>934</v>
      </c>
      <c r="B67" s="505"/>
      <c r="C67" s="505"/>
      <c r="D67" s="505"/>
      <c r="E67" s="505"/>
      <c r="F67" s="505"/>
      <c r="G67" s="505"/>
      <c r="H67" s="84"/>
      <c r="I67" s="84"/>
      <c r="J67" s="84"/>
      <c r="K67" s="84"/>
      <c r="L67" s="84"/>
      <c r="M67" s="84"/>
      <c r="N67" s="84"/>
      <c r="O67" s="31"/>
    </row>
    <row r="68" spans="7:15" ht="12.75">
      <c r="G68" s="84"/>
      <c r="H68" s="84"/>
      <c r="I68" s="84"/>
      <c r="O68" s="31"/>
    </row>
    <row r="69" spans="5:16" ht="25.5" customHeight="1">
      <c r="E69" s="84"/>
      <c r="F69" s="84"/>
      <c r="G69" s="84"/>
      <c r="H69" s="84"/>
      <c r="I69" s="84"/>
      <c r="J69" s="84"/>
      <c r="K69" s="84"/>
      <c r="L69" s="84"/>
      <c r="M69" s="84"/>
      <c r="N69" s="84"/>
      <c r="O69" s="31"/>
      <c r="P69" s="20"/>
    </row>
    <row r="70" spans="7:16" ht="12.75">
      <c r="G70" s="84"/>
      <c r="H70" s="84"/>
      <c r="I70" s="84"/>
      <c r="J70" s="84"/>
      <c r="K70" s="84"/>
      <c r="L70" s="84"/>
      <c r="M70" s="84"/>
      <c r="N70" s="84"/>
      <c r="O70" s="31"/>
      <c r="P70" s="20"/>
    </row>
    <row r="71" spans="5:16" ht="12.75">
      <c r="E71" s="84"/>
      <c r="F71" s="84"/>
      <c r="G71" s="84"/>
      <c r="H71" s="84"/>
      <c r="J71" s="84"/>
      <c r="K71" s="84"/>
      <c r="L71" s="84"/>
      <c r="M71" s="84"/>
      <c r="N71" s="84"/>
      <c r="O71" s="31"/>
      <c r="P71" s="20"/>
    </row>
    <row r="72" spans="7:15" ht="12.75">
      <c r="G72" s="84"/>
      <c r="J72" s="84"/>
      <c r="O72" s="31"/>
    </row>
    <row r="73" ht="12.75">
      <c r="O73" s="31"/>
    </row>
    <row r="74" ht="12.75">
      <c r="O74" s="31"/>
    </row>
    <row r="75" ht="12.75">
      <c r="O75" s="31"/>
    </row>
    <row r="76" ht="12.75">
      <c r="O76" s="31"/>
    </row>
    <row r="77" ht="12.75">
      <c r="O77" s="31"/>
    </row>
    <row r="78" ht="12.75">
      <c r="O78" s="31"/>
    </row>
    <row r="79" ht="12.75">
      <c r="O79" s="31"/>
    </row>
    <row r="80" ht="12.75">
      <c r="O80" s="31"/>
    </row>
    <row r="81" ht="12.75">
      <c r="O81" s="31"/>
    </row>
    <row r="82" ht="12.75">
      <c r="O82" s="31"/>
    </row>
    <row r="83" ht="12.75">
      <c r="O83" s="31"/>
    </row>
    <row r="84" ht="12.75">
      <c r="O84" s="31"/>
    </row>
    <row r="85" ht="12.75">
      <c r="O85" s="31"/>
    </row>
    <row r="86" ht="12.75">
      <c r="O86" s="31"/>
    </row>
    <row r="87" ht="12.75">
      <c r="O87" s="31"/>
    </row>
    <row r="88" ht="12.75">
      <c r="O88" s="31"/>
    </row>
    <row r="89" ht="12.75">
      <c r="O89" s="31"/>
    </row>
    <row r="90" ht="12.75">
      <c r="O90" s="31"/>
    </row>
    <row r="91" ht="12.75">
      <c r="O91" s="31"/>
    </row>
    <row r="92" ht="12.75">
      <c r="O92" s="31"/>
    </row>
    <row r="93" ht="12.75">
      <c r="O93" s="31"/>
    </row>
    <row r="94" ht="12.75">
      <c r="O94" s="31"/>
    </row>
    <row r="95" ht="12.75">
      <c r="O95" s="31"/>
    </row>
    <row r="96" ht="12.75">
      <c r="O96" s="31"/>
    </row>
    <row r="97" ht="12.75">
      <c r="O97" s="31"/>
    </row>
    <row r="98" ht="12.75">
      <c r="O98" s="31"/>
    </row>
    <row r="99" ht="12.75">
      <c r="O99" s="31"/>
    </row>
    <row r="100" ht="12.75">
      <c r="O100" s="31"/>
    </row>
    <row r="101" ht="12.75">
      <c r="O101" s="31"/>
    </row>
    <row r="102" ht="12.75">
      <c r="O102" s="31"/>
    </row>
    <row r="103" ht="12.75">
      <c r="O103" s="31"/>
    </row>
    <row r="104" ht="12.75">
      <c r="O104" s="31"/>
    </row>
    <row r="105" ht="12.75">
      <c r="O105" s="31"/>
    </row>
    <row r="106" ht="12.75">
      <c r="O106" s="31"/>
    </row>
    <row r="107" ht="12.75">
      <c r="O107" s="31"/>
    </row>
    <row r="108" ht="12.75">
      <c r="O108" s="31"/>
    </row>
    <row r="109" ht="12.75">
      <c r="O109" s="31"/>
    </row>
    <row r="110" ht="12.75">
      <c r="O110" s="31"/>
    </row>
    <row r="111" ht="12.75">
      <c r="O111" s="31"/>
    </row>
    <row r="112" ht="12.75">
      <c r="O112" s="31"/>
    </row>
    <row r="113" ht="12.75">
      <c r="O113" s="31"/>
    </row>
    <row r="114" ht="12.75">
      <c r="O114" s="31"/>
    </row>
    <row r="115" ht="12.75">
      <c r="O115" s="31"/>
    </row>
    <row r="116" ht="12.75">
      <c r="O116" s="31"/>
    </row>
    <row r="117" ht="12.75">
      <c r="O117" s="31"/>
    </row>
    <row r="118" ht="12.75">
      <c r="O118" s="31"/>
    </row>
    <row r="119" ht="12.75">
      <c r="O119" s="31"/>
    </row>
    <row r="120" ht="12.75">
      <c r="O120" s="31"/>
    </row>
    <row r="121" ht="12.75">
      <c r="O121" s="31"/>
    </row>
    <row r="122" ht="12.75">
      <c r="O122" s="31"/>
    </row>
    <row r="123" ht="12.75">
      <c r="O123" s="31"/>
    </row>
    <row r="124" ht="12.75">
      <c r="O124" s="31"/>
    </row>
    <row r="125" ht="12.75">
      <c r="O125" s="31"/>
    </row>
    <row r="126" ht="12.75">
      <c r="O126" s="31"/>
    </row>
    <row r="127" ht="12.75">
      <c r="O127" s="31"/>
    </row>
    <row r="128" ht="12.75">
      <c r="O128" s="31"/>
    </row>
    <row r="129" ht="12.75">
      <c r="O129" s="31"/>
    </row>
    <row r="130" ht="12.75">
      <c r="O130" s="31"/>
    </row>
    <row r="131" ht="12.75">
      <c r="O131" s="31"/>
    </row>
    <row r="132" ht="12.75">
      <c r="O132" s="31"/>
    </row>
    <row r="133" ht="12.75">
      <c r="O133" s="31"/>
    </row>
    <row r="134" ht="12.75">
      <c r="O134" s="31"/>
    </row>
    <row r="135" ht="12.75">
      <c r="O135" s="31"/>
    </row>
    <row r="136" ht="12.75">
      <c r="O136" s="31"/>
    </row>
    <row r="137" ht="12.75">
      <c r="O137" s="31"/>
    </row>
    <row r="138" ht="12.75">
      <c r="O138" s="31"/>
    </row>
    <row r="139" ht="12.75">
      <c r="O139" s="31"/>
    </row>
    <row r="140" ht="12.75">
      <c r="O140" s="31"/>
    </row>
    <row r="141" ht="12.75">
      <c r="O141" s="31"/>
    </row>
    <row r="142" ht="12.75">
      <c r="O142" s="31"/>
    </row>
    <row r="143" ht="12.75">
      <c r="O143" s="31"/>
    </row>
    <row r="144" ht="12.75">
      <c r="O144" s="31"/>
    </row>
    <row r="145" ht="12.75">
      <c r="O145" s="31"/>
    </row>
    <row r="146" ht="12.75">
      <c r="O146" s="31"/>
    </row>
    <row r="147" ht="12.75">
      <c r="O147" s="31"/>
    </row>
    <row r="148" ht="12.75">
      <c r="O148" s="31"/>
    </row>
    <row r="149" ht="12.75">
      <c r="O149" s="31"/>
    </row>
    <row r="150" ht="12.75">
      <c r="O150" s="31"/>
    </row>
    <row r="151" ht="12.75">
      <c r="O151" s="31"/>
    </row>
    <row r="152" ht="12.75">
      <c r="O152" s="31"/>
    </row>
    <row r="153" ht="12.75">
      <c r="O153" s="31"/>
    </row>
    <row r="154" ht="12.75">
      <c r="O154" s="31"/>
    </row>
    <row r="155" ht="12.75">
      <c r="O155" s="31"/>
    </row>
    <row r="156" ht="12.75">
      <c r="O156" s="31"/>
    </row>
    <row r="157" ht="12.75">
      <c r="O157" s="31"/>
    </row>
    <row r="158" ht="12.75">
      <c r="O158" s="31"/>
    </row>
    <row r="159" ht="12.75">
      <c r="O159" s="31"/>
    </row>
    <row r="160" ht="12.75">
      <c r="O160" s="31"/>
    </row>
    <row r="161" ht="12.75">
      <c r="O161" s="31"/>
    </row>
    <row r="162" ht="12.75">
      <c r="O162" s="31"/>
    </row>
    <row r="163" ht="12.75">
      <c r="O163" s="31"/>
    </row>
    <row r="164" ht="12.75">
      <c r="O164" s="31"/>
    </row>
    <row r="165" ht="12.75">
      <c r="O165" s="31"/>
    </row>
    <row r="166" ht="12.75">
      <c r="O166" s="31"/>
    </row>
    <row r="167" ht="12.75">
      <c r="O167" s="31"/>
    </row>
    <row r="168" ht="12.75">
      <c r="O168" s="31"/>
    </row>
    <row r="169" ht="12.75">
      <c r="O169" s="31"/>
    </row>
    <row r="170" ht="12.75">
      <c r="O170" s="31"/>
    </row>
    <row r="171" ht="12.75">
      <c r="O171" s="31"/>
    </row>
    <row r="172" ht="12.75">
      <c r="O172" s="31"/>
    </row>
    <row r="173" ht="12.75">
      <c r="O173" s="31"/>
    </row>
    <row r="174" ht="12.75">
      <c r="O174" s="31"/>
    </row>
    <row r="175" ht="12.75">
      <c r="O175" s="31"/>
    </row>
    <row r="176" ht="12.75">
      <c r="O176" s="31"/>
    </row>
    <row r="177" ht="12.75">
      <c r="O177" s="31"/>
    </row>
    <row r="178" ht="12.75">
      <c r="O178" s="31"/>
    </row>
    <row r="179" ht="12.75">
      <c r="O179" s="31"/>
    </row>
    <row r="180" ht="12.75">
      <c r="O180" s="31"/>
    </row>
    <row r="181" ht="12.75">
      <c r="O181" s="31"/>
    </row>
    <row r="182" ht="12.75">
      <c r="O182" s="31"/>
    </row>
    <row r="183" ht="12.75">
      <c r="O183" s="31"/>
    </row>
    <row r="184" ht="12.75">
      <c r="O184" s="31"/>
    </row>
    <row r="185" ht="12.75">
      <c r="O185" s="31"/>
    </row>
    <row r="186" ht="12.75">
      <c r="O186" s="31"/>
    </row>
    <row r="187" ht="12.75">
      <c r="O187" s="31"/>
    </row>
    <row r="188" ht="12.75">
      <c r="O188" s="31"/>
    </row>
    <row r="189" ht="12.75">
      <c r="O189" s="31"/>
    </row>
    <row r="190" ht="12.75">
      <c r="O190" s="31"/>
    </row>
    <row r="191" ht="12.75">
      <c r="O191" s="31"/>
    </row>
    <row r="192" ht="12.75">
      <c r="O192" s="31"/>
    </row>
    <row r="193" ht="12.75">
      <c r="O193" s="31"/>
    </row>
    <row r="194" ht="12.75">
      <c r="O194" s="31"/>
    </row>
    <row r="195" ht="12.75">
      <c r="O195" s="31"/>
    </row>
    <row r="196" ht="12.75">
      <c r="O196" s="31"/>
    </row>
    <row r="197" ht="12.75">
      <c r="O197" s="31"/>
    </row>
    <row r="198" ht="12.75">
      <c r="O198" s="31"/>
    </row>
    <row r="199" ht="12.75">
      <c r="O199" s="31"/>
    </row>
    <row r="200" ht="12.75">
      <c r="O200" s="31"/>
    </row>
    <row r="201" ht="12.75">
      <c r="O201" s="31"/>
    </row>
    <row r="202" ht="12.75">
      <c r="O202" s="31"/>
    </row>
    <row r="203" ht="12.75">
      <c r="O203" s="31"/>
    </row>
    <row r="204" ht="12.75">
      <c r="O204" s="31"/>
    </row>
    <row r="205" ht="12.75">
      <c r="O205" s="31"/>
    </row>
    <row r="206" ht="12.75">
      <c r="O206" s="31"/>
    </row>
    <row r="207" ht="12.75">
      <c r="O207" s="31"/>
    </row>
    <row r="208" ht="12.75">
      <c r="O208" s="31"/>
    </row>
    <row r="209" ht="12.75">
      <c r="O209" s="31"/>
    </row>
    <row r="210" ht="12.75">
      <c r="O210" s="31"/>
    </row>
    <row r="211" ht="12.75">
      <c r="O211" s="31"/>
    </row>
    <row r="212" ht="12.75">
      <c r="O212" s="31"/>
    </row>
    <row r="213" ht="12.75">
      <c r="O213" s="31"/>
    </row>
    <row r="214" ht="12.75">
      <c r="O214" s="31"/>
    </row>
    <row r="215" ht="12.75">
      <c r="O215" s="31"/>
    </row>
    <row r="216" ht="12.75">
      <c r="O216" s="31"/>
    </row>
    <row r="217" ht="12.75">
      <c r="O217" s="31"/>
    </row>
    <row r="218" ht="12.75">
      <c r="O218" s="31"/>
    </row>
    <row r="219" ht="12.75">
      <c r="O219" s="31"/>
    </row>
    <row r="220" ht="12.75">
      <c r="O220" s="31"/>
    </row>
    <row r="221" ht="12.75">
      <c r="O221" s="31"/>
    </row>
    <row r="222" ht="12.75">
      <c r="O222" s="31"/>
    </row>
    <row r="223" ht="12.75">
      <c r="O223" s="31"/>
    </row>
    <row r="224" ht="12.75">
      <c r="O224" s="31"/>
    </row>
    <row r="225" ht="12.75">
      <c r="O225" s="31"/>
    </row>
    <row r="226" ht="12.75">
      <c r="O226" s="31"/>
    </row>
    <row r="227" ht="12.75">
      <c r="O227" s="31"/>
    </row>
    <row r="228" ht="12.75">
      <c r="O228" s="31"/>
    </row>
    <row r="229" ht="12.75">
      <c r="O229" s="31"/>
    </row>
    <row r="230" ht="12.75">
      <c r="O230" s="31"/>
    </row>
    <row r="231" ht="12.75">
      <c r="O231" s="31"/>
    </row>
    <row r="232" ht="12.75">
      <c r="O232" s="31"/>
    </row>
    <row r="233" ht="12.75">
      <c r="O233" s="31"/>
    </row>
    <row r="234" ht="12.75">
      <c r="O234" s="31"/>
    </row>
    <row r="235" ht="12.75">
      <c r="O235" s="31"/>
    </row>
    <row r="236" ht="12.75">
      <c r="O236" s="31"/>
    </row>
    <row r="237" ht="12.75">
      <c r="O237" s="31"/>
    </row>
    <row r="238" ht="12.75">
      <c r="O238" s="31"/>
    </row>
    <row r="239" ht="12.75">
      <c r="O239" s="31"/>
    </row>
    <row r="240" ht="12.75">
      <c r="O240" s="31"/>
    </row>
    <row r="241" ht="12.75">
      <c r="O241" s="31"/>
    </row>
    <row r="242" ht="12.75">
      <c r="O242" s="31"/>
    </row>
    <row r="243" ht="12.75">
      <c r="O243" s="31"/>
    </row>
    <row r="244" ht="12.75">
      <c r="O244" s="31"/>
    </row>
    <row r="245" ht="12.75">
      <c r="O245" s="31"/>
    </row>
    <row r="246" ht="12.75">
      <c r="O246" s="31"/>
    </row>
    <row r="247" ht="12.75">
      <c r="O247" s="31"/>
    </row>
    <row r="248" ht="12.75">
      <c r="O248" s="31"/>
    </row>
    <row r="249" ht="12.75">
      <c r="O249" s="31"/>
    </row>
    <row r="250" ht="12.75">
      <c r="O250" s="31"/>
    </row>
    <row r="251" ht="12.75">
      <c r="O251" s="31"/>
    </row>
    <row r="252" ht="12.75">
      <c r="O252" s="31"/>
    </row>
    <row r="253" ht="12.75">
      <c r="O253" s="31"/>
    </row>
    <row r="254" ht="12.75">
      <c r="O254" s="31"/>
    </row>
    <row r="255" ht="12.75">
      <c r="O255" s="31"/>
    </row>
    <row r="256" ht="12.75">
      <c r="O256" s="31"/>
    </row>
    <row r="257" ht="12.75">
      <c r="O257" s="31"/>
    </row>
    <row r="258" ht="12.75">
      <c r="O258" s="31"/>
    </row>
    <row r="259" ht="12.75">
      <c r="O259" s="31"/>
    </row>
    <row r="260" ht="12.75">
      <c r="O260" s="31"/>
    </row>
    <row r="261" ht="12.75">
      <c r="O261" s="31"/>
    </row>
    <row r="262" ht="12.75">
      <c r="O262" s="31"/>
    </row>
    <row r="263" ht="12.75">
      <c r="O263" s="31"/>
    </row>
    <row r="264" ht="12.75">
      <c r="O264" s="31"/>
    </row>
    <row r="265" ht="12.75">
      <c r="O265" s="31"/>
    </row>
    <row r="266" ht="12.75">
      <c r="O266" s="31"/>
    </row>
    <row r="267" ht="12.75">
      <c r="O267" s="31"/>
    </row>
    <row r="268" ht="12.75">
      <c r="O268" s="31"/>
    </row>
    <row r="269" ht="12.75">
      <c r="O269" s="31"/>
    </row>
    <row r="270" ht="12.75">
      <c r="O270" s="31"/>
    </row>
    <row r="271" ht="12.75">
      <c r="O271" s="31"/>
    </row>
    <row r="272" ht="12.75">
      <c r="O272" s="31"/>
    </row>
    <row r="273" ht="12.75">
      <c r="O273" s="31"/>
    </row>
    <row r="274" ht="12.75">
      <c r="O274" s="31"/>
    </row>
    <row r="275" ht="12.75">
      <c r="O275" s="31"/>
    </row>
    <row r="276" ht="12.75">
      <c r="O276" s="31"/>
    </row>
    <row r="277" ht="12.75">
      <c r="O277" s="31"/>
    </row>
    <row r="278" ht="12.75">
      <c r="O278" s="31"/>
    </row>
    <row r="279" ht="12.75">
      <c r="O279" s="31"/>
    </row>
    <row r="280" ht="12.75">
      <c r="O280" s="31"/>
    </row>
    <row r="281" ht="12.75">
      <c r="O281" s="31"/>
    </row>
    <row r="282" ht="12.75">
      <c r="O282" s="31"/>
    </row>
    <row r="283" ht="12.75">
      <c r="O283" s="31"/>
    </row>
    <row r="284" ht="12.75">
      <c r="O284" s="31"/>
    </row>
    <row r="285" ht="12.75">
      <c r="O285" s="31"/>
    </row>
    <row r="286" ht="12.75">
      <c r="O286" s="31"/>
    </row>
    <row r="287" ht="12.75">
      <c r="O287" s="31"/>
    </row>
    <row r="288" ht="12.75">
      <c r="O288" s="31"/>
    </row>
    <row r="289" ht="12.75">
      <c r="O289" s="31"/>
    </row>
    <row r="290" ht="12.75">
      <c r="O290" s="31"/>
    </row>
    <row r="291" ht="12.75">
      <c r="O291" s="31"/>
    </row>
    <row r="292" ht="12.75">
      <c r="O292" s="31"/>
    </row>
    <row r="293" ht="12.75">
      <c r="O293" s="31"/>
    </row>
    <row r="294" ht="12.75">
      <c r="O294" s="31"/>
    </row>
    <row r="295" ht="12.75">
      <c r="O295" s="31"/>
    </row>
    <row r="296" ht="12.75">
      <c r="O296" s="31"/>
    </row>
    <row r="297" ht="12.75">
      <c r="O297" s="31"/>
    </row>
    <row r="298" ht="12.75">
      <c r="O298" s="31"/>
    </row>
    <row r="299" ht="12.75">
      <c r="O299" s="31"/>
    </row>
    <row r="300" ht="12.75">
      <c r="O300" s="31"/>
    </row>
    <row r="301" ht="12.75">
      <c r="O301" s="31"/>
    </row>
    <row r="302" ht="12.75">
      <c r="O302" s="31"/>
    </row>
    <row r="303" ht="12.75">
      <c r="O303" s="31"/>
    </row>
    <row r="304" ht="12.75">
      <c r="O304" s="31"/>
    </row>
    <row r="305" ht="12.75">
      <c r="O305" s="31"/>
    </row>
    <row r="306" ht="12.75">
      <c r="O306" s="31"/>
    </row>
    <row r="307" ht="12.75">
      <c r="O307" s="31"/>
    </row>
    <row r="308" ht="12.75">
      <c r="O308" s="31"/>
    </row>
    <row r="309" ht="12.75">
      <c r="O309" s="31"/>
    </row>
    <row r="310" ht="12.75">
      <c r="O310" s="31"/>
    </row>
    <row r="311" ht="12.75">
      <c r="O311" s="31"/>
    </row>
    <row r="312" ht="12.75">
      <c r="O312" s="31"/>
    </row>
    <row r="313" ht="12.75">
      <c r="O313" s="31"/>
    </row>
    <row r="314" ht="12.75">
      <c r="O314" s="31"/>
    </row>
    <row r="315" ht="12.75">
      <c r="O315" s="31"/>
    </row>
    <row r="316" ht="12.75">
      <c r="O316" s="31"/>
    </row>
    <row r="317" ht="12.75">
      <c r="O317" s="31"/>
    </row>
    <row r="318" ht="12.75">
      <c r="O318" s="31"/>
    </row>
    <row r="319" ht="12.75">
      <c r="O319" s="31"/>
    </row>
    <row r="320" ht="12.75">
      <c r="O320" s="31"/>
    </row>
    <row r="321" ht="12.75">
      <c r="O321" s="31"/>
    </row>
    <row r="322" ht="12.75">
      <c r="O322" s="31"/>
    </row>
    <row r="323" ht="12.75">
      <c r="O323" s="31"/>
    </row>
    <row r="324" ht="12.75">
      <c r="O324" s="31"/>
    </row>
    <row r="325" ht="12.75">
      <c r="O325" s="31"/>
    </row>
    <row r="326" ht="12.75">
      <c r="O326" s="31"/>
    </row>
    <row r="327" ht="12.75">
      <c r="O327" s="31"/>
    </row>
    <row r="328" ht="12.75">
      <c r="O328" s="31"/>
    </row>
    <row r="329" ht="12.75">
      <c r="O329" s="31"/>
    </row>
    <row r="330" ht="12.75">
      <c r="O330" s="31"/>
    </row>
    <row r="331" ht="12.75">
      <c r="O331" s="31"/>
    </row>
    <row r="332" ht="12.75">
      <c r="O332" s="31"/>
    </row>
    <row r="333" ht="12.75">
      <c r="O333" s="31"/>
    </row>
    <row r="334" ht="12.75">
      <c r="O334" s="31"/>
    </row>
    <row r="335" ht="12.75">
      <c r="O335" s="31"/>
    </row>
    <row r="336" ht="12.75">
      <c r="O336" s="31"/>
    </row>
    <row r="337" ht="12.75">
      <c r="O337" s="31"/>
    </row>
    <row r="338" ht="12.75">
      <c r="O338" s="31"/>
    </row>
    <row r="339" ht="12.75">
      <c r="O339" s="31"/>
    </row>
    <row r="340" ht="12.75">
      <c r="O340" s="31"/>
    </row>
    <row r="341" ht="12.75">
      <c r="O341" s="31"/>
    </row>
    <row r="342" ht="12.75">
      <c r="O342" s="31"/>
    </row>
    <row r="343" ht="12.75">
      <c r="O343" s="31"/>
    </row>
    <row r="344" ht="12.75">
      <c r="O344" s="31"/>
    </row>
    <row r="345" ht="12.75">
      <c r="O345" s="31"/>
    </row>
    <row r="346" ht="12.75">
      <c r="O346" s="31"/>
    </row>
    <row r="347" ht="12.75">
      <c r="O347" s="31"/>
    </row>
    <row r="348" ht="12.75">
      <c r="O348" s="31"/>
    </row>
    <row r="349" ht="12.75">
      <c r="O349" s="31"/>
    </row>
    <row r="350" ht="12.75">
      <c r="O350" s="31"/>
    </row>
    <row r="351" ht="12.75">
      <c r="O351" s="31"/>
    </row>
    <row r="352" ht="12.75">
      <c r="O352" s="31"/>
    </row>
    <row r="353" ht="12.75">
      <c r="O353" s="31"/>
    </row>
    <row r="354" ht="12.75">
      <c r="O354" s="31"/>
    </row>
    <row r="355" ht="12.75">
      <c r="O355" s="31"/>
    </row>
    <row r="356" ht="12.75">
      <c r="O356" s="31"/>
    </row>
    <row r="357" ht="12.75">
      <c r="O357" s="31"/>
    </row>
    <row r="358" ht="12.75">
      <c r="O358" s="31"/>
    </row>
    <row r="359" ht="12.75">
      <c r="O359" s="31"/>
    </row>
    <row r="360" ht="12.75">
      <c r="O360" s="31"/>
    </row>
    <row r="361" ht="12.75">
      <c r="O361" s="31"/>
    </row>
    <row r="362" ht="12.75">
      <c r="O362" s="31"/>
    </row>
    <row r="363" ht="12.75">
      <c r="O363" s="31"/>
    </row>
    <row r="364" ht="12.75">
      <c r="O364" s="31"/>
    </row>
    <row r="365" ht="12.75">
      <c r="O365" s="31"/>
    </row>
    <row r="366" ht="12.75">
      <c r="O366" s="31"/>
    </row>
    <row r="367" ht="12.75">
      <c r="O367" s="31"/>
    </row>
    <row r="368" ht="12.75">
      <c r="O368" s="31"/>
    </row>
    <row r="369" ht="12.75">
      <c r="O369" s="31"/>
    </row>
    <row r="370" ht="12.75">
      <c r="O370" s="31"/>
    </row>
    <row r="371" ht="12.75">
      <c r="O371" s="31"/>
    </row>
    <row r="372" ht="12.75">
      <c r="O372" s="31"/>
    </row>
    <row r="373" ht="12.75">
      <c r="O373" s="31"/>
    </row>
    <row r="374" ht="12.75">
      <c r="O374" s="31"/>
    </row>
    <row r="375" ht="12.75">
      <c r="O375" s="31"/>
    </row>
    <row r="376" ht="12.75">
      <c r="O376" s="31"/>
    </row>
    <row r="377" ht="12.75">
      <c r="O377" s="31"/>
    </row>
    <row r="378" ht="12.75">
      <c r="O378" s="31"/>
    </row>
    <row r="379" ht="12.75">
      <c r="O379" s="31"/>
    </row>
    <row r="380" ht="12.75">
      <c r="O380" s="31"/>
    </row>
    <row r="381" ht="12.75">
      <c r="O381" s="31"/>
    </row>
    <row r="382" ht="12.75">
      <c r="O382" s="31"/>
    </row>
    <row r="383" ht="12.75">
      <c r="O383" s="31"/>
    </row>
    <row r="384" ht="12.75">
      <c r="O384" s="31"/>
    </row>
    <row r="385" ht="12.75">
      <c r="O385" s="31"/>
    </row>
    <row r="386" ht="12.75">
      <c r="O386" s="31"/>
    </row>
    <row r="387" ht="12.75">
      <c r="O387" s="31"/>
    </row>
    <row r="388" ht="12.75">
      <c r="O388" s="31"/>
    </row>
    <row r="389" ht="12.75">
      <c r="O389" s="31"/>
    </row>
    <row r="390" ht="12.75">
      <c r="O390" s="31"/>
    </row>
    <row r="391" ht="12.75">
      <c r="O391" s="31"/>
    </row>
    <row r="392" ht="12.75">
      <c r="O392" s="31"/>
    </row>
    <row r="393" ht="12.75">
      <c r="O393" s="31"/>
    </row>
    <row r="394" ht="12.75">
      <c r="O394" s="31"/>
    </row>
    <row r="395" ht="12.75">
      <c r="O395" s="31"/>
    </row>
    <row r="396" ht="12.75">
      <c r="O396" s="31"/>
    </row>
    <row r="397" ht="12.75">
      <c r="O397" s="31"/>
    </row>
    <row r="398" ht="12.75">
      <c r="O398" s="31"/>
    </row>
    <row r="399" ht="12.75">
      <c r="O399" s="31"/>
    </row>
    <row r="400" ht="12.75">
      <c r="O400" s="31"/>
    </row>
    <row r="401" ht="12.75">
      <c r="O401" s="31"/>
    </row>
    <row r="402" ht="12.75">
      <c r="O402" s="31"/>
    </row>
    <row r="403" ht="12.75">
      <c r="O403" s="31"/>
    </row>
    <row r="404" ht="12.75">
      <c r="O404" s="31"/>
    </row>
    <row r="405" ht="12.75">
      <c r="O405" s="31"/>
    </row>
    <row r="406" ht="12.75">
      <c r="O406" s="31"/>
    </row>
    <row r="407" ht="12.75">
      <c r="O407" s="31"/>
    </row>
    <row r="408" ht="12.75">
      <c r="O408" s="31"/>
    </row>
    <row r="409" ht="12.75">
      <c r="O409" s="31"/>
    </row>
    <row r="410" ht="12.75">
      <c r="O410" s="31"/>
    </row>
    <row r="411" ht="12.75">
      <c r="O411" s="31"/>
    </row>
    <row r="412" ht="12.75">
      <c r="O412" s="31"/>
    </row>
    <row r="413" ht="12.75">
      <c r="O413" s="31"/>
    </row>
    <row r="414" ht="12.75">
      <c r="O414" s="31"/>
    </row>
    <row r="415" ht="12.75">
      <c r="O415" s="31"/>
    </row>
    <row r="416" ht="12.75">
      <c r="O416" s="31"/>
    </row>
    <row r="417" ht="12.75">
      <c r="O417" s="31"/>
    </row>
    <row r="418" ht="12.75">
      <c r="O418" s="31"/>
    </row>
    <row r="419" ht="12.75">
      <c r="O419" s="31"/>
    </row>
    <row r="420" ht="12.75">
      <c r="O420" s="31"/>
    </row>
    <row r="421" ht="12.75">
      <c r="O421" s="31"/>
    </row>
    <row r="422" ht="12.75">
      <c r="O422" s="31"/>
    </row>
    <row r="423" ht="12.75">
      <c r="O423" s="31"/>
    </row>
    <row r="424" ht="12.75">
      <c r="O424" s="31"/>
    </row>
    <row r="425" ht="12.75">
      <c r="O425" s="31"/>
    </row>
    <row r="426" ht="12.75">
      <c r="O426" s="31"/>
    </row>
    <row r="427" ht="12.75">
      <c r="O427" s="31"/>
    </row>
    <row r="428" ht="12.75">
      <c r="O428" s="31"/>
    </row>
    <row r="429" ht="12.75">
      <c r="O429" s="31"/>
    </row>
    <row r="430" ht="12.75">
      <c r="O430" s="31"/>
    </row>
    <row r="431" ht="12.75">
      <c r="O431" s="31"/>
    </row>
    <row r="432" ht="12.75">
      <c r="O432" s="31"/>
    </row>
    <row r="433" ht="12.75">
      <c r="O433" s="31"/>
    </row>
    <row r="434" ht="12.75">
      <c r="O434" s="31"/>
    </row>
    <row r="435" ht="12.75">
      <c r="O435" s="31"/>
    </row>
    <row r="436" ht="12.75">
      <c r="O436" s="31"/>
    </row>
    <row r="437" ht="12.75">
      <c r="O437" s="31"/>
    </row>
    <row r="438" ht="12.75">
      <c r="O438" s="31"/>
    </row>
    <row r="439" ht="12.75">
      <c r="O439" s="31"/>
    </row>
    <row r="440" ht="12.75">
      <c r="O440" s="31"/>
    </row>
    <row r="441" ht="12.75">
      <c r="O441" s="31"/>
    </row>
    <row r="442" ht="12.75">
      <c r="O442" s="31"/>
    </row>
    <row r="443" ht="12.75">
      <c r="O443" s="31"/>
    </row>
    <row r="444" ht="12.75">
      <c r="O444" s="31"/>
    </row>
    <row r="445" ht="12.75">
      <c r="O445" s="31"/>
    </row>
    <row r="446" ht="12.75">
      <c r="O446" s="31"/>
    </row>
    <row r="447" ht="12.75">
      <c r="O447" s="31"/>
    </row>
    <row r="448" ht="12.75">
      <c r="O448" s="31"/>
    </row>
    <row r="449" ht="12.75">
      <c r="O449" s="31"/>
    </row>
    <row r="450" ht="12.75">
      <c r="O450" s="31"/>
    </row>
    <row r="451" ht="12.75">
      <c r="O451" s="31"/>
    </row>
    <row r="452" ht="12.75">
      <c r="O452" s="31"/>
    </row>
    <row r="453" ht="12.75">
      <c r="O453" s="31"/>
    </row>
    <row r="454" ht="12.75">
      <c r="O454" s="31"/>
    </row>
    <row r="455" ht="12.75">
      <c r="O455" s="31"/>
    </row>
    <row r="456" ht="12.75">
      <c r="O456" s="31"/>
    </row>
    <row r="457" ht="12.75">
      <c r="O457" s="31"/>
    </row>
    <row r="458" ht="12.75">
      <c r="O458" s="31"/>
    </row>
    <row r="459" ht="12.75">
      <c r="O459" s="31"/>
    </row>
    <row r="460" ht="12.75">
      <c r="O460" s="31"/>
    </row>
    <row r="461" ht="12.75">
      <c r="O461" s="31"/>
    </row>
    <row r="462" ht="12.75">
      <c r="O462" s="31"/>
    </row>
    <row r="463" ht="12.75">
      <c r="O463" s="31"/>
    </row>
    <row r="464" ht="12.75">
      <c r="O464" s="31"/>
    </row>
    <row r="465" ht="12.75">
      <c r="O465" s="31"/>
    </row>
    <row r="466" ht="12.75">
      <c r="O466" s="31"/>
    </row>
    <row r="467" ht="12.75">
      <c r="O467" s="31"/>
    </row>
    <row r="468" ht="12.75">
      <c r="O468" s="31"/>
    </row>
    <row r="469" ht="12.75">
      <c r="O469" s="31"/>
    </row>
    <row r="470" ht="12.75">
      <c r="O470" s="31"/>
    </row>
    <row r="471" ht="12.75">
      <c r="O471" s="31"/>
    </row>
    <row r="472" ht="12.75">
      <c r="O472" s="31"/>
    </row>
    <row r="473" ht="12.75">
      <c r="O473" s="31"/>
    </row>
    <row r="474" ht="12.75">
      <c r="O474" s="31"/>
    </row>
    <row r="475" ht="12.75">
      <c r="O475" s="31"/>
    </row>
    <row r="476" ht="12.75">
      <c r="O476" s="31"/>
    </row>
    <row r="477" ht="12.75">
      <c r="O477" s="31"/>
    </row>
    <row r="478" ht="12.75">
      <c r="O478" s="31"/>
    </row>
    <row r="479" ht="12.75">
      <c r="O479" s="31"/>
    </row>
    <row r="480" ht="12.75">
      <c r="O480" s="31"/>
    </row>
    <row r="481" ht="12.75">
      <c r="O481" s="31"/>
    </row>
    <row r="482" ht="12.75">
      <c r="O482" s="31"/>
    </row>
    <row r="483" ht="12.75">
      <c r="O483" s="31"/>
    </row>
    <row r="484" ht="12.75">
      <c r="O484" s="31"/>
    </row>
    <row r="485" ht="12.75">
      <c r="O485" s="31"/>
    </row>
    <row r="486" ht="12.75">
      <c r="O486" s="31"/>
    </row>
    <row r="487" ht="12.75">
      <c r="O487" s="31"/>
    </row>
    <row r="488" ht="12.75">
      <c r="O488" s="31"/>
    </row>
    <row r="489" ht="12.75">
      <c r="O489" s="31"/>
    </row>
    <row r="490" ht="12.75">
      <c r="O490" s="31"/>
    </row>
    <row r="491" ht="12.75">
      <c r="O491" s="31"/>
    </row>
    <row r="492" ht="12.75">
      <c r="O492" s="31"/>
    </row>
    <row r="493" ht="12.75">
      <c r="O493" s="31"/>
    </row>
    <row r="494" ht="12.75">
      <c r="O494" s="31"/>
    </row>
    <row r="495" ht="12.75">
      <c r="O495" s="31"/>
    </row>
    <row r="496" ht="12.75">
      <c r="O496" s="31"/>
    </row>
    <row r="497" ht="12.75">
      <c r="O497" s="31"/>
    </row>
    <row r="498" ht="12.75">
      <c r="O498" s="31"/>
    </row>
    <row r="499" ht="12.75">
      <c r="O499" s="31"/>
    </row>
    <row r="500" ht="12.75">
      <c r="O500" s="31"/>
    </row>
    <row r="501" ht="12.75">
      <c r="O501" s="31"/>
    </row>
    <row r="502" ht="12.75">
      <c r="O502" s="31"/>
    </row>
    <row r="503" ht="12.75">
      <c r="O503" s="31"/>
    </row>
    <row r="504" ht="12.75">
      <c r="O504" s="31"/>
    </row>
    <row r="505" ht="12.75">
      <c r="O505" s="31"/>
    </row>
    <row r="506" ht="12.75">
      <c r="O506" s="31"/>
    </row>
    <row r="507" ht="12.75">
      <c r="O507" s="31"/>
    </row>
    <row r="508" ht="12.75">
      <c r="O508" s="31"/>
    </row>
    <row r="509" ht="12.75">
      <c r="O509" s="31"/>
    </row>
    <row r="510" ht="12.75">
      <c r="O510" s="31"/>
    </row>
    <row r="511" ht="12.75">
      <c r="O511" s="31"/>
    </row>
    <row r="512" ht="12.75">
      <c r="O512" s="31"/>
    </row>
    <row r="513" ht="12.75">
      <c r="O513" s="31"/>
    </row>
    <row r="514" ht="12.75">
      <c r="O514" s="31"/>
    </row>
    <row r="515" ht="12.75">
      <c r="O515" s="31"/>
    </row>
    <row r="516" ht="12.75">
      <c r="O516" s="31"/>
    </row>
    <row r="517" ht="12.75">
      <c r="O517" s="31"/>
    </row>
    <row r="518" ht="12.75">
      <c r="O518" s="31"/>
    </row>
    <row r="519" ht="12.75">
      <c r="O519" s="31"/>
    </row>
    <row r="520" ht="12.75">
      <c r="O520" s="31"/>
    </row>
    <row r="521" ht="12.75">
      <c r="O521" s="31"/>
    </row>
    <row r="522" ht="12.75">
      <c r="O522" s="31"/>
    </row>
    <row r="523" ht="12.75">
      <c r="O523" s="31"/>
    </row>
    <row r="524" ht="12.75">
      <c r="O524" s="31"/>
    </row>
    <row r="525" ht="12.75">
      <c r="O525" s="31"/>
    </row>
    <row r="526" ht="12.75">
      <c r="O526" s="31"/>
    </row>
    <row r="527" ht="12.75">
      <c r="O527" s="31"/>
    </row>
    <row r="528" ht="12.75">
      <c r="O528" s="31"/>
    </row>
    <row r="529" ht="12.75">
      <c r="O529" s="31"/>
    </row>
    <row r="530" ht="12.75">
      <c r="O530" s="31"/>
    </row>
    <row r="531" ht="12.75">
      <c r="O531" s="31"/>
    </row>
    <row r="532" ht="12.75">
      <c r="O532" s="31"/>
    </row>
    <row r="533" ht="12.75">
      <c r="O533" s="31"/>
    </row>
    <row r="534" ht="12.75">
      <c r="O534" s="31"/>
    </row>
    <row r="535" ht="12.75">
      <c r="O535" s="31"/>
    </row>
    <row r="536" ht="12.75">
      <c r="O536" s="31"/>
    </row>
    <row r="537" ht="12.75">
      <c r="O537" s="31"/>
    </row>
    <row r="538" ht="12.75">
      <c r="O538" s="31"/>
    </row>
    <row r="539" ht="12.75">
      <c r="O539" s="31"/>
    </row>
    <row r="540" ht="12.75">
      <c r="O540" s="31"/>
    </row>
    <row r="541" ht="12.75">
      <c r="O541" s="31"/>
    </row>
    <row r="542" ht="12.75">
      <c r="O542" s="31"/>
    </row>
    <row r="543" ht="12.75">
      <c r="O543" s="31"/>
    </row>
    <row r="544" ht="12.75">
      <c r="O544" s="31"/>
    </row>
    <row r="545" ht="12.75">
      <c r="O545" s="31"/>
    </row>
    <row r="546" ht="12.75">
      <c r="O546" s="31"/>
    </row>
    <row r="547" ht="12.75">
      <c r="O547" s="31"/>
    </row>
    <row r="548" ht="12.75">
      <c r="O548" s="31"/>
    </row>
    <row r="549" ht="12.75">
      <c r="O549" s="31"/>
    </row>
    <row r="550" ht="12.75">
      <c r="O550" s="31"/>
    </row>
    <row r="551" ht="12.75">
      <c r="O551" s="31"/>
    </row>
    <row r="552" ht="12.75">
      <c r="O552" s="31"/>
    </row>
    <row r="553" ht="12.75">
      <c r="O553" s="31"/>
    </row>
    <row r="554" ht="12.75">
      <c r="O554" s="31"/>
    </row>
    <row r="555" ht="12.75">
      <c r="O555" s="31"/>
    </row>
    <row r="556" ht="12.75">
      <c r="O556" s="31"/>
    </row>
    <row r="557" ht="12.75">
      <c r="O557" s="31"/>
    </row>
    <row r="558" ht="12.75">
      <c r="O558" s="31"/>
    </row>
    <row r="559" ht="12.75">
      <c r="O559" s="31"/>
    </row>
    <row r="560" ht="12.75">
      <c r="O560" s="31"/>
    </row>
    <row r="561" ht="12.75">
      <c r="O561" s="31"/>
    </row>
    <row r="562" ht="12.75">
      <c r="O562" s="31"/>
    </row>
    <row r="563" ht="12.75">
      <c r="O563" s="31"/>
    </row>
    <row r="564" ht="12.75">
      <c r="O564" s="31"/>
    </row>
    <row r="565" ht="12.75">
      <c r="O565" s="31"/>
    </row>
    <row r="566" ht="12.75">
      <c r="O566" s="31"/>
    </row>
    <row r="567" ht="12.75">
      <c r="O567" s="31"/>
    </row>
    <row r="568" ht="12.75">
      <c r="O568" s="31"/>
    </row>
    <row r="569" ht="12.75">
      <c r="O569" s="31"/>
    </row>
    <row r="570" ht="12.75">
      <c r="O570" s="31"/>
    </row>
    <row r="571" ht="12.75">
      <c r="O571" s="31"/>
    </row>
    <row r="572" ht="12.75">
      <c r="O572" s="31"/>
    </row>
    <row r="573" ht="12.75">
      <c r="O573" s="31"/>
    </row>
    <row r="574" ht="12.75">
      <c r="O574" s="31"/>
    </row>
    <row r="575" ht="12.75">
      <c r="O575" s="31"/>
    </row>
    <row r="576" ht="12.75">
      <c r="O576" s="31"/>
    </row>
    <row r="577" ht="12.75">
      <c r="O577" s="31"/>
    </row>
    <row r="578" ht="12.75">
      <c r="O578" s="31"/>
    </row>
    <row r="579" ht="12.75">
      <c r="O579" s="31"/>
    </row>
    <row r="580" ht="12.75">
      <c r="O580" s="31"/>
    </row>
  </sheetData>
  <sheetProtection/>
  <mergeCells count="31">
    <mergeCell ref="O36:O40"/>
    <mergeCell ref="G37:G39"/>
    <mergeCell ref="H37:I37"/>
    <mergeCell ref="J37:J39"/>
    <mergeCell ref="K37:K39"/>
    <mergeCell ref="L37:L39"/>
    <mergeCell ref="M37:M39"/>
    <mergeCell ref="N37:N39"/>
    <mergeCell ref="H38:H39"/>
    <mergeCell ref="A36:A40"/>
    <mergeCell ref="B36:D40"/>
    <mergeCell ref="E36:F38"/>
    <mergeCell ref="G36:N36"/>
    <mergeCell ref="H40:M40"/>
    <mergeCell ref="A67:G67"/>
    <mergeCell ref="L4:L6"/>
    <mergeCell ref="M4:M6"/>
    <mergeCell ref="N4:N6"/>
    <mergeCell ref="H5:H6"/>
    <mergeCell ref="I5:I6"/>
    <mergeCell ref="I38:I39"/>
    <mergeCell ref="A3:A7"/>
    <mergeCell ref="B3:D7"/>
    <mergeCell ref="E3:F5"/>
    <mergeCell ref="G3:N3"/>
    <mergeCell ref="H7:M7"/>
    <mergeCell ref="O3:O7"/>
    <mergeCell ref="G4:G6"/>
    <mergeCell ref="H4:I4"/>
    <mergeCell ref="J4:J6"/>
    <mergeCell ref="K4:K6"/>
  </mergeCells>
  <printOptions horizontalCentered="1"/>
  <pageMargins left="0.5905511811023623" right="0.3937007874015748" top="0.984251968503937" bottom="0.5905511811023623" header="0.4330708661417323" footer="0.31496062992125984"/>
  <pageSetup firstPageNumber="14" useFirstPageNumber="1" horizontalDpi="600" verticalDpi="600" orientation="portrait" paperSize="9" scale="75" r:id="rId1"/>
  <headerFooter alignWithMargins="0">
    <oddHeader>&amp;C&amp;12- &amp;P -</oddHeader>
  </headerFooter>
  <colBreaks count="1" manualBreakCount="1">
    <brk id="7" max="65535" man="1"/>
  </colBreaks>
</worksheet>
</file>

<file path=xl/worksheets/sheet11.xml><?xml version="1.0" encoding="utf-8"?>
<worksheet xmlns="http://schemas.openxmlformats.org/spreadsheetml/2006/main" xmlns:r="http://schemas.openxmlformats.org/officeDocument/2006/relationships">
  <sheetPr codeName="Tabelle3"/>
  <dimension ref="A1:J61"/>
  <sheetViews>
    <sheetView zoomScalePageLayoutView="0" workbookViewId="0" topLeftCell="A1">
      <selection activeCell="A3" sqref="A3"/>
    </sheetView>
  </sheetViews>
  <sheetFormatPr defaultColWidth="11.421875" defaultRowHeight="12.75"/>
  <cols>
    <col min="1" max="1" width="22.421875" style="0" customWidth="1"/>
    <col min="2" max="8" width="12.7109375" style="0" customWidth="1"/>
  </cols>
  <sheetData>
    <row r="1" spans="1:8" ht="15">
      <c r="A1" s="551" t="s">
        <v>1168</v>
      </c>
      <c r="B1" s="551"/>
      <c r="C1" s="551"/>
      <c r="D1" s="551"/>
      <c r="E1" s="551"/>
      <c r="F1" s="551"/>
      <c r="G1" s="551"/>
      <c r="H1" s="551"/>
    </row>
    <row r="2" spans="1:8" ht="17.25">
      <c r="A2" s="551" t="s">
        <v>355</v>
      </c>
      <c r="B2" s="551"/>
      <c r="C2" s="551"/>
      <c r="D2" s="551"/>
      <c r="E2" s="551"/>
      <c r="F2" s="551"/>
      <c r="G2" s="551"/>
      <c r="H2" s="551"/>
    </row>
    <row r="3" spans="1:8" ht="15" customHeight="1">
      <c r="A3" s="44"/>
      <c r="B3" s="44"/>
      <c r="C3" s="45"/>
      <c r="D3" s="45"/>
      <c r="E3" s="44"/>
      <c r="F3" s="46"/>
      <c r="G3" s="44"/>
      <c r="H3" s="44"/>
    </row>
    <row r="4" spans="1:8" s="47" customFormat="1" ht="17.25" customHeight="1">
      <c r="A4" s="552" t="s">
        <v>1062</v>
      </c>
      <c r="B4" s="555" t="s">
        <v>23</v>
      </c>
      <c r="C4" s="556"/>
      <c r="D4" s="556" t="s">
        <v>767</v>
      </c>
      <c r="E4" s="559" t="s">
        <v>24</v>
      </c>
      <c r="F4" s="559"/>
      <c r="G4" s="559"/>
      <c r="H4" s="560"/>
    </row>
    <row r="5" spans="1:8" s="47" customFormat="1" ht="15" customHeight="1">
      <c r="A5" s="553"/>
      <c r="B5" s="557"/>
      <c r="C5" s="558"/>
      <c r="D5" s="558"/>
      <c r="E5" s="558" t="s">
        <v>25</v>
      </c>
      <c r="F5" s="561" t="s">
        <v>26</v>
      </c>
      <c r="G5" s="561"/>
      <c r="H5" s="562"/>
    </row>
    <row r="6" spans="1:8" ht="12.75">
      <c r="A6" s="553"/>
      <c r="B6" s="557" t="s">
        <v>13</v>
      </c>
      <c r="C6" s="558" t="s">
        <v>14</v>
      </c>
      <c r="D6" s="558"/>
      <c r="E6" s="558"/>
      <c r="F6" s="558" t="s">
        <v>27</v>
      </c>
      <c r="G6" s="558" t="s">
        <v>28</v>
      </c>
      <c r="H6" s="563" t="s">
        <v>29</v>
      </c>
    </row>
    <row r="7" spans="1:8" ht="12.75">
      <c r="A7" s="553"/>
      <c r="B7" s="557"/>
      <c r="C7" s="558"/>
      <c r="D7" s="558"/>
      <c r="E7" s="558"/>
      <c r="F7" s="558"/>
      <c r="G7" s="558"/>
      <c r="H7" s="563"/>
    </row>
    <row r="8" spans="1:8" s="47" customFormat="1" ht="16.5" customHeight="1">
      <c r="A8" s="554"/>
      <c r="B8" s="48" t="s">
        <v>15</v>
      </c>
      <c r="C8" s="49" t="s">
        <v>30</v>
      </c>
      <c r="D8" s="564" t="s">
        <v>15</v>
      </c>
      <c r="E8" s="564"/>
      <c r="F8" s="564"/>
      <c r="G8" s="564"/>
      <c r="H8" s="565"/>
    </row>
    <row r="9" spans="1:8" ht="12.75">
      <c r="A9" s="16"/>
      <c r="B9" s="17"/>
      <c r="C9" s="62"/>
      <c r="D9" s="52"/>
      <c r="E9" s="17"/>
      <c r="F9" s="52"/>
      <c r="G9" s="52"/>
      <c r="H9" s="52"/>
    </row>
    <row r="10" spans="1:9" ht="19.5" customHeight="1">
      <c r="A10" s="53" t="s">
        <v>496</v>
      </c>
      <c r="B10" s="54">
        <v>226661</v>
      </c>
      <c r="C10" s="55">
        <v>7.3</v>
      </c>
      <c r="D10" s="54">
        <v>30528</v>
      </c>
      <c r="E10" s="54">
        <v>169788</v>
      </c>
      <c r="F10" s="54">
        <v>506</v>
      </c>
      <c r="G10" s="54">
        <v>5880</v>
      </c>
      <c r="H10" s="54">
        <v>163402</v>
      </c>
      <c r="I10" s="144"/>
    </row>
    <row r="11" spans="1:9" ht="19.5" customHeight="1">
      <c r="A11" s="53" t="s">
        <v>509</v>
      </c>
      <c r="B11" s="54">
        <v>222289</v>
      </c>
      <c r="C11" s="55">
        <v>7.2</v>
      </c>
      <c r="D11" s="54">
        <v>17115</v>
      </c>
      <c r="E11" s="54">
        <v>174965</v>
      </c>
      <c r="F11" s="54">
        <v>643</v>
      </c>
      <c r="G11" s="54">
        <v>5987</v>
      </c>
      <c r="H11" s="54">
        <v>168334</v>
      </c>
      <c r="I11" s="144"/>
    </row>
    <row r="12" spans="1:9" ht="19.5" customHeight="1">
      <c r="A12" s="53" t="s">
        <v>591</v>
      </c>
      <c r="B12" s="54">
        <v>206897</v>
      </c>
      <c r="C12" s="55">
        <v>6.7</v>
      </c>
      <c r="D12" s="54">
        <v>3283</v>
      </c>
      <c r="E12" s="54">
        <v>203473</v>
      </c>
      <c r="F12" s="54">
        <v>1779</v>
      </c>
      <c r="G12" s="54">
        <v>10710</v>
      </c>
      <c r="H12" s="54">
        <v>190983</v>
      </c>
      <c r="I12" s="144"/>
    </row>
    <row r="13" spans="1:9" ht="19.5" customHeight="1">
      <c r="A13" s="53" t="s">
        <v>596</v>
      </c>
      <c r="B13" s="54">
        <v>188523</v>
      </c>
      <c r="C13" s="55">
        <v>6.1</v>
      </c>
      <c r="D13" s="54">
        <v>3633</v>
      </c>
      <c r="E13" s="54">
        <v>176257</v>
      </c>
      <c r="F13" s="54">
        <v>91</v>
      </c>
      <c r="G13" s="54">
        <v>934</v>
      </c>
      <c r="H13" s="54">
        <v>175233</v>
      </c>
      <c r="I13" s="144"/>
    </row>
    <row r="14" spans="1:9" ht="19.5" customHeight="1">
      <c r="A14" s="53" t="s">
        <v>532</v>
      </c>
      <c r="B14" s="54">
        <v>173461</v>
      </c>
      <c r="C14" s="55">
        <v>5.6</v>
      </c>
      <c r="D14" s="54">
        <v>14003</v>
      </c>
      <c r="E14" s="54">
        <v>138359</v>
      </c>
      <c r="F14" s="54">
        <v>675</v>
      </c>
      <c r="G14" s="54">
        <v>13957</v>
      </c>
      <c r="H14" s="54">
        <v>123727</v>
      </c>
      <c r="I14" s="144"/>
    </row>
    <row r="15" spans="1:9" ht="19.5" customHeight="1">
      <c r="A15" s="53" t="s">
        <v>595</v>
      </c>
      <c r="B15" s="54">
        <v>168462</v>
      </c>
      <c r="C15" s="55">
        <v>5.4</v>
      </c>
      <c r="D15" s="54">
        <v>2354</v>
      </c>
      <c r="E15" s="54">
        <v>166080</v>
      </c>
      <c r="F15" s="54">
        <v>96</v>
      </c>
      <c r="G15" s="54">
        <v>9001</v>
      </c>
      <c r="H15" s="54">
        <v>156983</v>
      </c>
      <c r="I15" s="144"/>
    </row>
    <row r="16" spans="1:9" ht="19.5" customHeight="1">
      <c r="A16" s="53" t="s">
        <v>506</v>
      </c>
      <c r="B16" s="54">
        <v>162252</v>
      </c>
      <c r="C16" s="55">
        <v>5.2</v>
      </c>
      <c r="D16" s="54">
        <v>22825</v>
      </c>
      <c r="E16" s="54">
        <v>125494</v>
      </c>
      <c r="F16" s="54">
        <v>2827</v>
      </c>
      <c r="G16" s="54">
        <v>22996</v>
      </c>
      <c r="H16" s="54">
        <v>99671</v>
      </c>
      <c r="I16" s="144"/>
    </row>
    <row r="17" spans="1:9" ht="19.5" customHeight="1">
      <c r="A17" s="256" t="s">
        <v>590</v>
      </c>
      <c r="B17" s="54">
        <v>160618</v>
      </c>
      <c r="C17" s="55">
        <v>5.2</v>
      </c>
      <c r="D17" s="54">
        <v>6826</v>
      </c>
      <c r="E17" s="54">
        <v>140521</v>
      </c>
      <c r="F17" s="54">
        <v>789</v>
      </c>
      <c r="G17" s="54">
        <v>3371</v>
      </c>
      <c r="H17" s="54">
        <v>136361</v>
      </c>
      <c r="I17" s="144"/>
    </row>
    <row r="18" spans="1:9" ht="19.5" customHeight="1">
      <c r="A18" s="53" t="s">
        <v>587</v>
      </c>
      <c r="B18" s="54">
        <v>157254</v>
      </c>
      <c r="C18" s="55">
        <v>5.1</v>
      </c>
      <c r="D18" s="54">
        <v>11168</v>
      </c>
      <c r="E18" s="54">
        <v>129912</v>
      </c>
      <c r="F18" s="54">
        <v>453</v>
      </c>
      <c r="G18" s="54">
        <v>7437</v>
      </c>
      <c r="H18" s="54">
        <v>122022</v>
      </c>
      <c r="I18" s="144"/>
    </row>
    <row r="19" spans="1:9" ht="19.5" customHeight="1">
      <c r="A19" s="53" t="s">
        <v>523</v>
      </c>
      <c r="B19" s="54">
        <v>148696</v>
      </c>
      <c r="C19" s="55">
        <v>4.8</v>
      </c>
      <c r="D19" s="54">
        <v>8508</v>
      </c>
      <c r="E19" s="54">
        <v>134999</v>
      </c>
      <c r="F19" s="54">
        <v>85</v>
      </c>
      <c r="G19" s="54">
        <v>778</v>
      </c>
      <c r="H19" s="54">
        <v>134136</v>
      </c>
      <c r="I19" s="144"/>
    </row>
    <row r="20" spans="1:9" ht="19.5" customHeight="1">
      <c r="A20" s="53" t="s">
        <v>499</v>
      </c>
      <c r="B20" s="54">
        <v>136184</v>
      </c>
      <c r="C20" s="55">
        <v>4.4</v>
      </c>
      <c r="D20" s="54">
        <v>22017</v>
      </c>
      <c r="E20" s="54">
        <v>98837</v>
      </c>
      <c r="F20" s="54">
        <v>827</v>
      </c>
      <c r="G20" s="54">
        <v>5392</v>
      </c>
      <c r="H20" s="54">
        <v>92618</v>
      </c>
      <c r="I20" s="144"/>
    </row>
    <row r="21" spans="1:9" ht="19.5" customHeight="1">
      <c r="A21" s="53" t="s">
        <v>556</v>
      </c>
      <c r="B21" s="54">
        <v>108529</v>
      </c>
      <c r="C21" s="55">
        <v>3.5</v>
      </c>
      <c r="D21" s="54">
        <v>5327</v>
      </c>
      <c r="E21" s="54">
        <v>103076</v>
      </c>
      <c r="F21" s="54">
        <v>957</v>
      </c>
      <c r="G21" s="54">
        <v>5604</v>
      </c>
      <c r="H21" s="54">
        <v>96515</v>
      </c>
      <c r="I21" s="144"/>
    </row>
    <row r="22" spans="1:9" ht="19.5" customHeight="1">
      <c r="A22" s="53" t="s">
        <v>535</v>
      </c>
      <c r="B22" s="54">
        <v>89948</v>
      </c>
      <c r="C22" s="55">
        <v>2.9</v>
      </c>
      <c r="D22" s="54">
        <v>13429</v>
      </c>
      <c r="E22" s="54">
        <v>69388</v>
      </c>
      <c r="F22" s="54">
        <v>737</v>
      </c>
      <c r="G22" s="54">
        <v>10161</v>
      </c>
      <c r="H22" s="54">
        <v>58490</v>
      </c>
      <c r="I22" s="144"/>
    </row>
    <row r="23" spans="1:9" ht="19.5" customHeight="1">
      <c r="A23" s="53" t="s">
        <v>617</v>
      </c>
      <c r="B23" s="54">
        <v>81275</v>
      </c>
      <c r="C23" s="55">
        <v>2.6</v>
      </c>
      <c r="D23" s="54">
        <v>7396</v>
      </c>
      <c r="E23" s="54">
        <v>73879</v>
      </c>
      <c r="F23" s="54">
        <v>2942</v>
      </c>
      <c r="G23" s="54">
        <v>2324</v>
      </c>
      <c r="H23" s="54">
        <v>68613</v>
      </c>
      <c r="I23" s="144"/>
    </row>
    <row r="24" spans="1:9" ht="19.5" customHeight="1">
      <c r="A24" s="53" t="s">
        <v>593</v>
      </c>
      <c r="B24" s="54">
        <v>54643</v>
      </c>
      <c r="C24" s="55">
        <v>1.8</v>
      </c>
      <c r="D24" s="54">
        <v>1637</v>
      </c>
      <c r="E24" s="54">
        <v>46495</v>
      </c>
      <c r="F24" s="54">
        <v>26</v>
      </c>
      <c r="G24" s="54">
        <v>598</v>
      </c>
      <c r="H24" s="54">
        <v>45871</v>
      </c>
      <c r="I24" s="144"/>
    </row>
    <row r="25" spans="1:8" ht="12.75">
      <c r="A25" s="56"/>
      <c r="B25" s="17"/>
      <c r="C25" s="57"/>
      <c r="D25" s="17"/>
      <c r="E25" s="17"/>
      <c r="F25" s="17"/>
      <c r="G25" s="17"/>
      <c r="H25" s="17"/>
    </row>
    <row r="26" spans="1:8" ht="12.75">
      <c r="A26" s="56"/>
      <c r="B26" s="17"/>
      <c r="C26" s="57"/>
      <c r="D26" s="17"/>
      <c r="E26" s="17"/>
      <c r="F26" s="17"/>
      <c r="G26" s="17"/>
      <c r="H26" s="17"/>
    </row>
    <row r="27" spans="1:8" ht="15">
      <c r="A27" s="551" t="s">
        <v>1169</v>
      </c>
      <c r="B27" s="551"/>
      <c r="C27" s="551"/>
      <c r="D27" s="551"/>
      <c r="E27" s="551"/>
      <c r="F27" s="551"/>
      <c r="G27" s="551"/>
      <c r="H27" s="551"/>
    </row>
    <row r="28" spans="1:8" ht="17.25">
      <c r="A28" s="551" t="s">
        <v>354</v>
      </c>
      <c r="B28" s="551"/>
      <c r="C28" s="551"/>
      <c r="D28" s="551"/>
      <c r="E28" s="551"/>
      <c r="F28" s="551"/>
      <c r="G28" s="551"/>
      <c r="H28" s="551"/>
    </row>
    <row r="29" spans="1:8" ht="12.75">
      <c r="A29" s="44"/>
      <c r="B29" s="44"/>
      <c r="C29" s="45"/>
      <c r="D29" s="45"/>
      <c r="E29" s="44"/>
      <c r="F29" s="46"/>
      <c r="G29" s="44"/>
      <c r="H29" s="44"/>
    </row>
    <row r="30" spans="1:8" s="47" customFormat="1" ht="17.25" customHeight="1">
      <c r="A30" s="552" t="s">
        <v>1063</v>
      </c>
      <c r="B30" s="555" t="s">
        <v>31</v>
      </c>
      <c r="C30" s="556"/>
      <c r="D30" s="556" t="s">
        <v>767</v>
      </c>
      <c r="E30" s="559" t="s">
        <v>24</v>
      </c>
      <c r="F30" s="559"/>
      <c r="G30" s="559"/>
      <c r="H30" s="560"/>
    </row>
    <row r="31" spans="1:8" s="47" customFormat="1" ht="15" customHeight="1">
      <c r="A31" s="553"/>
      <c r="B31" s="557"/>
      <c r="C31" s="558"/>
      <c r="D31" s="558"/>
      <c r="E31" s="558" t="s">
        <v>25</v>
      </c>
      <c r="F31" s="561" t="s">
        <v>26</v>
      </c>
      <c r="G31" s="561"/>
      <c r="H31" s="562"/>
    </row>
    <row r="32" spans="1:8" ht="12.75">
      <c r="A32" s="553"/>
      <c r="B32" s="557" t="s">
        <v>13</v>
      </c>
      <c r="C32" s="558" t="s">
        <v>14</v>
      </c>
      <c r="D32" s="558"/>
      <c r="E32" s="558"/>
      <c r="F32" s="558" t="s">
        <v>27</v>
      </c>
      <c r="G32" s="558" t="s">
        <v>28</v>
      </c>
      <c r="H32" s="563" t="s">
        <v>29</v>
      </c>
    </row>
    <row r="33" spans="1:9" ht="12.75">
      <c r="A33" s="566"/>
      <c r="B33" s="557"/>
      <c r="C33" s="558"/>
      <c r="D33" s="558"/>
      <c r="E33" s="558"/>
      <c r="F33" s="558"/>
      <c r="G33" s="558"/>
      <c r="H33" s="563"/>
      <c r="I33" s="153"/>
    </row>
    <row r="34" spans="1:9" s="47" customFormat="1" ht="16.5" customHeight="1">
      <c r="A34" s="567"/>
      <c r="B34" s="48" t="s">
        <v>15</v>
      </c>
      <c r="C34" s="49" t="s">
        <v>30</v>
      </c>
      <c r="D34" s="564" t="s">
        <v>15</v>
      </c>
      <c r="E34" s="564"/>
      <c r="F34" s="564"/>
      <c r="G34" s="564"/>
      <c r="H34" s="565"/>
      <c r="I34" s="154"/>
    </row>
    <row r="35" spans="1:9" ht="12.75">
      <c r="A35" s="58"/>
      <c r="B35" s="59"/>
      <c r="C35" s="79"/>
      <c r="D35" s="60"/>
      <c r="E35" s="59"/>
      <c r="F35" s="60"/>
      <c r="G35" s="60"/>
      <c r="H35" s="60"/>
      <c r="I35" s="153"/>
    </row>
    <row r="36" spans="1:9" ht="19.5" customHeight="1">
      <c r="A36" s="53" t="s">
        <v>595</v>
      </c>
      <c r="B36" s="54">
        <v>208765</v>
      </c>
      <c r="C36" s="55">
        <v>9.8</v>
      </c>
      <c r="D36" s="54">
        <v>5116</v>
      </c>
      <c r="E36" s="54">
        <v>200650</v>
      </c>
      <c r="F36" s="54">
        <v>143</v>
      </c>
      <c r="G36" s="54">
        <v>1752</v>
      </c>
      <c r="H36" s="54">
        <v>198755</v>
      </c>
      <c r="I36" s="155"/>
    </row>
    <row r="37" spans="1:9" ht="19.5" customHeight="1">
      <c r="A37" s="256" t="s">
        <v>506</v>
      </c>
      <c r="B37" s="54">
        <v>199496</v>
      </c>
      <c r="C37" s="55">
        <v>9.3</v>
      </c>
      <c r="D37" s="54">
        <v>37121</v>
      </c>
      <c r="E37" s="54">
        <v>127855</v>
      </c>
      <c r="F37" s="54">
        <v>562</v>
      </c>
      <c r="G37" s="54">
        <v>3597</v>
      </c>
      <c r="H37" s="54">
        <v>123696</v>
      </c>
      <c r="I37" s="155"/>
    </row>
    <row r="38" spans="1:9" ht="19.5" customHeight="1">
      <c r="A38" s="53" t="s">
        <v>509</v>
      </c>
      <c r="B38" s="54">
        <v>184414</v>
      </c>
      <c r="C38" s="55">
        <v>8.6</v>
      </c>
      <c r="D38" s="54">
        <v>924</v>
      </c>
      <c r="E38" s="54">
        <v>174355</v>
      </c>
      <c r="F38" s="54">
        <v>1553</v>
      </c>
      <c r="G38" s="54">
        <v>2629</v>
      </c>
      <c r="H38" s="54">
        <v>170173</v>
      </c>
      <c r="I38" s="155"/>
    </row>
    <row r="39" spans="1:9" ht="19.5" customHeight="1">
      <c r="A39" s="53" t="s">
        <v>499</v>
      </c>
      <c r="B39" s="54">
        <v>166033</v>
      </c>
      <c r="C39" s="55">
        <v>7.8</v>
      </c>
      <c r="D39" s="54">
        <v>68065</v>
      </c>
      <c r="E39" s="54">
        <v>78072</v>
      </c>
      <c r="F39" s="54">
        <v>665</v>
      </c>
      <c r="G39" s="54">
        <v>4021</v>
      </c>
      <c r="H39" s="54">
        <v>73386</v>
      </c>
      <c r="I39" s="155"/>
    </row>
    <row r="40" spans="1:9" ht="19.5" customHeight="1">
      <c r="A40" s="53" t="s">
        <v>591</v>
      </c>
      <c r="B40" s="54">
        <v>143164</v>
      </c>
      <c r="C40" s="55">
        <v>6.7</v>
      </c>
      <c r="D40" s="54">
        <v>651</v>
      </c>
      <c r="E40" s="54">
        <v>136692</v>
      </c>
      <c r="F40" s="54">
        <v>654</v>
      </c>
      <c r="G40" s="54">
        <v>3892</v>
      </c>
      <c r="H40" s="54">
        <v>132146</v>
      </c>
      <c r="I40" s="144"/>
    </row>
    <row r="41" spans="1:9" ht="19.5" customHeight="1">
      <c r="A41" s="53" t="s">
        <v>587</v>
      </c>
      <c r="B41" s="54">
        <v>135580</v>
      </c>
      <c r="C41" s="55">
        <v>6.3</v>
      </c>
      <c r="D41" s="54">
        <v>8283</v>
      </c>
      <c r="E41" s="54">
        <v>109177</v>
      </c>
      <c r="F41" s="54">
        <v>953</v>
      </c>
      <c r="G41" s="54">
        <v>4972</v>
      </c>
      <c r="H41" s="54">
        <v>103251</v>
      </c>
      <c r="I41" s="144"/>
    </row>
    <row r="42" spans="1:9" ht="19.5" customHeight="1">
      <c r="A42" s="53" t="s">
        <v>590</v>
      </c>
      <c r="B42" s="54">
        <v>125482</v>
      </c>
      <c r="C42" s="55">
        <v>5.9</v>
      </c>
      <c r="D42" s="54">
        <v>6743</v>
      </c>
      <c r="E42" s="54">
        <v>98938</v>
      </c>
      <c r="F42" s="54">
        <v>5345</v>
      </c>
      <c r="G42" s="54">
        <v>9847</v>
      </c>
      <c r="H42" s="54">
        <v>83746</v>
      </c>
      <c r="I42" s="144"/>
    </row>
    <row r="43" spans="1:9" ht="19.5" customHeight="1">
      <c r="A43" s="53" t="s">
        <v>496</v>
      </c>
      <c r="B43" s="54">
        <v>119472</v>
      </c>
      <c r="C43" s="55">
        <v>5.6</v>
      </c>
      <c r="D43" s="54">
        <v>18417</v>
      </c>
      <c r="E43" s="54">
        <v>85137</v>
      </c>
      <c r="F43" s="54">
        <v>662</v>
      </c>
      <c r="G43" s="54">
        <v>1789</v>
      </c>
      <c r="H43" s="54">
        <v>82687</v>
      </c>
      <c r="I43" s="144"/>
    </row>
    <row r="44" spans="1:9" ht="19.5" customHeight="1">
      <c r="A44" s="53" t="s">
        <v>532</v>
      </c>
      <c r="B44" s="54">
        <v>107863</v>
      </c>
      <c r="C44" s="55">
        <v>5</v>
      </c>
      <c r="D44" s="54">
        <v>21426</v>
      </c>
      <c r="E44" s="54">
        <v>67490</v>
      </c>
      <c r="F44" s="54">
        <v>505</v>
      </c>
      <c r="G44" s="54">
        <v>3022</v>
      </c>
      <c r="H44" s="54">
        <v>63962</v>
      </c>
      <c r="I44" s="144"/>
    </row>
    <row r="45" spans="1:9" ht="19.5" customHeight="1">
      <c r="A45" s="53" t="s">
        <v>535</v>
      </c>
      <c r="B45" s="54">
        <v>101023</v>
      </c>
      <c r="C45" s="55">
        <v>4.7</v>
      </c>
      <c r="D45" s="54">
        <v>30362</v>
      </c>
      <c r="E45" s="54">
        <v>60897</v>
      </c>
      <c r="F45" s="54">
        <v>402</v>
      </c>
      <c r="G45" s="54">
        <v>1977</v>
      </c>
      <c r="H45" s="54">
        <v>58518</v>
      </c>
      <c r="I45" s="144"/>
    </row>
    <row r="46" spans="1:9" ht="19.5" customHeight="1">
      <c r="A46" s="53" t="s">
        <v>523</v>
      </c>
      <c r="B46" s="54">
        <v>75256</v>
      </c>
      <c r="C46" s="55">
        <v>3.5</v>
      </c>
      <c r="D46" s="54">
        <v>34513</v>
      </c>
      <c r="E46" s="54">
        <v>34252</v>
      </c>
      <c r="F46" s="54">
        <v>17</v>
      </c>
      <c r="G46" s="54">
        <v>608</v>
      </c>
      <c r="H46" s="54">
        <v>33628</v>
      </c>
      <c r="I46" s="144"/>
    </row>
    <row r="47" spans="1:9" ht="19.5" customHeight="1">
      <c r="A47" s="53" t="s">
        <v>556</v>
      </c>
      <c r="B47" s="54">
        <v>48920</v>
      </c>
      <c r="C47" s="55">
        <v>2.3</v>
      </c>
      <c r="D47" s="54">
        <v>771</v>
      </c>
      <c r="E47" s="54">
        <v>34181</v>
      </c>
      <c r="F47" s="54">
        <v>983</v>
      </c>
      <c r="G47" s="54">
        <v>1826</v>
      </c>
      <c r="H47" s="54">
        <v>31372</v>
      </c>
      <c r="I47" s="144"/>
    </row>
    <row r="48" spans="1:9" ht="19.5" customHeight="1">
      <c r="A48" s="53" t="s">
        <v>599</v>
      </c>
      <c r="B48" s="54">
        <v>43530</v>
      </c>
      <c r="C48" s="55">
        <v>2</v>
      </c>
      <c r="D48" s="54">
        <v>13</v>
      </c>
      <c r="E48" s="54">
        <v>40307</v>
      </c>
      <c r="F48" s="54">
        <v>55</v>
      </c>
      <c r="G48" s="54">
        <v>3</v>
      </c>
      <c r="H48" s="54">
        <v>40249</v>
      </c>
      <c r="I48" s="144"/>
    </row>
    <row r="49" spans="1:9" ht="19.5" customHeight="1">
      <c r="A49" s="53" t="s">
        <v>593</v>
      </c>
      <c r="B49" s="54">
        <v>36944</v>
      </c>
      <c r="C49" s="55">
        <v>1.7</v>
      </c>
      <c r="D49" s="54">
        <v>683</v>
      </c>
      <c r="E49" s="54">
        <v>28306</v>
      </c>
      <c r="F49" s="54">
        <v>515</v>
      </c>
      <c r="G49" s="54">
        <v>415</v>
      </c>
      <c r="H49" s="54">
        <v>27375</v>
      </c>
      <c r="I49" s="144"/>
    </row>
    <row r="50" spans="1:9" ht="19.5" customHeight="1">
      <c r="A50" s="53" t="s">
        <v>596</v>
      </c>
      <c r="B50" s="54">
        <v>35973</v>
      </c>
      <c r="C50" s="55">
        <v>1.7</v>
      </c>
      <c r="D50" s="54">
        <v>3437</v>
      </c>
      <c r="E50" s="54">
        <v>28228</v>
      </c>
      <c r="F50" s="54">
        <v>51</v>
      </c>
      <c r="G50" s="54">
        <v>117</v>
      </c>
      <c r="H50" s="54">
        <v>28060</v>
      </c>
      <c r="I50" s="144"/>
    </row>
    <row r="51" spans="1:8" ht="12" customHeight="1">
      <c r="A51" s="17"/>
      <c r="B51" s="17"/>
      <c r="C51" s="17"/>
      <c r="D51" s="17"/>
      <c r="E51" s="17"/>
      <c r="F51" s="17"/>
      <c r="G51" s="17"/>
      <c r="H51" s="17"/>
    </row>
    <row r="52" spans="1:8" ht="19.5" customHeight="1">
      <c r="A52" s="61" t="s">
        <v>21</v>
      </c>
      <c r="B52" s="17"/>
      <c r="C52" s="17"/>
      <c r="D52" s="17"/>
      <c r="E52" s="17"/>
      <c r="F52" s="17"/>
      <c r="G52" s="17"/>
      <c r="H52" s="17"/>
    </row>
    <row r="53" spans="1:10" ht="33.75" customHeight="1">
      <c r="A53" s="505" t="s">
        <v>412</v>
      </c>
      <c r="B53" s="505"/>
      <c r="C53" s="505"/>
      <c r="D53" s="505"/>
      <c r="E53" s="505"/>
      <c r="F53" s="505"/>
      <c r="G53" s="505"/>
      <c r="H53" s="505"/>
      <c r="I53" s="82"/>
      <c r="J53" s="82"/>
    </row>
    <row r="54" spans="1:8" ht="12.75">
      <c r="A54" s="56"/>
      <c r="B54" s="17"/>
      <c r="C54" s="51"/>
      <c r="D54" s="52"/>
      <c r="E54" s="17"/>
      <c r="F54" s="52"/>
      <c r="G54" s="52"/>
      <c r="H54" s="52"/>
    </row>
    <row r="61" spans="1:7" ht="12.75">
      <c r="A61" s="39"/>
      <c r="B61" s="39"/>
      <c r="C61" s="39"/>
      <c r="D61" s="39"/>
      <c r="E61" s="39"/>
      <c r="F61" s="39"/>
      <c r="G61" s="39"/>
    </row>
    <row r="65" ht="15" customHeight="1"/>
  </sheetData>
  <sheetProtection/>
  <mergeCells count="29">
    <mergeCell ref="A53:H53"/>
    <mergeCell ref="F32:F33"/>
    <mergeCell ref="G32:G33"/>
    <mergeCell ref="H32:H33"/>
    <mergeCell ref="D34:H34"/>
    <mergeCell ref="A27:H27"/>
    <mergeCell ref="A28:H28"/>
    <mergeCell ref="A30:A34"/>
    <mergeCell ref="B30:C31"/>
    <mergeCell ref="D30:D33"/>
    <mergeCell ref="E30:H30"/>
    <mergeCell ref="E31:E33"/>
    <mergeCell ref="F31:H31"/>
    <mergeCell ref="B32:B33"/>
    <mergeCell ref="C32:C33"/>
    <mergeCell ref="F6:F7"/>
    <mergeCell ref="G6:G7"/>
    <mergeCell ref="H6:H7"/>
    <mergeCell ref="D8:H8"/>
    <mergeCell ref="A1:H1"/>
    <mergeCell ref="A2:H2"/>
    <mergeCell ref="A4:A8"/>
    <mergeCell ref="B4:C5"/>
    <mergeCell ref="D4:D7"/>
    <mergeCell ref="E4:H4"/>
    <mergeCell ref="E5:E7"/>
    <mergeCell ref="F5:H5"/>
    <mergeCell ref="B6:B7"/>
    <mergeCell ref="C6:C7"/>
  </mergeCells>
  <printOptions/>
  <pageMargins left="0.7874015748031497" right="0.7874015748031497" top="0.984251968503937" bottom="0.7874015748031497" header="0.4330708661417323" footer="0.5118110236220472"/>
  <pageSetup firstPageNumber="16" useFirstPageNumber="1" horizontalDpi="600" verticalDpi="600" orientation="portrait" paperSize="9" scale="75" r:id="rId1"/>
  <headerFooter alignWithMargins="0">
    <oddHeader>&amp;C&amp;12- &amp;P -</oddHeader>
  </headerFooter>
</worksheet>
</file>

<file path=xl/worksheets/sheet12.xml><?xml version="1.0" encoding="utf-8"?>
<worksheet xmlns="http://schemas.openxmlformats.org/spreadsheetml/2006/main" xmlns:r="http://schemas.openxmlformats.org/officeDocument/2006/relationships">
  <sheetPr codeName="Tabelle4"/>
  <dimension ref="A1:H20"/>
  <sheetViews>
    <sheetView zoomScalePageLayoutView="0" workbookViewId="0" topLeftCell="A1">
      <selection activeCell="A2" sqref="A2"/>
    </sheetView>
  </sheetViews>
  <sheetFormatPr defaultColWidth="11.421875" defaultRowHeight="12.75"/>
  <cols>
    <col min="1" max="1" width="15.7109375" style="0" customWidth="1"/>
    <col min="2" max="6" width="11.7109375" style="0" customWidth="1"/>
    <col min="7" max="7" width="11.00390625" style="0" customWidth="1"/>
    <col min="8" max="8" width="12.57421875" style="0" customWidth="1"/>
  </cols>
  <sheetData>
    <row r="1" spans="1:8" s="83" customFormat="1" ht="14.25">
      <c r="A1" s="577" t="s">
        <v>1170</v>
      </c>
      <c r="B1" s="577"/>
      <c r="C1" s="577"/>
      <c r="D1" s="577"/>
      <c r="E1" s="577"/>
      <c r="F1" s="577"/>
      <c r="G1" s="577"/>
      <c r="H1" s="85"/>
    </row>
    <row r="2" spans="1:8" ht="9" customHeight="1">
      <c r="A2" s="187"/>
      <c r="B2" s="188"/>
      <c r="C2" s="189"/>
      <c r="D2" s="190"/>
      <c r="E2" s="188"/>
      <c r="F2" s="190"/>
      <c r="G2" s="190"/>
      <c r="H2" s="52"/>
    </row>
    <row r="3" spans="1:8" s="47" customFormat="1" ht="12" customHeight="1">
      <c r="A3" s="578" t="s">
        <v>58</v>
      </c>
      <c r="B3" s="581" t="s">
        <v>37</v>
      </c>
      <c r="C3" s="582"/>
      <c r="D3" s="582"/>
      <c r="E3" s="582" t="s">
        <v>38</v>
      </c>
      <c r="F3" s="582"/>
      <c r="G3" s="583"/>
      <c r="H3" s="60"/>
    </row>
    <row r="4" spans="1:8" s="47" customFormat="1" ht="12" customHeight="1">
      <c r="A4" s="579"/>
      <c r="B4" s="191" t="s">
        <v>59</v>
      </c>
      <c r="C4" s="568" t="s">
        <v>60</v>
      </c>
      <c r="D4" s="568"/>
      <c r="E4" s="192" t="s">
        <v>59</v>
      </c>
      <c r="F4" s="568" t="s">
        <v>60</v>
      </c>
      <c r="G4" s="569"/>
      <c r="H4" s="60"/>
    </row>
    <row r="5" spans="1:8" ht="12" customHeight="1">
      <c r="A5" s="579"/>
      <c r="B5" s="570" t="s">
        <v>61</v>
      </c>
      <c r="C5" s="572" t="s">
        <v>15</v>
      </c>
      <c r="D5" s="572" t="s">
        <v>1172</v>
      </c>
      <c r="E5" s="572" t="s">
        <v>61</v>
      </c>
      <c r="F5" s="572" t="s">
        <v>15</v>
      </c>
      <c r="G5" s="575" t="s">
        <v>1172</v>
      </c>
      <c r="H5" s="52"/>
    </row>
    <row r="6" spans="1:8" ht="12" customHeight="1">
      <c r="A6" s="579"/>
      <c r="B6" s="570"/>
      <c r="C6" s="572"/>
      <c r="D6" s="572"/>
      <c r="E6" s="572"/>
      <c r="F6" s="572"/>
      <c r="G6" s="575"/>
      <c r="H6" s="52"/>
    </row>
    <row r="7" spans="1:8" ht="37.5" customHeight="1">
      <c r="A7" s="580"/>
      <c r="B7" s="571"/>
      <c r="C7" s="573"/>
      <c r="D7" s="573"/>
      <c r="E7" s="573"/>
      <c r="F7" s="573"/>
      <c r="G7" s="576"/>
      <c r="H7" s="52"/>
    </row>
    <row r="8" spans="1:8" ht="7.5" customHeight="1">
      <c r="A8" s="193"/>
      <c r="B8" s="194"/>
      <c r="C8" s="195"/>
      <c r="D8" s="196"/>
      <c r="E8" s="194"/>
      <c r="F8" s="196"/>
      <c r="G8" s="196"/>
      <c r="H8" s="52"/>
    </row>
    <row r="9" spans="1:8" s="146" customFormat="1" ht="12.75" customHeight="1">
      <c r="A9" s="197" t="s">
        <v>1171</v>
      </c>
      <c r="B9" s="198">
        <v>892247</v>
      </c>
      <c r="C9" s="198">
        <v>1985410</v>
      </c>
      <c r="D9" s="199">
        <v>5</v>
      </c>
      <c r="E9" s="198">
        <v>822883</v>
      </c>
      <c r="F9" s="198">
        <v>1487458</v>
      </c>
      <c r="G9" s="200">
        <v>2.2</v>
      </c>
      <c r="H9" s="145"/>
    </row>
    <row r="10" spans="1:8" s="146" customFormat="1" ht="12.75" customHeight="1">
      <c r="A10" s="197" t="s">
        <v>62</v>
      </c>
      <c r="B10" s="201" t="s">
        <v>43</v>
      </c>
      <c r="C10" s="201" t="s">
        <v>43</v>
      </c>
      <c r="D10" s="201" t="s">
        <v>43</v>
      </c>
      <c r="E10" s="202" t="s">
        <v>43</v>
      </c>
      <c r="F10" s="202" t="s">
        <v>43</v>
      </c>
      <c r="G10" s="200" t="s">
        <v>43</v>
      </c>
      <c r="H10" s="145"/>
    </row>
    <row r="11" spans="1:8" s="146" customFormat="1" ht="12.75" customHeight="1">
      <c r="A11" s="197" t="s">
        <v>63</v>
      </c>
      <c r="B11" s="198">
        <v>535689</v>
      </c>
      <c r="C11" s="198">
        <v>1117661</v>
      </c>
      <c r="D11" s="200">
        <v>1.4</v>
      </c>
      <c r="E11" s="198">
        <v>498954</v>
      </c>
      <c r="F11" s="198">
        <v>889089</v>
      </c>
      <c r="G11" s="200">
        <v>1.7</v>
      </c>
      <c r="H11" s="147"/>
    </row>
    <row r="12" spans="1:8" s="146" customFormat="1" ht="12.75" customHeight="1">
      <c r="A12" s="197" t="s">
        <v>64</v>
      </c>
      <c r="B12" s="198">
        <v>58146</v>
      </c>
      <c r="C12" s="198">
        <v>132349</v>
      </c>
      <c r="D12" s="199">
        <v>-2.6</v>
      </c>
      <c r="E12" s="198">
        <v>20956</v>
      </c>
      <c r="F12" s="198">
        <v>63988</v>
      </c>
      <c r="G12" s="200">
        <v>41.6</v>
      </c>
      <c r="H12" s="145"/>
    </row>
    <row r="13" spans="1:8" s="146" customFormat="1" ht="23.25" customHeight="1">
      <c r="A13" s="214" t="s">
        <v>1069</v>
      </c>
      <c r="B13" s="198">
        <v>22698</v>
      </c>
      <c r="C13" s="198">
        <v>137864</v>
      </c>
      <c r="D13" s="200">
        <v>3.9</v>
      </c>
      <c r="E13" s="198">
        <v>29714</v>
      </c>
      <c r="F13" s="198">
        <v>57952</v>
      </c>
      <c r="G13" s="200">
        <v>13.9</v>
      </c>
      <c r="H13" s="145"/>
    </row>
    <row r="14" spans="1:8" s="146" customFormat="1" ht="12.75" customHeight="1">
      <c r="A14" s="197" t="s">
        <v>65</v>
      </c>
      <c r="B14" s="198">
        <v>42966</v>
      </c>
      <c r="C14" s="198">
        <v>258632</v>
      </c>
      <c r="D14" s="200">
        <v>9.1</v>
      </c>
      <c r="E14" s="198">
        <v>10959</v>
      </c>
      <c r="F14" s="198">
        <v>149303</v>
      </c>
      <c r="G14" s="199">
        <v>156.2</v>
      </c>
      <c r="H14" s="145"/>
    </row>
    <row r="15" spans="1:8" s="146" customFormat="1" ht="12.75" customHeight="1">
      <c r="A15" s="197" t="s">
        <v>66</v>
      </c>
      <c r="B15" s="198">
        <v>7976</v>
      </c>
      <c r="C15" s="198">
        <v>55940</v>
      </c>
      <c r="D15" s="199">
        <v>6.2</v>
      </c>
      <c r="E15" s="198">
        <v>5265</v>
      </c>
      <c r="F15" s="198">
        <v>50815</v>
      </c>
      <c r="G15" s="199">
        <v>16.6</v>
      </c>
      <c r="H15" s="145"/>
    </row>
    <row r="16" spans="1:8" s="146" customFormat="1" ht="12.75" customHeight="1">
      <c r="A16" s="197" t="s">
        <v>67</v>
      </c>
      <c r="B16" s="198">
        <v>123991</v>
      </c>
      <c r="C16" s="198">
        <v>534618</v>
      </c>
      <c r="D16" s="200">
        <v>6.4</v>
      </c>
      <c r="E16" s="198">
        <v>65031</v>
      </c>
      <c r="F16" s="198">
        <v>329903</v>
      </c>
      <c r="G16" s="200">
        <v>11.4</v>
      </c>
      <c r="H16" s="145"/>
    </row>
    <row r="17" spans="1:8" s="149" customFormat="1" ht="12.75" customHeight="1">
      <c r="A17" s="203" t="s">
        <v>68</v>
      </c>
      <c r="B17" s="204">
        <v>1148025</v>
      </c>
      <c r="C17" s="204">
        <v>3104813</v>
      </c>
      <c r="D17" s="205">
        <v>5.2</v>
      </c>
      <c r="E17" s="204">
        <v>954807</v>
      </c>
      <c r="F17" s="204">
        <v>2139419</v>
      </c>
      <c r="G17" s="257">
        <v>9.8</v>
      </c>
      <c r="H17" s="148"/>
    </row>
    <row r="18" spans="1:8" ht="12.75">
      <c r="A18" s="15"/>
      <c r="B18" s="17"/>
      <c r="C18" s="17"/>
      <c r="D18" s="18"/>
      <c r="E18" s="17"/>
      <c r="F18" s="17"/>
      <c r="G18" s="18"/>
      <c r="H18" s="62"/>
    </row>
    <row r="19" spans="1:8" ht="12.75">
      <c r="A19" s="218" t="s">
        <v>21</v>
      </c>
      <c r="B19" s="202"/>
      <c r="C19" s="202"/>
      <c r="D19" s="202"/>
      <c r="E19" s="202"/>
      <c r="F19" s="202"/>
      <c r="G19" s="202"/>
      <c r="H19" s="202"/>
    </row>
    <row r="20" spans="1:8" ht="26.25" customHeight="1">
      <c r="A20" s="574" t="s">
        <v>412</v>
      </c>
      <c r="B20" s="574"/>
      <c r="C20" s="574"/>
      <c r="D20" s="574"/>
      <c r="E20" s="574"/>
      <c r="F20" s="574"/>
      <c r="G20" s="574"/>
      <c r="H20" s="574"/>
    </row>
  </sheetData>
  <sheetProtection/>
  <mergeCells count="13">
    <mergeCell ref="A1:G1"/>
    <mergeCell ref="A3:A7"/>
    <mergeCell ref="B3:D3"/>
    <mergeCell ref="E3:G3"/>
    <mergeCell ref="C4:D4"/>
    <mergeCell ref="F4:G4"/>
    <mergeCell ref="B5:B7"/>
    <mergeCell ref="C5:C7"/>
    <mergeCell ref="D5:D7"/>
    <mergeCell ref="E5:E7"/>
    <mergeCell ref="A20:H20"/>
    <mergeCell ref="F5:F7"/>
    <mergeCell ref="G5:G7"/>
  </mergeCells>
  <printOptions/>
  <pageMargins left="0.7874015748031497" right="0.7874015748031497" top="0.984251968503937" bottom="0.984251968503937" header="0.4330708661417323" footer="0.5118110236220472"/>
  <pageSetup horizontalDpi="600" verticalDpi="600" orientation="portrait" paperSize="9" r:id="rId1"/>
  <headerFooter alignWithMargins="0">
    <oddHeader>&amp;C&amp;9- 16a -</oddHeader>
  </headerFooter>
</worksheet>
</file>

<file path=xl/worksheets/sheet13.xml><?xml version="1.0" encoding="utf-8"?>
<worksheet xmlns="http://schemas.openxmlformats.org/spreadsheetml/2006/main" xmlns:r="http://schemas.openxmlformats.org/officeDocument/2006/relationships">
  <sheetPr codeName="Tabelle5"/>
  <dimension ref="A1:J43"/>
  <sheetViews>
    <sheetView zoomScalePageLayoutView="0" workbookViewId="0" topLeftCell="A1">
      <selection activeCell="A2" sqref="A2"/>
    </sheetView>
  </sheetViews>
  <sheetFormatPr defaultColWidth="11.421875" defaultRowHeight="12.75"/>
  <cols>
    <col min="1" max="1" width="15.7109375" style="202" customWidth="1"/>
    <col min="2" max="7" width="9.8515625" style="202" customWidth="1"/>
    <col min="8" max="8" width="10.8515625" style="202" customWidth="1"/>
    <col min="9" max="9" width="14.28125" style="202" customWidth="1"/>
    <col min="10" max="16384" width="11.421875" style="202" customWidth="1"/>
  </cols>
  <sheetData>
    <row r="1" spans="1:8" ht="11.25">
      <c r="A1" s="577" t="s">
        <v>1173</v>
      </c>
      <c r="B1" s="577"/>
      <c r="C1" s="577"/>
      <c r="D1" s="577"/>
      <c r="E1" s="577"/>
      <c r="F1" s="577"/>
      <c r="G1" s="577"/>
      <c r="H1" s="577"/>
    </row>
    <row r="2" spans="1:8" ht="9" customHeight="1">
      <c r="A2" s="201"/>
      <c r="B2" s="206"/>
      <c r="C2" s="207"/>
      <c r="D2" s="208"/>
      <c r="E2" s="206"/>
      <c r="F2" s="207"/>
      <c r="G2" s="208"/>
      <c r="H2" s="208"/>
    </row>
    <row r="3" spans="1:8" s="209" customFormat="1" ht="12" customHeight="1">
      <c r="A3" s="578" t="s">
        <v>768</v>
      </c>
      <c r="B3" s="584" t="s">
        <v>5</v>
      </c>
      <c r="C3" s="585"/>
      <c r="D3" s="585" t="s">
        <v>767</v>
      </c>
      <c r="E3" s="590" t="s">
        <v>24</v>
      </c>
      <c r="F3" s="590"/>
      <c r="G3" s="590"/>
      <c r="H3" s="590"/>
    </row>
    <row r="4" spans="1:8" s="209" customFormat="1" ht="12" customHeight="1">
      <c r="A4" s="579"/>
      <c r="B4" s="586"/>
      <c r="C4" s="587"/>
      <c r="D4" s="588"/>
      <c r="E4" s="591" t="s">
        <v>25</v>
      </c>
      <c r="F4" s="594" t="s">
        <v>26</v>
      </c>
      <c r="G4" s="594"/>
      <c r="H4" s="594"/>
    </row>
    <row r="5" spans="1:8" s="209" customFormat="1" ht="12" customHeight="1">
      <c r="A5" s="579"/>
      <c r="B5" s="595" t="s">
        <v>13</v>
      </c>
      <c r="C5" s="597" t="s">
        <v>14</v>
      </c>
      <c r="D5" s="588"/>
      <c r="E5" s="592"/>
      <c r="F5" s="591" t="s">
        <v>27</v>
      </c>
      <c r="G5" s="597" t="s">
        <v>28</v>
      </c>
      <c r="H5" s="599" t="s">
        <v>29</v>
      </c>
    </row>
    <row r="6" spans="1:8" s="209" customFormat="1" ht="12" customHeight="1">
      <c r="A6" s="579"/>
      <c r="B6" s="596"/>
      <c r="C6" s="587"/>
      <c r="D6" s="589"/>
      <c r="E6" s="593"/>
      <c r="F6" s="598"/>
      <c r="G6" s="587"/>
      <c r="H6" s="600"/>
    </row>
    <row r="7" spans="1:8" s="209" customFormat="1" ht="12" customHeight="1">
      <c r="A7" s="580"/>
      <c r="B7" s="210" t="s">
        <v>15</v>
      </c>
      <c r="C7" s="211" t="s">
        <v>30</v>
      </c>
      <c r="D7" s="601" t="s">
        <v>15</v>
      </c>
      <c r="E7" s="601"/>
      <c r="F7" s="601"/>
      <c r="G7" s="601"/>
      <c r="H7" s="601"/>
    </row>
    <row r="8" spans="1:8" ht="7.5" customHeight="1">
      <c r="A8" s="193"/>
      <c r="B8" s="194"/>
      <c r="C8" s="196"/>
      <c r="D8" s="195"/>
      <c r="E8" s="194"/>
      <c r="F8" s="196"/>
      <c r="G8" s="195"/>
      <c r="H8" s="195"/>
    </row>
    <row r="9" spans="1:10" ht="12.75" customHeight="1">
      <c r="A9" s="197" t="s">
        <v>49</v>
      </c>
      <c r="B9" s="212">
        <v>2255623</v>
      </c>
      <c r="C9" s="199">
        <v>72.6</v>
      </c>
      <c r="D9" s="212">
        <v>190572</v>
      </c>
      <c r="E9" s="212">
        <v>1876683</v>
      </c>
      <c r="F9" s="212">
        <v>15276</v>
      </c>
      <c r="G9" s="212">
        <v>98984</v>
      </c>
      <c r="H9" s="212">
        <v>1762423</v>
      </c>
      <c r="I9" s="199"/>
      <c r="J9" s="213"/>
    </row>
    <row r="10" spans="1:10" ht="12.75" customHeight="1">
      <c r="A10" s="197" t="s">
        <v>50</v>
      </c>
      <c r="B10" s="201" t="s">
        <v>43</v>
      </c>
      <c r="C10" s="201" t="s">
        <v>43</v>
      </c>
      <c r="D10" s="212" t="s">
        <v>43</v>
      </c>
      <c r="E10" s="212" t="s">
        <v>43</v>
      </c>
      <c r="F10" s="212" t="s">
        <v>43</v>
      </c>
      <c r="G10" s="212" t="s">
        <v>43</v>
      </c>
      <c r="H10" s="212" t="s">
        <v>43</v>
      </c>
      <c r="I10" s="199"/>
      <c r="J10" s="213"/>
    </row>
    <row r="11" spans="1:10" ht="12.75" customHeight="1">
      <c r="A11" s="197" t="s">
        <v>1174</v>
      </c>
      <c r="B11" s="212">
        <v>1985410</v>
      </c>
      <c r="C11" s="199">
        <v>63.9</v>
      </c>
      <c r="D11" s="212">
        <v>174910</v>
      </c>
      <c r="E11" s="212">
        <v>1622299</v>
      </c>
      <c r="F11" s="212">
        <v>8421</v>
      </c>
      <c r="G11" s="212">
        <v>89152</v>
      </c>
      <c r="H11" s="212">
        <v>1524727</v>
      </c>
      <c r="I11" s="199"/>
      <c r="J11" s="213"/>
    </row>
    <row r="12" spans="1:10" ht="12.75" customHeight="1">
      <c r="A12" s="197" t="s">
        <v>51</v>
      </c>
      <c r="B12" s="201" t="s">
        <v>43</v>
      </c>
      <c r="C12" s="201" t="s">
        <v>43</v>
      </c>
      <c r="D12" s="212" t="s">
        <v>43</v>
      </c>
      <c r="E12" s="212" t="s">
        <v>43</v>
      </c>
      <c r="F12" s="212" t="s">
        <v>43</v>
      </c>
      <c r="G12" s="212" t="s">
        <v>43</v>
      </c>
      <c r="H12" s="212" t="s">
        <v>43</v>
      </c>
      <c r="I12" s="199"/>
      <c r="J12" s="213"/>
    </row>
    <row r="13" spans="1:8" ht="12.75" customHeight="1">
      <c r="A13" s="197" t="s">
        <v>52</v>
      </c>
      <c r="B13" s="212">
        <v>1117661</v>
      </c>
      <c r="C13" s="199">
        <v>36</v>
      </c>
      <c r="D13" s="212">
        <v>125866</v>
      </c>
      <c r="E13" s="212">
        <v>887570</v>
      </c>
      <c r="F13" s="212">
        <v>6015</v>
      </c>
      <c r="G13" s="212">
        <v>64729</v>
      </c>
      <c r="H13" s="212">
        <v>816827</v>
      </c>
    </row>
    <row r="14" spans="1:10" ht="12.75" customHeight="1">
      <c r="A14" s="197" t="s">
        <v>53</v>
      </c>
      <c r="B14" s="212">
        <v>62488</v>
      </c>
      <c r="C14" s="199">
        <v>2</v>
      </c>
      <c r="D14" s="212">
        <v>2298</v>
      </c>
      <c r="E14" s="212">
        <v>60187</v>
      </c>
      <c r="F14" s="212">
        <v>4908</v>
      </c>
      <c r="G14" s="212">
        <v>5037</v>
      </c>
      <c r="H14" s="212">
        <v>50242</v>
      </c>
      <c r="I14" s="199"/>
      <c r="J14" s="213"/>
    </row>
    <row r="15" spans="1:10" ht="12.75" customHeight="1">
      <c r="A15" s="197" t="s">
        <v>54</v>
      </c>
      <c r="B15" s="212">
        <v>310619</v>
      </c>
      <c r="C15" s="199">
        <v>10</v>
      </c>
      <c r="D15" s="212">
        <v>3954</v>
      </c>
      <c r="E15" s="212">
        <v>306524</v>
      </c>
      <c r="F15" s="212">
        <v>2181</v>
      </c>
      <c r="G15" s="212">
        <v>13348</v>
      </c>
      <c r="H15" s="212">
        <v>290996</v>
      </c>
      <c r="I15" s="199"/>
      <c r="J15" s="213"/>
    </row>
    <row r="16" spans="1:10" ht="12.75" customHeight="1">
      <c r="A16" s="197" t="s">
        <v>55</v>
      </c>
      <c r="B16" s="212">
        <v>461469</v>
      </c>
      <c r="C16" s="199">
        <v>14.9</v>
      </c>
      <c r="D16" s="212">
        <v>7707</v>
      </c>
      <c r="E16" s="212">
        <v>453717</v>
      </c>
      <c r="F16" s="212">
        <v>2616</v>
      </c>
      <c r="G16" s="212">
        <v>23138</v>
      </c>
      <c r="H16" s="212">
        <v>427963</v>
      </c>
      <c r="I16" s="199"/>
      <c r="J16" s="213"/>
    </row>
    <row r="17" spans="1:10" ht="23.25" customHeight="1">
      <c r="A17" s="214" t="s">
        <v>1131</v>
      </c>
      <c r="B17" s="212">
        <v>14598</v>
      </c>
      <c r="C17" s="199">
        <v>0.5</v>
      </c>
      <c r="D17" s="212">
        <v>1887</v>
      </c>
      <c r="E17" s="212">
        <v>12667</v>
      </c>
      <c r="F17" s="212" t="s">
        <v>22</v>
      </c>
      <c r="G17" s="212">
        <v>773</v>
      </c>
      <c r="H17" s="212">
        <v>11894</v>
      </c>
      <c r="I17" s="199"/>
      <c r="J17" s="213"/>
    </row>
    <row r="18" spans="1:10" ht="12.75" customHeight="1">
      <c r="A18" s="197" t="s">
        <v>56</v>
      </c>
      <c r="B18" s="212">
        <v>15</v>
      </c>
      <c r="C18" s="199">
        <v>0</v>
      </c>
      <c r="D18" s="212">
        <v>7</v>
      </c>
      <c r="E18" s="212">
        <v>8</v>
      </c>
      <c r="F18" s="212" t="s">
        <v>22</v>
      </c>
      <c r="G18" s="212" t="s">
        <v>22</v>
      </c>
      <c r="H18" s="212">
        <v>8</v>
      </c>
      <c r="I18" s="199"/>
      <c r="J18" s="213"/>
    </row>
    <row r="19" spans="1:10" s="217" customFormat="1" ht="12.75" customHeight="1">
      <c r="A19" s="203" t="s">
        <v>57</v>
      </c>
      <c r="B19" s="215">
        <v>3104813</v>
      </c>
      <c r="C19" s="216">
        <v>100</v>
      </c>
      <c r="D19" s="215">
        <v>206426</v>
      </c>
      <c r="E19" s="215">
        <v>2709785</v>
      </c>
      <c r="F19" s="215">
        <v>24981</v>
      </c>
      <c r="G19" s="215">
        <v>141279</v>
      </c>
      <c r="H19" s="215">
        <v>2543525</v>
      </c>
      <c r="I19" s="199"/>
      <c r="J19" s="213"/>
    </row>
    <row r="20" spans="1:8" ht="15.75" customHeight="1">
      <c r="A20" s="201"/>
      <c r="B20" s="194"/>
      <c r="C20" s="194"/>
      <c r="D20" s="194"/>
      <c r="E20" s="194"/>
      <c r="F20" s="194"/>
      <c r="G20" s="194"/>
      <c r="H20" s="194"/>
    </row>
    <row r="21" spans="1:8" ht="11.25">
      <c r="A21" s="577" t="s">
        <v>1175</v>
      </c>
      <c r="B21" s="577"/>
      <c r="C21" s="577"/>
      <c r="D21" s="577"/>
      <c r="E21" s="577"/>
      <c r="F21" s="577"/>
      <c r="G21" s="577"/>
      <c r="H21" s="577"/>
    </row>
    <row r="22" spans="1:8" ht="9" customHeight="1">
      <c r="A22" s="201"/>
      <c r="B22" s="206"/>
      <c r="C22" s="207"/>
      <c r="D22" s="208"/>
      <c r="E22" s="206"/>
      <c r="F22" s="207"/>
      <c r="G22" s="208"/>
      <c r="H22" s="208"/>
    </row>
    <row r="23" spans="1:8" s="209" customFormat="1" ht="12" customHeight="1">
      <c r="A23" s="578" t="s">
        <v>768</v>
      </c>
      <c r="B23" s="584" t="s">
        <v>48</v>
      </c>
      <c r="C23" s="585"/>
      <c r="D23" s="585" t="s">
        <v>767</v>
      </c>
      <c r="E23" s="590" t="s">
        <v>24</v>
      </c>
      <c r="F23" s="590"/>
      <c r="G23" s="590"/>
      <c r="H23" s="590"/>
    </row>
    <row r="24" spans="1:8" s="209" customFormat="1" ht="12" customHeight="1">
      <c r="A24" s="579"/>
      <c r="B24" s="586"/>
      <c r="C24" s="587"/>
      <c r="D24" s="588"/>
      <c r="E24" s="591" t="s">
        <v>25</v>
      </c>
      <c r="F24" s="594" t="s">
        <v>26</v>
      </c>
      <c r="G24" s="594"/>
      <c r="H24" s="594"/>
    </row>
    <row r="25" spans="1:8" s="209" customFormat="1" ht="12" customHeight="1">
      <c r="A25" s="579"/>
      <c r="B25" s="595" t="s">
        <v>13</v>
      </c>
      <c r="C25" s="597" t="s">
        <v>14</v>
      </c>
      <c r="D25" s="588"/>
      <c r="E25" s="592"/>
      <c r="F25" s="591" t="s">
        <v>27</v>
      </c>
      <c r="G25" s="597" t="s">
        <v>28</v>
      </c>
      <c r="H25" s="599" t="s">
        <v>29</v>
      </c>
    </row>
    <row r="26" spans="1:8" s="209" customFormat="1" ht="12" customHeight="1">
      <c r="A26" s="579"/>
      <c r="B26" s="596"/>
      <c r="C26" s="587"/>
      <c r="D26" s="589"/>
      <c r="E26" s="593"/>
      <c r="F26" s="598"/>
      <c r="G26" s="587"/>
      <c r="H26" s="600"/>
    </row>
    <row r="27" spans="1:8" s="209" customFormat="1" ht="12" customHeight="1">
      <c r="A27" s="580"/>
      <c r="B27" s="210" t="s">
        <v>15</v>
      </c>
      <c r="C27" s="211" t="s">
        <v>30</v>
      </c>
      <c r="D27" s="601" t="s">
        <v>15</v>
      </c>
      <c r="E27" s="601"/>
      <c r="F27" s="601"/>
      <c r="G27" s="601"/>
      <c r="H27" s="601"/>
    </row>
    <row r="28" spans="1:8" s="209" customFormat="1" ht="7.5" customHeight="1">
      <c r="A28" s="193"/>
      <c r="B28" s="194"/>
      <c r="C28" s="196"/>
      <c r="D28" s="195"/>
      <c r="E28" s="194"/>
      <c r="F28" s="196"/>
      <c r="G28" s="195"/>
      <c r="H28" s="195"/>
    </row>
    <row r="29" spans="1:10" s="209" customFormat="1" ht="12.75" customHeight="1">
      <c r="A29" s="197" t="s">
        <v>49</v>
      </c>
      <c r="B29" s="212">
        <v>1609398</v>
      </c>
      <c r="C29" s="199">
        <v>75.2</v>
      </c>
      <c r="D29" s="212">
        <v>248159</v>
      </c>
      <c r="E29" s="212">
        <v>1156808</v>
      </c>
      <c r="F29" s="212">
        <v>14774</v>
      </c>
      <c r="G29" s="212">
        <v>67789</v>
      </c>
      <c r="H29" s="212">
        <v>1074245</v>
      </c>
      <c r="I29" s="199"/>
      <c r="J29" s="213"/>
    </row>
    <row r="30" spans="1:10" ht="12.75" customHeight="1">
      <c r="A30" s="197" t="s">
        <v>50</v>
      </c>
      <c r="B30" s="201" t="s">
        <v>43</v>
      </c>
      <c r="C30" s="201" t="s">
        <v>43</v>
      </c>
      <c r="D30" s="201" t="s">
        <v>43</v>
      </c>
      <c r="E30" s="201" t="s">
        <v>43</v>
      </c>
      <c r="F30" s="212" t="s">
        <v>43</v>
      </c>
      <c r="G30" s="212" t="s">
        <v>43</v>
      </c>
      <c r="H30" s="212" t="s">
        <v>43</v>
      </c>
      <c r="I30" s="199"/>
      <c r="J30" s="213"/>
    </row>
    <row r="31" spans="1:10" ht="12.75" customHeight="1">
      <c r="A31" s="197" t="s">
        <v>1174</v>
      </c>
      <c r="B31" s="212">
        <v>1487458</v>
      </c>
      <c r="C31" s="199">
        <v>69.5</v>
      </c>
      <c r="D31" s="212">
        <v>239519</v>
      </c>
      <c r="E31" s="212">
        <v>1059100</v>
      </c>
      <c r="F31" s="212">
        <v>12099</v>
      </c>
      <c r="G31" s="212">
        <v>45095</v>
      </c>
      <c r="H31" s="212">
        <v>1001906</v>
      </c>
      <c r="I31" s="199"/>
      <c r="J31" s="213"/>
    </row>
    <row r="32" spans="1:10" ht="12.75" customHeight="1">
      <c r="A32" s="197" t="s">
        <v>51</v>
      </c>
      <c r="B32" s="201" t="s">
        <v>43</v>
      </c>
      <c r="C32" s="201" t="s">
        <v>43</v>
      </c>
      <c r="D32" s="201" t="s">
        <v>43</v>
      </c>
      <c r="E32" s="201" t="s">
        <v>43</v>
      </c>
      <c r="F32" s="212" t="s">
        <v>43</v>
      </c>
      <c r="G32" s="212" t="s">
        <v>43</v>
      </c>
      <c r="H32" s="212" t="s">
        <v>43</v>
      </c>
      <c r="I32" s="199"/>
      <c r="J32" s="213"/>
    </row>
    <row r="33" spans="1:8" ht="12.75" customHeight="1">
      <c r="A33" s="197" t="s">
        <v>52</v>
      </c>
      <c r="B33" s="212">
        <v>889089</v>
      </c>
      <c r="C33" s="199">
        <v>41.6</v>
      </c>
      <c r="D33" s="212">
        <v>214692</v>
      </c>
      <c r="E33" s="212">
        <v>551395</v>
      </c>
      <c r="F33" s="212">
        <v>3399</v>
      </c>
      <c r="G33" s="212">
        <v>22784</v>
      </c>
      <c r="H33" s="212">
        <v>525212</v>
      </c>
    </row>
    <row r="34" spans="1:10" ht="12.75" customHeight="1">
      <c r="A34" s="197" t="s">
        <v>53</v>
      </c>
      <c r="B34" s="212">
        <v>12296</v>
      </c>
      <c r="C34" s="199">
        <v>0.6</v>
      </c>
      <c r="D34" s="212">
        <v>1036</v>
      </c>
      <c r="E34" s="212">
        <v>11045</v>
      </c>
      <c r="F34" s="212">
        <v>827</v>
      </c>
      <c r="G34" s="212">
        <v>1531</v>
      </c>
      <c r="H34" s="212">
        <v>8687</v>
      </c>
      <c r="I34" s="199"/>
      <c r="J34" s="213"/>
    </row>
    <row r="35" spans="1:10" ht="12.75" customHeight="1">
      <c r="A35" s="197" t="s">
        <v>54</v>
      </c>
      <c r="B35" s="212">
        <v>166017</v>
      </c>
      <c r="C35" s="199">
        <v>7.8</v>
      </c>
      <c r="D35" s="212">
        <v>6057</v>
      </c>
      <c r="E35" s="212">
        <v>152534</v>
      </c>
      <c r="F35" s="212">
        <v>903</v>
      </c>
      <c r="G35" s="212">
        <v>4348</v>
      </c>
      <c r="H35" s="212">
        <v>147283</v>
      </c>
      <c r="I35" s="199"/>
      <c r="J35" s="213"/>
    </row>
    <row r="36" spans="1:10" ht="12.75" customHeight="1">
      <c r="A36" s="197" t="s">
        <v>55</v>
      </c>
      <c r="B36" s="212">
        <v>350995</v>
      </c>
      <c r="C36" s="199">
        <v>16.4</v>
      </c>
      <c r="D36" s="212">
        <v>7843</v>
      </c>
      <c r="E36" s="212">
        <v>334167</v>
      </c>
      <c r="F36" s="212">
        <v>2995</v>
      </c>
      <c r="G36" s="212">
        <v>9877</v>
      </c>
      <c r="H36" s="212">
        <v>321295</v>
      </c>
      <c r="I36" s="199"/>
      <c r="J36" s="213"/>
    </row>
    <row r="37" spans="1:10" ht="23.25" customHeight="1">
      <c r="A37" s="214" t="s">
        <v>761</v>
      </c>
      <c r="B37" s="212">
        <v>713</v>
      </c>
      <c r="C37" s="199">
        <v>0</v>
      </c>
      <c r="D37" s="212">
        <v>5</v>
      </c>
      <c r="E37" s="212">
        <v>211</v>
      </c>
      <c r="F37" s="212">
        <v>9</v>
      </c>
      <c r="G37" s="212" t="s">
        <v>22</v>
      </c>
      <c r="H37" s="212">
        <v>202</v>
      </c>
      <c r="I37" s="199"/>
      <c r="J37" s="213"/>
    </row>
    <row r="38" spans="1:10" ht="12.75" customHeight="1">
      <c r="A38" s="197" t="s">
        <v>56</v>
      </c>
      <c r="B38" s="212" t="s">
        <v>22</v>
      </c>
      <c r="C38" s="199" t="s">
        <v>1081</v>
      </c>
      <c r="D38" s="212" t="s">
        <v>22</v>
      </c>
      <c r="E38" s="212" t="s">
        <v>22</v>
      </c>
      <c r="F38" s="212" t="s">
        <v>22</v>
      </c>
      <c r="G38" s="212" t="s">
        <v>22</v>
      </c>
      <c r="H38" s="212" t="s">
        <v>22</v>
      </c>
      <c r="I38" s="199"/>
      <c r="J38" s="213"/>
    </row>
    <row r="39" spans="1:10" ht="12.75" customHeight="1">
      <c r="A39" s="203" t="s">
        <v>57</v>
      </c>
      <c r="B39" s="215">
        <v>2139419</v>
      </c>
      <c r="C39" s="216">
        <v>100</v>
      </c>
      <c r="D39" s="215">
        <v>263100</v>
      </c>
      <c r="E39" s="215">
        <v>1654764</v>
      </c>
      <c r="F39" s="215">
        <v>19507</v>
      </c>
      <c r="G39" s="215">
        <v>83545</v>
      </c>
      <c r="H39" s="215">
        <v>1551712</v>
      </c>
      <c r="I39" s="199"/>
      <c r="J39" s="213"/>
    </row>
    <row r="40" spans="2:8" ht="4.5" customHeight="1">
      <c r="B40" s="213"/>
      <c r="C40" s="213"/>
      <c r="D40" s="213"/>
      <c r="E40" s="213"/>
      <c r="F40" s="213"/>
      <c r="G40" s="213"/>
      <c r="H40" s="213"/>
    </row>
    <row r="41" ht="9" customHeight="1">
      <c r="A41" s="218" t="s">
        <v>21</v>
      </c>
    </row>
    <row r="42" spans="1:8" s="217" customFormat="1" ht="23.25" customHeight="1">
      <c r="A42" s="574" t="s">
        <v>412</v>
      </c>
      <c r="B42" s="574"/>
      <c r="C42" s="574"/>
      <c r="D42" s="574"/>
      <c r="E42" s="574"/>
      <c r="F42" s="574"/>
      <c r="G42" s="574"/>
      <c r="H42" s="574"/>
    </row>
    <row r="43" spans="1:8" ht="11.25">
      <c r="A43" s="201"/>
      <c r="B43" s="194"/>
      <c r="C43" s="195"/>
      <c r="D43" s="196"/>
      <c r="E43" s="194"/>
      <c r="F43" s="196"/>
      <c r="G43" s="196"/>
      <c r="H43" s="196"/>
    </row>
  </sheetData>
  <sheetProtection/>
  <mergeCells count="27">
    <mergeCell ref="A42:H42"/>
    <mergeCell ref="D27:H27"/>
    <mergeCell ref="A23:A27"/>
    <mergeCell ref="B23:C24"/>
    <mergeCell ref="D23:D26"/>
    <mergeCell ref="E23:H23"/>
    <mergeCell ref="E24:E26"/>
    <mergeCell ref="F24:H24"/>
    <mergeCell ref="B25:B26"/>
    <mergeCell ref="C25:C26"/>
    <mergeCell ref="F25:F26"/>
    <mergeCell ref="G25:G26"/>
    <mergeCell ref="G5:G6"/>
    <mergeCell ref="H5:H6"/>
    <mergeCell ref="D7:H7"/>
    <mergeCell ref="A21:H21"/>
    <mergeCell ref="H25:H26"/>
    <mergeCell ref="A1:H1"/>
    <mergeCell ref="A3:A7"/>
    <mergeCell ref="B3:C4"/>
    <mergeCell ref="D3:D6"/>
    <mergeCell ref="E3:H3"/>
    <mergeCell ref="E4:E6"/>
    <mergeCell ref="F4:H4"/>
    <mergeCell ref="B5:B6"/>
    <mergeCell ref="C5:C6"/>
    <mergeCell ref="F5:F6"/>
  </mergeCells>
  <printOptions/>
  <pageMargins left="0.7874015748031497" right="0.7874015748031497" top="0.8267716535433072" bottom="0.15748031496062992" header="0.4330708661417323" footer="0.31496062992125984"/>
  <pageSetup firstPageNumber="17" useFirstPageNumber="1" horizontalDpi="600" verticalDpi="600" orientation="portrait" paperSize="9" r:id="rId1"/>
  <headerFooter alignWithMargins="0">
    <oddHeader>&amp;C&amp;9- &amp;P -</oddHeader>
  </headerFooter>
</worksheet>
</file>

<file path=xl/worksheets/sheet14.xml><?xml version="1.0" encoding="utf-8"?>
<worksheet xmlns="http://schemas.openxmlformats.org/spreadsheetml/2006/main" xmlns:r="http://schemas.openxmlformats.org/officeDocument/2006/relationships">
  <sheetPr codeName="Tabelle6"/>
  <dimension ref="A1:K281"/>
  <sheetViews>
    <sheetView zoomScalePageLayoutView="0" workbookViewId="0" topLeftCell="A1">
      <selection activeCell="A2" sqref="A2"/>
    </sheetView>
  </sheetViews>
  <sheetFormatPr defaultColWidth="11.421875" defaultRowHeight="12.75"/>
  <cols>
    <col min="1" max="1" width="5.8515625" style="153" customWidth="1"/>
    <col min="2" max="2" width="1.421875" style="153" customWidth="1"/>
    <col min="3" max="3" width="40.421875" style="153" customWidth="1"/>
    <col min="4" max="5" width="12.8515625" style="153" customWidth="1"/>
    <col min="6" max="6" width="11.140625" style="345" customWidth="1"/>
    <col min="7" max="7" width="2.140625" style="345" customWidth="1"/>
    <col min="8" max="9" width="12.8515625" style="153" customWidth="1"/>
    <col min="10" max="10" width="10.8515625" style="346" customWidth="1"/>
    <col min="11" max="11" width="1.7109375" style="153" customWidth="1"/>
    <col min="12" max="16384" width="11.421875" style="153" customWidth="1"/>
  </cols>
  <sheetData>
    <row r="1" spans="1:11" s="302" customFormat="1" ht="23.25" customHeight="1">
      <c r="A1" s="638" t="s">
        <v>1176</v>
      </c>
      <c r="B1" s="638"/>
      <c r="C1" s="638"/>
      <c r="D1" s="638"/>
      <c r="E1" s="638"/>
      <c r="F1" s="638"/>
      <c r="G1" s="638"/>
      <c r="H1" s="638"/>
      <c r="I1" s="638"/>
      <c r="J1" s="638"/>
      <c r="K1" s="629"/>
    </row>
    <row r="2" spans="2:10" ht="12.75">
      <c r="B2" s="303"/>
      <c r="C2" s="304"/>
      <c r="D2" s="305"/>
      <c r="E2" s="305"/>
      <c r="F2" s="306"/>
      <c r="G2" s="306"/>
      <c r="H2" s="307"/>
      <c r="I2" s="307"/>
      <c r="J2" s="307"/>
    </row>
    <row r="3" spans="1:11" ht="18" customHeight="1">
      <c r="A3" s="625" t="s">
        <v>4</v>
      </c>
      <c r="B3" s="645" t="s">
        <v>1087</v>
      </c>
      <c r="C3" s="646"/>
      <c r="D3" s="630" t="s">
        <v>37</v>
      </c>
      <c r="E3" s="639"/>
      <c r="F3" s="639"/>
      <c r="G3" s="640"/>
      <c r="H3" s="641" t="s">
        <v>38</v>
      </c>
      <c r="I3" s="642"/>
      <c r="J3" s="642"/>
      <c r="K3" s="643"/>
    </row>
    <row r="4" spans="1:11" ht="16.5" customHeight="1">
      <c r="A4" s="626"/>
      <c r="B4" s="647"/>
      <c r="C4" s="648"/>
      <c r="D4" s="309" t="s">
        <v>59</v>
      </c>
      <c r="E4" s="608" t="s">
        <v>60</v>
      </c>
      <c r="F4" s="609"/>
      <c r="G4" s="610"/>
      <c r="H4" s="310" t="s">
        <v>59</v>
      </c>
      <c r="I4" s="608" t="s">
        <v>60</v>
      </c>
      <c r="J4" s="609"/>
      <c r="K4" s="644"/>
    </row>
    <row r="5" spans="1:11" ht="15" customHeight="1">
      <c r="A5" s="626"/>
      <c r="B5" s="647"/>
      <c r="C5" s="648"/>
      <c r="D5" s="647" t="s">
        <v>69</v>
      </c>
      <c r="E5" s="651" t="s">
        <v>36</v>
      </c>
      <c r="F5" s="611" t="s">
        <v>1177</v>
      </c>
      <c r="G5" s="635"/>
      <c r="H5" s="622" t="s">
        <v>69</v>
      </c>
      <c r="I5" s="623" t="s">
        <v>36</v>
      </c>
      <c r="J5" s="611" t="s">
        <v>1177</v>
      </c>
      <c r="K5" s="652"/>
    </row>
    <row r="6" spans="1:11" ht="12.75">
      <c r="A6" s="626"/>
      <c r="B6" s="647"/>
      <c r="C6" s="648"/>
      <c r="D6" s="647"/>
      <c r="E6" s="604"/>
      <c r="F6" s="613"/>
      <c r="G6" s="636"/>
      <c r="H6" s="623"/>
      <c r="I6" s="623"/>
      <c r="J6" s="613"/>
      <c r="K6" s="653"/>
    </row>
    <row r="7" spans="1:11" ht="18.75" customHeight="1">
      <c r="A7" s="626"/>
      <c r="B7" s="647"/>
      <c r="C7" s="648"/>
      <c r="D7" s="647"/>
      <c r="E7" s="604"/>
      <c r="F7" s="613"/>
      <c r="G7" s="636"/>
      <c r="H7" s="623"/>
      <c r="I7" s="623"/>
      <c r="J7" s="613"/>
      <c r="K7" s="653"/>
    </row>
    <row r="8" spans="1:11" ht="20.25" customHeight="1">
      <c r="A8" s="627"/>
      <c r="B8" s="649"/>
      <c r="C8" s="650"/>
      <c r="D8" s="649"/>
      <c r="E8" s="606"/>
      <c r="F8" s="615"/>
      <c r="G8" s="637"/>
      <c r="H8" s="624"/>
      <c r="I8" s="624"/>
      <c r="J8" s="615"/>
      <c r="K8" s="654"/>
    </row>
    <row r="9" spans="1:10" ht="1.5" customHeight="1">
      <c r="A9" s="312"/>
      <c r="B9" s="313"/>
      <c r="C9" s="314"/>
      <c r="D9" s="305"/>
      <c r="E9" s="305"/>
      <c r="F9" s="306"/>
      <c r="G9" s="306"/>
      <c r="H9" s="305"/>
      <c r="I9" s="305"/>
      <c r="J9" s="305"/>
    </row>
    <row r="10" spans="1:10" s="274" customFormat="1" ht="24" customHeight="1">
      <c r="A10" s="299" t="s">
        <v>17</v>
      </c>
      <c r="B10" s="315" t="s">
        <v>70</v>
      </c>
      <c r="C10" s="277"/>
      <c r="D10" s="278">
        <v>140875443</v>
      </c>
      <c r="E10" s="278">
        <v>206425536</v>
      </c>
      <c r="F10" s="279">
        <v>2.3</v>
      </c>
      <c r="G10" s="279"/>
      <c r="H10" s="278">
        <v>172049015</v>
      </c>
      <c r="I10" s="278">
        <v>263100454</v>
      </c>
      <c r="J10" s="279">
        <v>14.9</v>
      </c>
    </row>
    <row r="11" spans="1:10" s="274" customFormat="1" ht="24" customHeight="1">
      <c r="A11" s="275">
        <v>1</v>
      </c>
      <c r="B11" s="276" t="s">
        <v>71</v>
      </c>
      <c r="C11" s="277"/>
      <c r="D11" s="278">
        <v>1192944</v>
      </c>
      <c r="E11" s="278">
        <v>2379140</v>
      </c>
      <c r="F11" s="279">
        <v>-28.8</v>
      </c>
      <c r="G11" s="279"/>
      <c r="H11" s="278">
        <v>1099153</v>
      </c>
      <c r="I11" s="278">
        <v>2112207</v>
      </c>
      <c r="J11" s="279">
        <v>98.6</v>
      </c>
    </row>
    <row r="12" spans="1:10" ht="24" customHeight="1">
      <c r="A12" s="316">
        <v>101</v>
      </c>
      <c r="B12" s="317"/>
      <c r="C12" s="318" t="s">
        <v>797</v>
      </c>
      <c r="D12" s="319">
        <v>1000</v>
      </c>
      <c r="E12" s="319">
        <v>12000</v>
      </c>
      <c r="F12" s="320" t="s">
        <v>73</v>
      </c>
      <c r="G12" s="320"/>
      <c r="H12" s="319">
        <v>500</v>
      </c>
      <c r="I12" s="319">
        <v>4037</v>
      </c>
      <c r="J12" s="320" t="s">
        <v>73</v>
      </c>
    </row>
    <row r="13" spans="1:10" ht="12.75">
      <c r="A13" s="316">
        <v>102</v>
      </c>
      <c r="B13" s="317"/>
      <c r="C13" s="318" t="s">
        <v>798</v>
      </c>
      <c r="D13" s="319">
        <v>115977</v>
      </c>
      <c r="E13" s="319">
        <v>347848</v>
      </c>
      <c r="F13" s="320">
        <v>4.1</v>
      </c>
      <c r="G13" s="320"/>
      <c r="H13" s="319" t="s">
        <v>72</v>
      </c>
      <c r="I13" s="319" t="s">
        <v>72</v>
      </c>
      <c r="J13" s="320" t="s">
        <v>72</v>
      </c>
    </row>
    <row r="14" spans="1:10" ht="12.75">
      <c r="A14" s="316">
        <v>103</v>
      </c>
      <c r="B14" s="317"/>
      <c r="C14" s="318" t="s">
        <v>799</v>
      </c>
      <c r="D14" s="319">
        <v>1075936</v>
      </c>
      <c r="E14" s="319">
        <v>1998906</v>
      </c>
      <c r="F14" s="320">
        <v>-31.5</v>
      </c>
      <c r="G14" s="320"/>
      <c r="H14" s="319">
        <v>1090037</v>
      </c>
      <c r="I14" s="319">
        <v>1977894</v>
      </c>
      <c r="J14" s="320">
        <v>107.4</v>
      </c>
    </row>
    <row r="15" spans="1:10" ht="12.75">
      <c r="A15" s="316">
        <v>105</v>
      </c>
      <c r="B15" s="317"/>
      <c r="C15" s="318" t="s">
        <v>800</v>
      </c>
      <c r="D15" s="319" t="s">
        <v>72</v>
      </c>
      <c r="E15" s="319" t="s">
        <v>72</v>
      </c>
      <c r="F15" s="320" t="s">
        <v>72</v>
      </c>
      <c r="G15" s="320"/>
      <c r="H15" s="319" t="s">
        <v>72</v>
      </c>
      <c r="I15" s="319" t="s">
        <v>72</v>
      </c>
      <c r="J15" s="320" t="s">
        <v>72</v>
      </c>
    </row>
    <row r="16" spans="1:10" ht="12.75">
      <c r="A16" s="316">
        <v>107</v>
      </c>
      <c r="B16" s="317"/>
      <c r="C16" s="318" t="s">
        <v>801</v>
      </c>
      <c r="D16" s="319" t="s">
        <v>72</v>
      </c>
      <c r="E16" s="319" t="s">
        <v>72</v>
      </c>
      <c r="F16" s="320">
        <v>-100</v>
      </c>
      <c r="G16" s="320"/>
      <c r="H16" s="319">
        <v>8570</v>
      </c>
      <c r="I16" s="319">
        <v>123043</v>
      </c>
      <c r="J16" s="320">
        <v>14.5</v>
      </c>
    </row>
    <row r="17" spans="1:10" ht="12.75">
      <c r="A17" s="316">
        <v>109</v>
      </c>
      <c r="B17" s="317"/>
      <c r="C17" s="318" t="s">
        <v>802</v>
      </c>
      <c r="D17" s="319">
        <v>31</v>
      </c>
      <c r="E17" s="319">
        <v>20386</v>
      </c>
      <c r="F17" s="320">
        <v>102.6</v>
      </c>
      <c r="G17" s="320"/>
      <c r="H17" s="319">
        <v>46</v>
      </c>
      <c r="I17" s="319">
        <v>7233</v>
      </c>
      <c r="J17" s="320">
        <v>264.4</v>
      </c>
    </row>
    <row r="18" spans="1:10" s="274" customFormat="1" ht="24" customHeight="1">
      <c r="A18" s="275">
        <v>2</v>
      </c>
      <c r="B18" s="276" t="s">
        <v>74</v>
      </c>
      <c r="C18" s="277"/>
      <c r="D18" s="278">
        <v>30204214</v>
      </c>
      <c r="E18" s="278">
        <v>57627126</v>
      </c>
      <c r="F18" s="279">
        <v>1.3</v>
      </c>
      <c r="G18" s="279"/>
      <c r="H18" s="278">
        <v>17790699</v>
      </c>
      <c r="I18" s="278">
        <v>53405543</v>
      </c>
      <c r="J18" s="279">
        <v>9.9</v>
      </c>
    </row>
    <row r="19" spans="1:10" ht="24" customHeight="1">
      <c r="A19" s="316">
        <v>201</v>
      </c>
      <c r="B19" s="317"/>
      <c r="C19" s="318" t="s">
        <v>803</v>
      </c>
      <c r="D19" s="319">
        <v>13716875</v>
      </c>
      <c r="E19" s="319">
        <v>10169230</v>
      </c>
      <c r="F19" s="320">
        <v>-25.2</v>
      </c>
      <c r="G19" s="320"/>
      <c r="H19" s="319">
        <v>3883861</v>
      </c>
      <c r="I19" s="319">
        <v>5612401</v>
      </c>
      <c r="J19" s="320">
        <v>-5.9</v>
      </c>
    </row>
    <row r="20" spans="1:10" ht="12.75">
      <c r="A20" s="316">
        <v>202</v>
      </c>
      <c r="B20" s="317"/>
      <c r="C20" s="318" t="s">
        <v>804</v>
      </c>
      <c r="D20" s="319">
        <v>3856364</v>
      </c>
      <c r="E20" s="319">
        <v>15130962</v>
      </c>
      <c r="F20" s="320">
        <v>11.7</v>
      </c>
      <c r="G20" s="320"/>
      <c r="H20" s="319">
        <v>120982</v>
      </c>
      <c r="I20" s="319">
        <v>549432</v>
      </c>
      <c r="J20" s="320">
        <v>-44</v>
      </c>
    </row>
    <row r="21" spans="1:10" ht="12.75">
      <c r="A21" s="316">
        <v>203</v>
      </c>
      <c r="B21" s="317"/>
      <c r="C21" s="318" t="s">
        <v>805</v>
      </c>
      <c r="D21" s="319">
        <v>1197039</v>
      </c>
      <c r="E21" s="319">
        <v>3815853</v>
      </c>
      <c r="F21" s="320">
        <v>47.3</v>
      </c>
      <c r="G21" s="320"/>
      <c r="H21" s="319">
        <v>3742025</v>
      </c>
      <c r="I21" s="319">
        <v>20398810</v>
      </c>
      <c r="J21" s="320">
        <v>23.6</v>
      </c>
    </row>
    <row r="22" spans="1:10" ht="12.75">
      <c r="A22" s="316">
        <v>204</v>
      </c>
      <c r="B22" s="317"/>
      <c r="C22" s="318" t="s">
        <v>806</v>
      </c>
      <c r="D22" s="319">
        <v>10664199</v>
      </c>
      <c r="E22" s="319">
        <v>27711039</v>
      </c>
      <c r="F22" s="320">
        <v>4.1</v>
      </c>
      <c r="G22" s="320"/>
      <c r="H22" s="319">
        <v>7321847</v>
      </c>
      <c r="I22" s="319">
        <v>22700348</v>
      </c>
      <c r="J22" s="320">
        <v>8.1</v>
      </c>
    </row>
    <row r="23" spans="1:10" ht="12.75">
      <c r="A23" s="316">
        <v>206</v>
      </c>
      <c r="B23" s="317"/>
      <c r="C23" s="318" t="s">
        <v>807</v>
      </c>
      <c r="D23" s="319">
        <v>16482</v>
      </c>
      <c r="E23" s="319">
        <v>129247</v>
      </c>
      <c r="F23" s="320">
        <v>414.8</v>
      </c>
      <c r="G23" s="320"/>
      <c r="H23" s="319">
        <v>327907</v>
      </c>
      <c r="I23" s="319">
        <v>1139373</v>
      </c>
      <c r="J23" s="320">
        <v>-24.5</v>
      </c>
    </row>
    <row r="24" spans="1:10" ht="12.75">
      <c r="A24" s="316">
        <v>208</v>
      </c>
      <c r="B24" s="317"/>
      <c r="C24" s="318" t="s">
        <v>808</v>
      </c>
      <c r="D24" s="319">
        <v>105702</v>
      </c>
      <c r="E24" s="319">
        <v>62976</v>
      </c>
      <c r="F24" s="320">
        <v>516.3</v>
      </c>
      <c r="G24" s="320"/>
      <c r="H24" s="319">
        <v>18</v>
      </c>
      <c r="I24" s="319">
        <v>117</v>
      </c>
      <c r="J24" s="320">
        <v>-54.1</v>
      </c>
    </row>
    <row r="25" spans="1:10" ht="12.75">
      <c r="A25" s="321">
        <v>209</v>
      </c>
      <c r="B25" s="322"/>
      <c r="C25" s="318" t="s">
        <v>809</v>
      </c>
      <c r="D25" s="319">
        <v>639645</v>
      </c>
      <c r="E25" s="319">
        <v>604988</v>
      </c>
      <c r="F25" s="320">
        <v>70.2</v>
      </c>
      <c r="G25" s="320"/>
      <c r="H25" s="319">
        <v>1267791</v>
      </c>
      <c r="I25" s="319">
        <v>1501720</v>
      </c>
      <c r="J25" s="320">
        <v>5.9</v>
      </c>
    </row>
    <row r="26" spans="1:10" ht="12.75">
      <c r="A26" s="321">
        <v>211</v>
      </c>
      <c r="B26" s="322"/>
      <c r="C26" s="318" t="s">
        <v>810</v>
      </c>
      <c r="D26" s="319" t="s">
        <v>72</v>
      </c>
      <c r="E26" s="319" t="s">
        <v>72</v>
      </c>
      <c r="F26" s="320" t="s">
        <v>72</v>
      </c>
      <c r="G26" s="320"/>
      <c r="H26" s="319">
        <v>619980</v>
      </c>
      <c r="I26" s="319">
        <v>469697</v>
      </c>
      <c r="J26" s="320">
        <v>0</v>
      </c>
    </row>
    <row r="27" spans="1:10" ht="12.75">
      <c r="A27" s="321">
        <v>219</v>
      </c>
      <c r="B27" s="322"/>
      <c r="C27" s="318" t="s">
        <v>811</v>
      </c>
      <c r="D27" s="319">
        <v>7908</v>
      </c>
      <c r="E27" s="319">
        <v>2831</v>
      </c>
      <c r="F27" s="320">
        <v>-97.3</v>
      </c>
      <c r="G27" s="320"/>
      <c r="H27" s="319">
        <v>506288</v>
      </c>
      <c r="I27" s="319">
        <v>1033645</v>
      </c>
      <c r="J27" s="320">
        <v>38.6</v>
      </c>
    </row>
    <row r="28" spans="1:10" s="274" customFormat="1" ht="24" customHeight="1">
      <c r="A28" s="323">
        <v>3</v>
      </c>
      <c r="B28" s="324" t="s">
        <v>75</v>
      </c>
      <c r="C28" s="277"/>
      <c r="D28" s="278">
        <v>97972912</v>
      </c>
      <c r="E28" s="278">
        <v>132685962</v>
      </c>
      <c r="F28" s="279">
        <v>3.9</v>
      </c>
      <c r="G28" s="279"/>
      <c r="H28" s="278">
        <v>138880496</v>
      </c>
      <c r="I28" s="278">
        <v>188425406</v>
      </c>
      <c r="J28" s="279">
        <v>16.1</v>
      </c>
    </row>
    <row r="29" spans="1:10" ht="24" customHeight="1">
      <c r="A29" s="321">
        <v>301</v>
      </c>
      <c r="B29" s="322"/>
      <c r="C29" s="318" t="s">
        <v>812</v>
      </c>
      <c r="D29" s="319">
        <v>30879218</v>
      </c>
      <c r="E29" s="319">
        <v>7374260</v>
      </c>
      <c r="F29" s="320">
        <v>-39.2</v>
      </c>
      <c r="G29" s="320"/>
      <c r="H29" s="319">
        <v>13129105</v>
      </c>
      <c r="I29" s="319">
        <v>3818925</v>
      </c>
      <c r="J29" s="320">
        <v>5.8</v>
      </c>
    </row>
    <row r="30" spans="1:10" ht="12.75">
      <c r="A30" s="321">
        <v>302</v>
      </c>
      <c r="B30" s="322"/>
      <c r="C30" s="318" t="s">
        <v>813</v>
      </c>
      <c r="D30" s="319">
        <v>401570</v>
      </c>
      <c r="E30" s="319">
        <v>71591</v>
      </c>
      <c r="F30" s="320">
        <v>-18.7</v>
      </c>
      <c r="G30" s="320"/>
      <c r="H30" s="319">
        <v>438310</v>
      </c>
      <c r="I30" s="319">
        <v>63085</v>
      </c>
      <c r="J30" s="320">
        <v>-58.6</v>
      </c>
    </row>
    <row r="31" spans="1:10" ht="12.75">
      <c r="A31" s="321">
        <v>303</v>
      </c>
      <c r="B31" s="322"/>
      <c r="C31" s="318" t="s">
        <v>814</v>
      </c>
      <c r="D31" s="319">
        <v>3112160</v>
      </c>
      <c r="E31" s="319">
        <v>606695</v>
      </c>
      <c r="F31" s="320">
        <v>87.4</v>
      </c>
      <c r="G31" s="320"/>
      <c r="H31" s="319">
        <v>3000000</v>
      </c>
      <c r="I31" s="319">
        <v>578292</v>
      </c>
      <c r="J31" s="320">
        <v>-73.9</v>
      </c>
    </row>
    <row r="32" spans="1:10" ht="12.75">
      <c r="A32" s="321">
        <v>304</v>
      </c>
      <c r="B32" s="322"/>
      <c r="C32" s="318" t="s">
        <v>815</v>
      </c>
      <c r="D32" s="319" t="s">
        <v>72</v>
      </c>
      <c r="E32" s="319" t="s">
        <v>72</v>
      </c>
      <c r="F32" s="320" t="s">
        <v>72</v>
      </c>
      <c r="G32" s="320"/>
      <c r="H32" s="319">
        <v>783</v>
      </c>
      <c r="I32" s="319">
        <v>1234</v>
      </c>
      <c r="J32" s="320" t="s">
        <v>73</v>
      </c>
    </row>
    <row r="33" spans="1:10" ht="12.75">
      <c r="A33" s="321">
        <v>305</v>
      </c>
      <c r="B33" s="322"/>
      <c r="C33" s="318" t="s">
        <v>816</v>
      </c>
      <c r="D33" s="319" t="s">
        <v>72</v>
      </c>
      <c r="E33" s="319" t="s">
        <v>72</v>
      </c>
      <c r="F33" s="320" t="s">
        <v>72</v>
      </c>
      <c r="G33" s="320"/>
      <c r="H33" s="319">
        <v>7483090</v>
      </c>
      <c r="I33" s="319">
        <v>1394345</v>
      </c>
      <c r="J33" s="320">
        <v>228.6</v>
      </c>
    </row>
    <row r="34" spans="1:10" ht="12.75">
      <c r="A34" s="321">
        <v>308</v>
      </c>
      <c r="B34" s="322"/>
      <c r="C34" s="318" t="s">
        <v>817</v>
      </c>
      <c r="D34" s="319">
        <v>3056206</v>
      </c>
      <c r="E34" s="319">
        <v>576064</v>
      </c>
      <c r="F34" s="320">
        <v>92.2</v>
      </c>
      <c r="G34" s="320"/>
      <c r="H34" s="319">
        <v>363220</v>
      </c>
      <c r="I34" s="319">
        <v>63357</v>
      </c>
      <c r="J34" s="320">
        <v>-58.5</v>
      </c>
    </row>
    <row r="35" spans="1:10" ht="12.75">
      <c r="A35" s="321">
        <v>309</v>
      </c>
      <c r="B35" s="322"/>
      <c r="C35" s="318" t="s">
        <v>818</v>
      </c>
      <c r="D35" s="319" t="s">
        <v>72</v>
      </c>
      <c r="E35" s="319">
        <v>113</v>
      </c>
      <c r="F35" s="320" t="s">
        <v>73</v>
      </c>
      <c r="G35" s="320"/>
      <c r="H35" s="319">
        <v>1249972</v>
      </c>
      <c r="I35" s="319">
        <v>795706</v>
      </c>
      <c r="J35" s="320">
        <v>88.3</v>
      </c>
    </row>
    <row r="36" spans="1:10" ht="12.75">
      <c r="A36" s="321">
        <v>310</v>
      </c>
      <c r="B36" s="322"/>
      <c r="C36" s="318" t="s">
        <v>819</v>
      </c>
      <c r="D36" s="319">
        <v>3113484</v>
      </c>
      <c r="E36" s="319">
        <v>1049537</v>
      </c>
      <c r="F36" s="320">
        <v>-25.1</v>
      </c>
      <c r="G36" s="320"/>
      <c r="H36" s="319">
        <v>923208</v>
      </c>
      <c r="I36" s="319">
        <v>366588</v>
      </c>
      <c r="J36" s="320">
        <v>-84.2</v>
      </c>
    </row>
    <row r="37" spans="1:10" ht="12.75">
      <c r="A37" s="321">
        <v>315</v>
      </c>
      <c r="B37" s="322"/>
      <c r="C37" s="318" t="s">
        <v>820</v>
      </c>
      <c r="D37" s="319">
        <v>22049643</v>
      </c>
      <c r="E37" s="319">
        <v>54882851</v>
      </c>
      <c r="F37" s="320">
        <v>-6</v>
      </c>
      <c r="G37" s="320"/>
      <c r="H37" s="319">
        <v>6707554</v>
      </c>
      <c r="I37" s="319">
        <v>10750882</v>
      </c>
      <c r="J37" s="320">
        <v>15.1</v>
      </c>
    </row>
    <row r="38" spans="1:10" ht="12.75">
      <c r="A38" s="321">
        <v>316</v>
      </c>
      <c r="B38" s="322"/>
      <c r="C38" s="318" t="s">
        <v>821</v>
      </c>
      <c r="D38" s="319">
        <v>656300</v>
      </c>
      <c r="E38" s="319">
        <v>334158</v>
      </c>
      <c r="F38" s="320">
        <v>15.5</v>
      </c>
      <c r="G38" s="320"/>
      <c r="H38" s="319">
        <v>12000</v>
      </c>
      <c r="I38" s="319">
        <v>9360</v>
      </c>
      <c r="J38" s="320">
        <v>-4.9</v>
      </c>
    </row>
    <row r="39" spans="1:10" ht="12.75">
      <c r="A39" s="321">
        <v>320</v>
      </c>
      <c r="B39" s="322"/>
      <c r="C39" s="318" t="s">
        <v>822</v>
      </c>
      <c r="D39" s="319">
        <v>105977</v>
      </c>
      <c r="E39" s="319">
        <v>697837</v>
      </c>
      <c r="F39" s="320">
        <v>-4.3</v>
      </c>
      <c r="G39" s="320"/>
      <c r="H39" s="319">
        <v>305613</v>
      </c>
      <c r="I39" s="319">
        <v>624999</v>
      </c>
      <c r="J39" s="320">
        <v>-8.2</v>
      </c>
    </row>
    <row r="40" spans="1:10" ht="12.75">
      <c r="A40" s="321">
        <v>325</v>
      </c>
      <c r="B40" s="322"/>
      <c r="C40" s="318" t="s">
        <v>823</v>
      </c>
      <c r="D40" s="319">
        <v>403820</v>
      </c>
      <c r="E40" s="319">
        <v>144765</v>
      </c>
      <c r="F40" s="320">
        <v>-48.9</v>
      </c>
      <c r="G40" s="320"/>
      <c r="H40" s="319">
        <v>1041695</v>
      </c>
      <c r="I40" s="319">
        <v>756652</v>
      </c>
      <c r="J40" s="320">
        <v>-52.9</v>
      </c>
    </row>
    <row r="41" spans="1:10" ht="12.75">
      <c r="A41" s="321">
        <v>335</v>
      </c>
      <c r="B41" s="322"/>
      <c r="C41" s="318" t="s">
        <v>824</v>
      </c>
      <c r="D41" s="319">
        <v>357660</v>
      </c>
      <c r="E41" s="319">
        <v>75252</v>
      </c>
      <c r="F41" s="320">
        <v>33.5</v>
      </c>
      <c r="G41" s="320"/>
      <c r="H41" s="319">
        <v>149665</v>
      </c>
      <c r="I41" s="319">
        <v>31827</v>
      </c>
      <c r="J41" s="320" t="s">
        <v>73</v>
      </c>
    </row>
    <row r="42" spans="1:10" ht="12.75">
      <c r="A42" s="321">
        <v>340</v>
      </c>
      <c r="B42" s="322"/>
      <c r="C42" s="318" t="s">
        <v>825</v>
      </c>
      <c r="D42" s="319">
        <v>429531</v>
      </c>
      <c r="E42" s="319">
        <v>286503</v>
      </c>
      <c r="F42" s="320">
        <v>-33.7</v>
      </c>
      <c r="G42" s="320"/>
      <c r="H42" s="319">
        <v>3384190</v>
      </c>
      <c r="I42" s="319">
        <v>3459604</v>
      </c>
      <c r="J42" s="320">
        <v>16.1</v>
      </c>
    </row>
    <row r="43" spans="1:10" ht="12.75">
      <c r="A43" s="321">
        <v>345</v>
      </c>
      <c r="B43" s="322"/>
      <c r="C43" s="318" t="s">
        <v>826</v>
      </c>
      <c r="D43" s="319">
        <v>32798</v>
      </c>
      <c r="E43" s="319">
        <v>3294</v>
      </c>
      <c r="F43" s="320">
        <v>-99.7</v>
      </c>
      <c r="G43" s="320"/>
      <c r="H43" s="319">
        <v>23325233</v>
      </c>
      <c r="I43" s="319">
        <v>41257771</v>
      </c>
      <c r="J43" s="320">
        <v>-1</v>
      </c>
    </row>
    <row r="44" spans="1:10" ht="12.75">
      <c r="A44" s="321">
        <v>350</v>
      </c>
      <c r="B44" s="322"/>
      <c r="C44" s="318" t="s">
        <v>827</v>
      </c>
      <c r="D44" s="319">
        <v>54</v>
      </c>
      <c r="E44" s="319">
        <v>90</v>
      </c>
      <c r="F44" s="320">
        <v>-99.7</v>
      </c>
      <c r="G44" s="320"/>
      <c r="H44" s="319">
        <v>6271275</v>
      </c>
      <c r="I44" s="319">
        <v>9348562</v>
      </c>
      <c r="J44" s="320">
        <v>56.3</v>
      </c>
    </row>
    <row r="45" spans="1:10" ht="12.75">
      <c r="A45" s="321">
        <v>355</v>
      </c>
      <c r="B45" s="322"/>
      <c r="C45" s="318" t="s">
        <v>828</v>
      </c>
      <c r="D45" s="319" t="s">
        <v>72</v>
      </c>
      <c r="E45" s="319" t="s">
        <v>72</v>
      </c>
      <c r="F45" s="320" t="s">
        <v>72</v>
      </c>
      <c r="G45" s="320"/>
      <c r="H45" s="319">
        <v>8607509</v>
      </c>
      <c r="I45" s="319">
        <v>10129585</v>
      </c>
      <c r="J45" s="320">
        <v>-5.8</v>
      </c>
    </row>
    <row r="46" spans="1:10" ht="12.75">
      <c r="A46" s="321">
        <v>360</v>
      </c>
      <c r="B46" s="322"/>
      <c r="C46" s="318" t="s">
        <v>829</v>
      </c>
      <c r="D46" s="319">
        <v>14737</v>
      </c>
      <c r="E46" s="319">
        <v>117492</v>
      </c>
      <c r="F46" s="320" t="s">
        <v>73</v>
      </c>
      <c r="G46" s="320"/>
      <c r="H46" s="319">
        <v>1405038</v>
      </c>
      <c r="I46" s="319">
        <v>6648708</v>
      </c>
      <c r="J46" s="320">
        <v>60.3</v>
      </c>
    </row>
    <row r="47" spans="1:10" ht="12.75">
      <c r="A47" s="321">
        <v>370</v>
      </c>
      <c r="B47" s="322"/>
      <c r="C47" s="318" t="s">
        <v>830</v>
      </c>
      <c r="D47" s="319">
        <v>680980</v>
      </c>
      <c r="E47" s="319">
        <v>1061325</v>
      </c>
      <c r="F47" s="320">
        <v>-57.9</v>
      </c>
      <c r="G47" s="320"/>
      <c r="H47" s="319">
        <v>13271625</v>
      </c>
      <c r="I47" s="319">
        <v>14619258</v>
      </c>
      <c r="J47" s="320">
        <v>-2.6</v>
      </c>
    </row>
    <row r="48" spans="1:10" ht="12.75">
      <c r="A48" s="321">
        <v>372</v>
      </c>
      <c r="B48" s="322"/>
      <c r="C48" s="318" t="s">
        <v>831</v>
      </c>
      <c r="D48" s="319">
        <v>146530</v>
      </c>
      <c r="E48" s="319">
        <v>240750</v>
      </c>
      <c r="F48" s="320">
        <v>3.9</v>
      </c>
      <c r="G48" s="320"/>
      <c r="H48" s="319">
        <v>3766822</v>
      </c>
      <c r="I48" s="319">
        <v>6904735</v>
      </c>
      <c r="J48" s="320">
        <v>7.4</v>
      </c>
    </row>
    <row r="49" spans="1:10" ht="12.75">
      <c r="A49" s="321">
        <v>375</v>
      </c>
      <c r="B49" s="322"/>
      <c r="C49" s="318" t="s">
        <v>832</v>
      </c>
      <c r="D49" s="319">
        <v>1971842</v>
      </c>
      <c r="E49" s="319">
        <v>975371</v>
      </c>
      <c r="F49" s="320">
        <v>50.6</v>
      </c>
      <c r="G49" s="320"/>
      <c r="H49" s="319">
        <v>6234466</v>
      </c>
      <c r="I49" s="319">
        <v>6396846</v>
      </c>
      <c r="J49" s="320">
        <v>-9.9</v>
      </c>
    </row>
    <row r="50" spans="1:10" ht="12.75">
      <c r="A50" s="321">
        <v>377</v>
      </c>
      <c r="B50" s="322"/>
      <c r="C50" s="318" t="s">
        <v>833</v>
      </c>
      <c r="D50" s="319">
        <v>7934769</v>
      </c>
      <c r="E50" s="319">
        <v>37095359</v>
      </c>
      <c r="F50" s="320">
        <v>50.6</v>
      </c>
      <c r="G50" s="320"/>
      <c r="H50" s="319">
        <v>6294616</v>
      </c>
      <c r="I50" s="319">
        <v>20600613</v>
      </c>
      <c r="J50" s="320">
        <v>25.9</v>
      </c>
    </row>
    <row r="51" spans="1:10" ht="12.75">
      <c r="A51" s="321">
        <v>379</v>
      </c>
      <c r="B51" s="322"/>
      <c r="C51" s="318" t="s">
        <v>834</v>
      </c>
      <c r="D51" s="319">
        <v>40897</v>
      </c>
      <c r="E51" s="319">
        <v>119141</v>
      </c>
      <c r="F51" s="320">
        <v>-67.2</v>
      </c>
      <c r="G51" s="320"/>
      <c r="H51" s="319">
        <v>391185</v>
      </c>
      <c r="I51" s="319">
        <v>1187519</v>
      </c>
      <c r="J51" s="320">
        <v>-28.1</v>
      </c>
    </row>
    <row r="52" spans="1:10" ht="12.75">
      <c r="A52" s="321">
        <v>381</v>
      </c>
      <c r="B52" s="322"/>
      <c r="C52" s="318" t="s">
        <v>835</v>
      </c>
      <c r="D52" s="319">
        <v>1493315</v>
      </c>
      <c r="E52" s="319">
        <v>4631417</v>
      </c>
      <c r="F52" s="320">
        <v>102.8</v>
      </c>
      <c r="G52" s="320"/>
      <c r="H52" s="319">
        <v>4457536</v>
      </c>
      <c r="I52" s="319">
        <v>3292753</v>
      </c>
      <c r="J52" s="320">
        <v>30.6</v>
      </c>
    </row>
    <row r="53" spans="1:10" ht="12.75">
      <c r="A53" s="321">
        <v>383</v>
      </c>
      <c r="B53" s="322"/>
      <c r="C53" s="318" t="s">
        <v>836</v>
      </c>
      <c r="D53" s="319">
        <v>43362</v>
      </c>
      <c r="E53" s="319">
        <v>46933</v>
      </c>
      <c r="F53" s="320">
        <v>-76.5</v>
      </c>
      <c r="G53" s="320"/>
      <c r="H53" s="319">
        <v>2186078</v>
      </c>
      <c r="I53" s="319">
        <v>972762</v>
      </c>
      <c r="J53" s="320">
        <v>30.4</v>
      </c>
    </row>
    <row r="54" spans="1:10" ht="12.75">
      <c r="A54" s="321">
        <v>385</v>
      </c>
      <c r="B54" s="322"/>
      <c r="C54" s="318" t="s">
        <v>837</v>
      </c>
      <c r="D54" s="319">
        <v>93138</v>
      </c>
      <c r="E54" s="319">
        <v>135801</v>
      </c>
      <c r="F54" s="320">
        <v>-36.8</v>
      </c>
      <c r="G54" s="320"/>
      <c r="H54" s="319">
        <v>2375755</v>
      </c>
      <c r="I54" s="319">
        <v>3680690</v>
      </c>
      <c r="J54" s="320">
        <v>-5</v>
      </c>
    </row>
    <row r="55" spans="1:10" ht="12.75">
      <c r="A55" s="321">
        <v>389</v>
      </c>
      <c r="B55" s="322"/>
      <c r="C55" s="318" t="s">
        <v>838</v>
      </c>
      <c r="D55" s="319">
        <v>221060</v>
      </c>
      <c r="E55" s="319">
        <v>85138</v>
      </c>
      <c r="F55" s="320">
        <v>301.2</v>
      </c>
      <c r="G55" s="320"/>
      <c r="H55" s="319">
        <v>1048530</v>
      </c>
      <c r="I55" s="319">
        <v>444462</v>
      </c>
      <c r="J55" s="320">
        <v>-26.8</v>
      </c>
    </row>
    <row r="56" spans="1:10" ht="12.75">
      <c r="A56" s="321">
        <v>393</v>
      </c>
      <c r="B56" s="322"/>
      <c r="C56" s="318" t="s">
        <v>839</v>
      </c>
      <c r="D56" s="319">
        <v>11795195</v>
      </c>
      <c r="E56" s="319">
        <v>7845382</v>
      </c>
      <c r="F56" s="320">
        <v>111.9</v>
      </c>
      <c r="G56" s="320"/>
      <c r="H56" s="319">
        <v>7691012</v>
      </c>
      <c r="I56" s="319">
        <v>9191623</v>
      </c>
      <c r="J56" s="320">
        <v>68.2</v>
      </c>
    </row>
    <row r="57" spans="1:10" ht="12.75">
      <c r="A57" s="321">
        <v>395</v>
      </c>
      <c r="B57" s="322"/>
      <c r="C57" s="318" t="s">
        <v>840</v>
      </c>
      <c r="D57" s="319">
        <v>8929964</v>
      </c>
      <c r="E57" s="319">
        <v>14208080</v>
      </c>
      <c r="F57" s="320">
        <v>-16.9</v>
      </c>
      <c r="G57" s="320"/>
      <c r="H57" s="319">
        <v>9026288</v>
      </c>
      <c r="I57" s="319">
        <v>8592326</v>
      </c>
      <c r="J57" s="320">
        <v>19.5</v>
      </c>
    </row>
    <row r="58" spans="1:10" ht="12.75">
      <c r="A58" s="321">
        <v>396</v>
      </c>
      <c r="B58" s="322"/>
      <c r="C58" s="318" t="s">
        <v>841</v>
      </c>
      <c r="D58" s="319">
        <v>8702</v>
      </c>
      <c r="E58" s="319">
        <v>20763</v>
      </c>
      <c r="F58" s="320">
        <v>8.9</v>
      </c>
      <c r="G58" s="320"/>
      <c r="H58" s="319">
        <v>4339123</v>
      </c>
      <c r="I58" s="319">
        <v>22442337</v>
      </c>
      <c r="J58" s="320">
        <v>154.1</v>
      </c>
    </row>
    <row r="59" spans="1:10" s="274" customFormat="1" ht="24" customHeight="1">
      <c r="A59" s="323">
        <v>4</v>
      </c>
      <c r="B59" s="324" t="s">
        <v>76</v>
      </c>
      <c r="C59" s="277"/>
      <c r="D59" s="278">
        <v>11505373</v>
      </c>
      <c r="E59" s="278">
        <v>13733308</v>
      </c>
      <c r="F59" s="279">
        <v>-0.6</v>
      </c>
      <c r="G59" s="279"/>
      <c r="H59" s="278">
        <v>14278667</v>
      </c>
      <c r="I59" s="278">
        <v>19157298</v>
      </c>
      <c r="J59" s="279">
        <v>12.7</v>
      </c>
    </row>
    <row r="60" spans="1:10" ht="24" customHeight="1">
      <c r="A60" s="321">
        <v>401</v>
      </c>
      <c r="B60" s="322"/>
      <c r="C60" s="318" t="s">
        <v>842</v>
      </c>
      <c r="D60" s="319" t="s">
        <v>72</v>
      </c>
      <c r="E60" s="319" t="s">
        <v>72</v>
      </c>
      <c r="F60" s="320" t="s">
        <v>72</v>
      </c>
      <c r="G60" s="320"/>
      <c r="H60" s="319" t="s">
        <v>72</v>
      </c>
      <c r="I60" s="319" t="s">
        <v>72</v>
      </c>
      <c r="J60" s="320" t="s">
        <v>72</v>
      </c>
    </row>
    <row r="61" spans="1:10" ht="12.75">
      <c r="A61" s="321">
        <v>402</v>
      </c>
      <c r="B61" s="322"/>
      <c r="C61" s="318" t="s">
        <v>843</v>
      </c>
      <c r="D61" s="319">
        <v>28638</v>
      </c>
      <c r="E61" s="319">
        <v>119827</v>
      </c>
      <c r="F61" s="320">
        <v>191.4</v>
      </c>
      <c r="G61" s="320"/>
      <c r="H61" s="319">
        <v>1065</v>
      </c>
      <c r="I61" s="319">
        <v>9293</v>
      </c>
      <c r="J61" s="320">
        <v>-95.2</v>
      </c>
    </row>
    <row r="62" spans="1:10" ht="12.75">
      <c r="A62" s="321">
        <v>403</v>
      </c>
      <c r="B62" s="322"/>
      <c r="C62" s="318" t="s">
        <v>844</v>
      </c>
      <c r="D62" s="319">
        <v>259</v>
      </c>
      <c r="E62" s="319">
        <v>750</v>
      </c>
      <c r="F62" s="320" t="s">
        <v>73</v>
      </c>
      <c r="G62" s="320"/>
      <c r="H62" s="319">
        <v>103764</v>
      </c>
      <c r="I62" s="319">
        <v>47444</v>
      </c>
      <c r="J62" s="320">
        <v>-83.6</v>
      </c>
    </row>
    <row r="63" spans="1:10" ht="12.75">
      <c r="A63" s="321">
        <v>411</v>
      </c>
      <c r="B63" s="322"/>
      <c r="C63" s="318" t="s">
        <v>845</v>
      </c>
      <c r="D63" s="319">
        <v>655989</v>
      </c>
      <c r="E63" s="319">
        <v>7296157</v>
      </c>
      <c r="F63" s="320">
        <v>-9.4</v>
      </c>
      <c r="G63" s="320"/>
      <c r="H63" s="319">
        <v>628303</v>
      </c>
      <c r="I63" s="319">
        <v>6083375</v>
      </c>
      <c r="J63" s="320">
        <v>21.2</v>
      </c>
    </row>
    <row r="64" spans="1:10" ht="12.75">
      <c r="A64" s="321">
        <v>421</v>
      </c>
      <c r="B64" s="322"/>
      <c r="C64" s="318" t="s">
        <v>846</v>
      </c>
      <c r="D64" s="319">
        <v>10685040</v>
      </c>
      <c r="E64" s="319">
        <v>6079372</v>
      </c>
      <c r="F64" s="320">
        <v>13</v>
      </c>
      <c r="G64" s="320"/>
      <c r="H64" s="319">
        <v>7774553</v>
      </c>
      <c r="I64" s="319">
        <v>4570147</v>
      </c>
      <c r="J64" s="320">
        <v>13.2</v>
      </c>
    </row>
    <row r="65" spans="1:10" ht="12.75">
      <c r="A65" s="321">
        <v>423</v>
      </c>
      <c r="B65" s="322"/>
      <c r="C65" s="318" t="s">
        <v>847</v>
      </c>
      <c r="D65" s="319">
        <v>132719</v>
      </c>
      <c r="E65" s="319">
        <v>235744</v>
      </c>
      <c r="F65" s="320">
        <v>-31.2</v>
      </c>
      <c r="G65" s="320"/>
      <c r="H65" s="319">
        <v>1902115</v>
      </c>
      <c r="I65" s="319">
        <v>3752130</v>
      </c>
      <c r="J65" s="320">
        <v>18.4</v>
      </c>
    </row>
    <row r="66" spans="1:10" ht="12.75">
      <c r="A66" s="321">
        <v>425</v>
      </c>
      <c r="B66" s="322"/>
      <c r="C66" s="318" t="s">
        <v>848</v>
      </c>
      <c r="D66" s="319">
        <v>2728</v>
      </c>
      <c r="E66" s="319">
        <v>1458</v>
      </c>
      <c r="F66" s="320" t="s">
        <v>73</v>
      </c>
      <c r="G66" s="320"/>
      <c r="H66" s="319">
        <v>3868867</v>
      </c>
      <c r="I66" s="319">
        <v>4694909</v>
      </c>
      <c r="J66" s="320">
        <v>9.6</v>
      </c>
    </row>
    <row r="67" spans="1:11" ht="25.5" customHeight="1">
      <c r="A67" s="628" t="s">
        <v>1187</v>
      </c>
      <c r="B67" s="628"/>
      <c r="C67" s="628"/>
      <c r="D67" s="628"/>
      <c r="E67" s="628"/>
      <c r="F67" s="628"/>
      <c r="G67" s="628"/>
      <c r="H67" s="628"/>
      <c r="I67" s="628"/>
      <c r="J67" s="628"/>
      <c r="K67" s="629"/>
    </row>
    <row r="68" spans="3:10" ht="12.75">
      <c r="C68" s="325"/>
      <c r="D68" s="305"/>
      <c r="E68" s="305"/>
      <c r="F68" s="306"/>
      <c r="G68" s="306"/>
      <c r="H68" s="311"/>
      <c r="I68" s="311"/>
      <c r="J68" s="311"/>
    </row>
    <row r="69" spans="1:11" ht="18" customHeight="1">
      <c r="A69" s="625" t="s">
        <v>4</v>
      </c>
      <c r="B69" s="602" t="s">
        <v>1087</v>
      </c>
      <c r="C69" s="603"/>
      <c r="D69" s="630" t="s">
        <v>37</v>
      </c>
      <c r="E69" s="618"/>
      <c r="F69" s="618"/>
      <c r="G69" s="631"/>
      <c r="H69" s="617" t="s">
        <v>38</v>
      </c>
      <c r="I69" s="618"/>
      <c r="J69" s="618"/>
      <c r="K69" s="618"/>
    </row>
    <row r="70" spans="1:11" ht="16.5" customHeight="1">
      <c r="A70" s="626"/>
      <c r="B70" s="604"/>
      <c r="C70" s="605"/>
      <c r="D70" s="309" t="s">
        <v>59</v>
      </c>
      <c r="E70" s="608" t="s">
        <v>60</v>
      </c>
      <c r="F70" s="609"/>
      <c r="G70" s="610"/>
      <c r="H70" s="310" t="s">
        <v>59</v>
      </c>
      <c r="I70" s="608" t="s">
        <v>60</v>
      </c>
      <c r="J70" s="609"/>
      <c r="K70" s="609"/>
    </row>
    <row r="71" spans="1:11" ht="15" customHeight="1">
      <c r="A71" s="626"/>
      <c r="B71" s="604"/>
      <c r="C71" s="605"/>
      <c r="D71" s="632" t="s">
        <v>69</v>
      </c>
      <c r="E71" s="622" t="s">
        <v>36</v>
      </c>
      <c r="F71" s="611" t="s">
        <v>1177</v>
      </c>
      <c r="G71" s="612"/>
      <c r="H71" s="622" t="s">
        <v>69</v>
      </c>
      <c r="I71" s="622" t="s">
        <v>36</v>
      </c>
      <c r="J71" s="611" t="s">
        <v>1177</v>
      </c>
      <c r="K71" s="619"/>
    </row>
    <row r="72" spans="1:11" ht="12.75">
      <c r="A72" s="626"/>
      <c r="B72" s="604"/>
      <c r="C72" s="605"/>
      <c r="D72" s="633"/>
      <c r="E72" s="623"/>
      <c r="F72" s="613"/>
      <c r="G72" s="614"/>
      <c r="H72" s="623"/>
      <c r="I72" s="623"/>
      <c r="J72" s="613"/>
      <c r="K72" s="620"/>
    </row>
    <row r="73" spans="1:11" ht="18.75" customHeight="1">
      <c r="A73" s="626"/>
      <c r="B73" s="604"/>
      <c r="C73" s="605"/>
      <c r="D73" s="633"/>
      <c r="E73" s="623"/>
      <c r="F73" s="613"/>
      <c r="G73" s="614"/>
      <c r="H73" s="623"/>
      <c r="I73" s="623"/>
      <c r="J73" s="613"/>
      <c r="K73" s="620"/>
    </row>
    <row r="74" spans="1:11" ht="20.25" customHeight="1">
      <c r="A74" s="627"/>
      <c r="B74" s="606"/>
      <c r="C74" s="607"/>
      <c r="D74" s="634"/>
      <c r="E74" s="624"/>
      <c r="F74" s="615"/>
      <c r="G74" s="616"/>
      <c r="H74" s="624"/>
      <c r="I74" s="624"/>
      <c r="J74" s="615"/>
      <c r="K74" s="621"/>
    </row>
    <row r="75" spans="1:10" ht="12.75">
      <c r="A75" s="327"/>
      <c r="B75" s="328"/>
      <c r="C75" s="314"/>
      <c r="D75" s="329"/>
      <c r="E75" s="329"/>
      <c r="F75" s="153"/>
      <c r="G75" s="153"/>
      <c r="H75" s="329"/>
      <c r="I75" s="329"/>
      <c r="J75" s="330"/>
    </row>
    <row r="76" spans="1:10" s="274" customFormat="1" ht="24.75" customHeight="1">
      <c r="A76" s="299" t="s">
        <v>18</v>
      </c>
      <c r="B76" s="276" t="s">
        <v>777</v>
      </c>
      <c r="C76" s="277"/>
      <c r="D76" s="278">
        <v>922598711</v>
      </c>
      <c r="E76" s="278">
        <v>2709784901</v>
      </c>
      <c r="F76" s="279">
        <v>1.4</v>
      </c>
      <c r="G76" s="279"/>
      <c r="H76" s="278">
        <v>653161007</v>
      </c>
      <c r="I76" s="278">
        <v>1654764289</v>
      </c>
      <c r="J76" s="279">
        <v>1.9</v>
      </c>
    </row>
    <row r="77" spans="1:10" s="274" customFormat="1" ht="24.75" customHeight="1">
      <c r="A77" s="275">
        <v>5</v>
      </c>
      <c r="B77" s="276" t="s">
        <v>77</v>
      </c>
      <c r="C77" s="277"/>
      <c r="D77" s="278">
        <v>53633148</v>
      </c>
      <c r="E77" s="278">
        <v>24980626</v>
      </c>
      <c r="F77" s="279">
        <v>5.9</v>
      </c>
      <c r="G77" s="279"/>
      <c r="H77" s="278">
        <v>86312226</v>
      </c>
      <c r="I77" s="278">
        <v>19507310</v>
      </c>
      <c r="J77" s="279">
        <v>-9.6</v>
      </c>
    </row>
    <row r="78" spans="1:10" ht="24.75" customHeight="1">
      <c r="A78" s="316">
        <v>502</v>
      </c>
      <c r="B78" s="317"/>
      <c r="C78" s="318" t="s">
        <v>849</v>
      </c>
      <c r="D78" s="319">
        <v>8266</v>
      </c>
      <c r="E78" s="319">
        <v>89111</v>
      </c>
      <c r="F78" s="320">
        <v>-36.7</v>
      </c>
      <c r="G78" s="320"/>
      <c r="H78" s="319">
        <v>484858</v>
      </c>
      <c r="I78" s="319">
        <v>1592049</v>
      </c>
      <c r="J78" s="320">
        <v>120.6</v>
      </c>
    </row>
    <row r="79" spans="1:10" ht="12.75">
      <c r="A79" s="316">
        <v>503</v>
      </c>
      <c r="B79" s="317"/>
      <c r="C79" s="318" t="s">
        <v>850</v>
      </c>
      <c r="D79" s="319">
        <v>7706</v>
      </c>
      <c r="E79" s="319">
        <v>11031</v>
      </c>
      <c r="F79" s="320">
        <v>0.9</v>
      </c>
      <c r="G79" s="320"/>
      <c r="H79" s="319">
        <v>815</v>
      </c>
      <c r="I79" s="319">
        <v>10958</v>
      </c>
      <c r="J79" s="320">
        <v>-96.5</v>
      </c>
    </row>
    <row r="80" spans="1:10" ht="12.75">
      <c r="A80" s="316">
        <v>504</v>
      </c>
      <c r="B80" s="317"/>
      <c r="C80" s="331" t="s">
        <v>851</v>
      </c>
      <c r="D80" s="319" t="s">
        <v>72</v>
      </c>
      <c r="E80" s="319" t="s">
        <v>72</v>
      </c>
      <c r="F80" s="320">
        <v>-100</v>
      </c>
      <c r="G80" s="320"/>
      <c r="H80" s="319">
        <v>191929</v>
      </c>
      <c r="I80" s="319">
        <v>640370</v>
      </c>
      <c r="J80" s="320">
        <v>10.3</v>
      </c>
    </row>
    <row r="81" spans="1:10" ht="12.75">
      <c r="A81" s="316">
        <v>505</v>
      </c>
      <c r="B81" s="317"/>
      <c r="C81" s="318" t="s">
        <v>852</v>
      </c>
      <c r="D81" s="319">
        <v>6720</v>
      </c>
      <c r="E81" s="319">
        <v>1865</v>
      </c>
      <c r="F81" s="320">
        <v>-60</v>
      </c>
      <c r="G81" s="320"/>
      <c r="H81" s="319">
        <v>128331</v>
      </c>
      <c r="I81" s="319">
        <v>117792</v>
      </c>
      <c r="J81" s="320">
        <v>-19.1</v>
      </c>
    </row>
    <row r="82" spans="1:10" ht="12.75">
      <c r="A82" s="316">
        <v>506</v>
      </c>
      <c r="B82" s="317"/>
      <c r="C82" s="318" t="s">
        <v>853</v>
      </c>
      <c r="D82" s="319">
        <v>9650836</v>
      </c>
      <c r="E82" s="319">
        <v>8257942</v>
      </c>
      <c r="F82" s="320">
        <v>-3.8</v>
      </c>
      <c r="G82" s="320"/>
      <c r="H82" s="319">
        <v>203294</v>
      </c>
      <c r="I82" s="319">
        <v>119214</v>
      </c>
      <c r="J82" s="320">
        <v>-82.1</v>
      </c>
    </row>
    <row r="83" spans="1:10" ht="12.75">
      <c r="A83" s="316">
        <v>507</v>
      </c>
      <c r="B83" s="317"/>
      <c r="C83" s="318" t="s">
        <v>854</v>
      </c>
      <c r="D83" s="319" t="s">
        <v>72</v>
      </c>
      <c r="E83" s="319" t="s">
        <v>72</v>
      </c>
      <c r="F83" s="320" t="s">
        <v>72</v>
      </c>
      <c r="G83" s="320"/>
      <c r="H83" s="319" t="s">
        <v>72</v>
      </c>
      <c r="I83" s="319" t="s">
        <v>72</v>
      </c>
      <c r="J83" s="320">
        <v>-100</v>
      </c>
    </row>
    <row r="84" spans="1:10" ht="12.75">
      <c r="A84" s="316">
        <v>508</v>
      </c>
      <c r="B84" s="317"/>
      <c r="C84" s="318" t="s">
        <v>855</v>
      </c>
      <c r="D84" s="319" t="s">
        <v>72</v>
      </c>
      <c r="E84" s="319" t="s">
        <v>72</v>
      </c>
      <c r="F84" s="320" t="s">
        <v>72</v>
      </c>
      <c r="G84" s="320"/>
      <c r="H84" s="319">
        <v>126714</v>
      </c>
      <c r="I84" s="319">
        <v>328540</v>
      </c>
      <c r="J84" s="320" t="s">
        <v>73</v>
      </c>
    </row>
    <row r="85" spans="1:10" ht="12.75">
      <c r="A85" s="316">
        <v>511</v>
      </c>
      <c r="B85" s="317"/>
      <c r="C85" s="318" t="s">
        <v>856</v>
      </c>
      <c r="D85" s="319">
        <v>19358612</v>
      </c>
      <c r="E85" s="319">
        <v>1417495</v>
      </c>
      <c r="F85" s="320">
        <v>230.2</v>
      </c>
      <c r="G85" s="320"/>
      <c r="H85" s="319">
        <v>50579047</v>
      </c>
      <c r="I85" s="319">
        <v>5458379</v>
      </c>
      <c r="J85" s="320">
        <v>99.9</v>
      </c>
    </row>
    <row r="86" spans="1:10" ht="12.75">
      <c r="A86" s="316">
        <v>513</v>
      </c>
      <c r="B86" s="317"/>
      <c r="C86" s="318" t="s">
        <v>857</v>
      </c>
      <c r="D86" s="319">
        <v>4387229</v>
      </c>
      <c r="E86" s="319">
        <v>12112748</v>
      </c>
      <c r="F86" s="320">
        <v>2.1</v>
      </c>
      <c r="G86" s="320"/>
      <c r="H86" s="319">
        <v>3287499</v>
      </c>
      <c r="I86" s="319">
        <v>6012611</v>
      </c>
      <c r="J86" s="320">
        <v>-50.4</v>
      </c>
    </row>
    <row r="87" spans="1:10" ht="12.75">
      <c r="A87" s="316">
        <v>516</v>
      </c>
      <c r="B87" s="317"/>
      <c r="C87" s="318" t="s">
        <v>858</v>
      </c>
      <c r="D87" s="319" t="s">
        <v>72</v>
      </c>
      <c r="E87" s="319" t="s">
        <v>72</v>
      </c>
      <c r="F87" s="320" t="s">
        <v>72</v>
      </c>
      <c r="G87" s="320"/>
      <c r="H87" s="319" t="s">
        <v>72</v>
      </c>
      <c r="I87" s="319" t="s">
        <v>72</v>
      </c>
      <c r="J87" s="320" t="s">
        <v>72</v>
      </c>
    </row>
    <row r="88" spans="1:10" ht="12.75">
      <c r="A88" s="316">
        <v>517</v>
      </c>
      <c r="B88" s="317"/>
      <c r="C88" s="318" t="s">
        <v>859</v>
      </c>
      <c r="D88" s="319" t="s">
        <v>72</v>
      </c>
      <c r="E88" s="319" t="s">
        <v>72</v>
      </c>
      <c r="F88" s="320" t="s">
        <v>72</v>
      </c>
      <c r="G88" s="320"/>
      <c r="H88" s="319" t="s">
        <v>72</v>
      </c>
      <c r="I88" s="319" t="s">
        <v>72</v>
      </c>
      <c r="J88" s="320" t="s">
        <v>72</v>
      </c>
    </row>
    <row r="89" spans="1:10" ht="12.75">
      <c r="A89" s="316">
        <v>518</v>
      </c>
      <c r="B89" s="317"/>
      <c r="C89" s="318" t="s">
        <v>860</v>
      </c>
      <c r="D89" s="319" t="s">
        <v>72</v>
      </c>
      <c r="E89" s="319" t="s">
        <v>72</v>
      </c>
      <c r="F89" s="320" t="s">
        <v>72</v>
      </c>
      <c r="G89" s="320"/>
      <c r="H89" s="319" t="s">
        <v>72</v>
      </c>
      <c r="I89" s="319" t="s">
        <v>72</v>
      </c>
      <c r="J89" s="320" t="s">
        <v>72</v>
      </c>
    </row>
    <row r="90" spans="1:10" ht="12.75">
      <c r="A90" s="316">
        <v>519</v>
      </c>
      <c r="B90" s="317"/>
      <c r="C90" s="318" t="s">
        <v>861</v>
      </c>
      <c r="D90" s="319" t="s">
        <v>72</v>
      </c>
      <c r="E90" s="319" t="s">
        <v>72</v>
      </c>
      <c r="F90" s="320">
        <v>-100</v>
      </c>
      <c r="G90" s="320"/>
      <c r="H90" s="319" t="s">
        <v>72</v>
      </c>
      <c r="I90" s="319" t="s">
        <v>72</v>
      </c>
      <c r="J90" s="320" t="s">
        <v>72</v>
      </c>
    </row>
    <row r="91" spans="1:10" ht="12.75">
      <c r="A91" s="316">
        <v>520</v>
      </c>
      <c r="B91" s="317"/>
      <c r="C91" s="318" t="s">
        <v>862</v>
      </c>
      <c r="D91" s="319" t="s">
        <v>72</v>
      </c>
      <c r="E91" s="319" t="s">
        <v>72</v>
      </c>
      <c r="F91" s="320" t="s">
        <v>72</v>
      </c>
      <c r="G91" s="320"/>
      <c r="H91" s="319" t="s">
        <v>72</v>
      </c>
      <c r="I91" s="319" t="s">
        <v>72</v>
      </c>
      <c r="J91" s="320" t="s">
        <v>72</v>
      </c>
    </row>
    <row r="92" spans="1:10" ht="12.75">
      <c r="A92" s="316">
        <v>522</v>
      </c>
      <c r="B92" s="317"/>
      <c r="C92" s="318" t="s">
        <v>863</v>
      </c>
      <c r="D92" s="319" t="s">
        <v>72</v>
      </c>
      <c r="E92" s="319" t="s">
        <v>72</v>
      </c>
      <c r="F92" s="320" t="s">
        <v>72</v>
      </c>
      <c r="G92" s="320"/>
      <c r="H92" s="319" t="s">
        <v>72</v>
      </c>
      <c r="I92" s="319" t="s">
        <v>72</v>
      </c>
      <c r="J92" s="320" t="s">
        <v>72</v>
      </c>
    </row>
    <row r="93" spans="1:10" ht="12.75">
      <c r="A93" s="316">
        <v>523</v>
      </c>
      <c r="B93" s="317"/>
      <c r="C93" s="318" t="s">
        <v>864</v>
      </c>
      <c r="D93" s="319" t="s">
        <v>72</v>
      </c>
      <c r="E93" s="319" t="s">
        <v>72</v>
      </c>
      <c r="F93" s="320" t="s">
        <v>72</v>
      </c>
      <c r="G93" s="320"/>
      <c r="H93" s="319" t="s">
        <v>72</v>
      </c>
      <c r="I93" s="319" t="s">
        <v>72</v>
      </c>
      <c r="J93" s="320" t="s">
        <v>72</v>
      </c>
    </row>
    <row r="94" spans="1:10" ht="12.75">
      <c r="A94" s="316">
        <v>524</v>
      </c>
      <c r="B94" s="317"/>
      <c r="C94" s="318" t="s">
        <v>865</v>
      </c>
      <c r="D94" s="319" t="s">
        <v>72</v>
      </c>
      <c r="E94" s="319" t="s">
        <v>72</v>
      </c>
      <c r="F94" s="320" t="s">
        <v>72</v>
      </c>
      <c r="G94" s="320"/>
      <c r="H94" s="319" t="s">
        <v>72</v>
      </c>
      <c r="I94" s="319" t="s">
        <v>72</v>
      </c>
      <c r="J94" s="320" t="s">
        <v>72</v>
      </c>
    </row>
    <row r="95" spans="1:10" ht="12.75">
      <c r="A95" s="316">
        <v>526</v>
      </c>
      <c r="B95" s="317"/>
      <c r="C95" s="318" t="s">
        <v>866</v>
      </c>
      <c r="D95" s="319" t="s">
        <v>72</v>
      </c>
      <c r="E95" s="319" t="s">
        <v>72</v>
      </c>
      <c r="F95" s="320" t="s">
        <v>72</v>
      </c>
      <c r="G95" s="320"/>
      <c r="H95" s="319" t="s">
        <v>72</v>
      </c>
      <c r="I95" s="319" t="s">
        <v>72</v>
      </c>
      <c r="J95" s="320" t="s">
        <v>72</v>
      </c>
    </row>
    <row r="96" spans="1:10" ht="12.75">
      <c r="A96" s="316">
        <v>528</v>
      </c>
      <c r="B96" s="317"/>
      <c r="C96" s="318" t="s">
        <v>867</v>
      </c>
      <c r="D96" s="319">
        <v>371914</v>
      </c>
      <c r="E96" s="319">
        <v>401297</v>
      </c>
      <c r="F96" s="320">
        <v>643.8</v>
      </c>
      <c r="G96" s="320"/>
      <c r="H96" s="319">
        <v>839637</v>
      </c>
      <c r="I96" s="319">
        <v>293109</v>
      </c>
      <c r="J96" s="320">
        <v>-22.9</v>
      </c>
    </row>
    <row r="97" spans="1:10" ht="12.75">
      <c r="A97" s="316">
        <v>529</v>
      </c>
      <c r="B97" s="317"/>
      <c r="C97" s="318" t="s">
        <v>868</v>
      </c>
      <c r="D97" s="319" t="s">
        <v>72</v>
      </c>
      <c r="E97" s="319" t="s">
        <v>72</v>
      </c>
      <c r="F97" s="320" t="s">
        <v>72</v>
      </c>
      <c r="G97" s="320"/>
      <c r="H97" s="319">
        <v>1459278</v>
      </c>
      <c r="I97" s="319">
        <v>434526</v>
      </c>
      <c r="J97" s="320">
        <v>-12</v>
      </c>
    </row>
    <row r="98" spans="1:10" ht="12.75">
      <c r="A98" s="316">
        <v>530</v>
      </c>
      <c r="B98" s="317"/>
      <c r="C98" s="318" t="s">
        <v>869</v>
      </c>
      <c r="D98" s="319">
        <v>17492</v>
      </c>
      <c r="E98" s="319">
        <v>29336</v>
      </c>
      <c r="F98" s="320">
        <v>98.7</v>
      </c>
      <c r="G98" s="320"/>
      <c r="H98" s="319">
        <v>2246363</v>
      </c>
      <c r="I98" s="319">
        <v>293263</v>
      </c>
      <c r="J98" s="320">
        <v>30.2</v>
      </c>
    </row>
    <row r="99" spans="1:10" ht="12.75">
      <c r="A99" s="316">
        <v>532</v>
      </c>
      <c r="B99" s="317"/>
      <c r="C99" s="318" t="s">
        <v>870</v>
      </c>
      <c r="D99" s="319">
        <v>13538168</v>
      </c>
      <c r="E99" s="319">
        <v>1206394</v>
      </c>
      <c r="F99" s="320">
        <v>3.3</v>
      </c>
      <c r="G99" s="320"/>
      <c r="H99" s="319">
        <v>9909498</v>
      </c>
      <c r="I99" s="319">
        <v>1380288</v>
      </c>
      <c r="J99" s="320">
        <v>14</v>
      </c>
    </row>
    <row r="100" spans="1:10" ht="12.75">
      <c r="A100" s="316">
        <v>534</v>
      </c>
      <c r="B100" s="317"/>
      <c r="C100" s="318" t="s">
        <v>871</v>
      </c>
      <c r="D100" s="319">
        <v>1501770</v>
      </c>
      <c r="E100" s="319">
        <v>485788</v>
      </c>
      <c r="F100" s="320">
        <v>8.2</v>
      </c>
      <c r="G100" s="320"/>
      <c r="H100" s="319">
        <v>385617</v>
      </c>
      <c r="I100" s="319">
        <v>772379</v>
      </c>
      <c r="J100" s="320">
        <v>74</v>
      </c>
    </row>
    <row r="101" spans="1:10" ht="12.75">
      <c r="A101" s="316">
        <v>537</v>
      </c>
      <c r="B101" s="317"/>
      <c r="C101" s="318" t="s">
        <v>872</v>
      </c>
      <c r="D101" s="319" t="s">
        <v>72</v>
      </c>
      <c r="E101" s="319" t="s">
        <v>72</v>
      </c>
      <c r="F101" s="320" t="s">
        <v>72</v>
      </c>
      <c r="G101" s="320"/>
      <c r="H101" s="319">
        <v>100</v>
      </c>
      <c r="I101" s="319">
        <v>328679</v>
      </c>
      <c r="J101" s="320">
        <v>4.4</v>
      </c>
    </row>
    <row r="102" spans="1:10" ht="12.75">
      <c r="A102" s="316">
        <v>590</v>
      </c>
      <c r="B102" s="317"/>
      <c r="C102" s="318" t="s">
        <v>873</v>
      </c>
      <c r="D102" s="319">
        <v>4784435</v>
      </c>
      <c r="E102" s="319">
        <v>967619</v>
      </c>
      <c r="F102" s="320">
        <v>14.6</v>
      </c>
      <c r="G102" s="320"/>
      <c r="H102" s="319">
        <v>16469246</v>
      </c>
      <c r="I102" s="319">
        <v>1725153</v>
      </c>
      <c r="J102" s="320">
        <v>39.7</v>
      </c>
    </row>
    <row r="103" spans="1:10" s="274" customFormat="1" ht="24.75" customHeight="1">
      <c r="A103" s="275">
        <v>6</v>
      </c>
      <c r="B103" s="276" t="s">
        <v>78</v>
      </c>
      <c r="C103" s="277"/>
      <c r="D103" s="278">
        <v>282618897</v>
      </c>
      <c r="E103" s="278">
        <v>141279018</v>
      </c>
      <c r="F103" s="279">
        <v>2.7</v>
      </c>
      <c r="G103" s="279"/>
      <c r="H103" s="278">
        <v>97720970</v>
      </c>
      <c r="I103" s="278">
        <v>83544823</v>
      </c>
      <c r="J103" s="279">
        <v>-21.4</v>
      </c>
    </row>
    <row r="104" spans="1:10" ht="24.75" customHeight="1">
      <c r="A104" s="316">
        <v>602</v>
      </c>
      <c r="B104" s="317"/>
      <c r="C104" s="318" t="s">
        <v>874</v>
      </c>
      <c r="D104" s="319">
        <v>709143</v>
      </c>
      <c r="E104" s="319">
        <v>2411246</v>
      </c>
      <c r="F104" s="320">
        <v>-3.7</v>
      </c>
      <c r="G104" s="320"/>
      <c r="H104" s="319">
        <v>877229</v>
      </c>
      <c r="I104" s="319">
        <v>2677668</v>
      </c>
      <c r="J104" s="320">
        <v>2.4</v>
      </c>
    </row>
    <row r="105" spans="1:10" ht="12.75">
      <c r="A105" s="316">
        <v>603</v>
      </c>
      <c r="B105" s="317"/>
      <c r="C105" s="318" t="s">
        <v>875</v>
      </c>
      <c r="D105" s="319">
        <v>170119</v>
      </c>
      <c r="E105" s="319">
        <v>1418076</v>
      </c>
      <c r="F105" s="320">
        <v>19.1</v>
      </c>
      <c r="G105" s="320"/>
      <c r="H105" s="319">
        <v>24521</v>
      </c>
      <c r="I105" s="319">
        <v>93989</v>
      </c>
      <c r="J105" s="320">
        <v>37.8</v>
      </c>
    </row>
    <row r="106" spans="1:10" ht="12.75">
      <c r="A106" s="316">
        <v>604</v>
      </c>
      <c r="B106" s="317"/>
      <c r="C106" s="318" t="s">
        <v>876</v>
      </c>
      <c r="D106" s="319">
        <v>11511</v>
      </c>
      <c r="E106" s="319">
        <v>220320</v>
      </c>
      <c r="F106" s="320">
        <v>-26.3</v>
      </c>
      <c r="G106" s="320"/>
      <c r="H106" s="319">
        <v>31</v>
      </c>
      <c r="I106" s="319">
        <v>818</v>
      </c>
      <c r="J106" s="320" t="s">
        <v>73</v>
      </c>
    </row>
    <row r="107" spans="1:10" ht="12.75">
      <c r="A107" s="316">
        <v>605</v>
      </c>
      <c r="B107" s="317"/>
      <c r="C107" s="318" t="s">
        <v>877</v>
      </c>
      <c r="D107" s="319">
        <v>33810</v>
      </c>
      <c r="E107" s="319">
        <v>465926</v>
      </c>
      <c r="F107" s="320">
        <v>-38.8</v>
      </c>
      <c r="G107" s="320"/>
      <c r="H107" s="319">
        <v>252811</v>
      </c>
      <c r="I107" s="319">
        <v>1691675</v>
      </c>
      <c r="J107" s="320">
        <v>-13.3</v>
      </c>
    </row>
    <row r="108" spans="1:10" ht="12.75">
      <c r="A108" s="316">
        <v>606</v>
      </c>
      <c r="B108" s="317"/>
      <c r="C108" s="318" t="s">
        <v>878</v>
      </c>
      <c r="D108" s="319" t="s">
        <v>72</v>
      </c>
      <c r="E108" s="319" t="s">
        <v>72</v>
      </c>
      <c r="F108" s="320">
        <v>-100</v>
      </c>
      <c r="G108" s="320"/>
      <c r="H108" s="319">
        <v>27007</v>
      </c>
      <c r="I108" s="319">
        <v>41287</v>
      </c>
      <c r="J108" s="320">
        <v>36.9</v>
      </c>
    </row>
    <row r="109" spans="1:10" ht="12.75">
      <c r="A109" s="316">
        <v>607</v>
      </c>
      <c r="B109" s="317"/>
      <c r="C109" s="318" t="s">
        <v>879</v>
      </c>
      <c r="D109" s="319">
        <v>117800065</v>
      </c>
      <c r="E109" s="319">
        <v>44283831</v>
      </c>
      <c r="F109" s="320">
        <v>23.3</v>
      </c>
      <c r="G109" s="320"/>
      <c r="H109" s="319">
        <v>8663421</v>
      </c>
      <c r="I109" s="319">
        <v>4627771</v>
      </c>
      <c r="J109" s="320">
        <v>-44</v>
      </c>
    </row>
    <row r="110" spans="1:10" ht="12.75">
      <c r="A110" s="316">
        <v>608</v>
      </c>
      <c r="B110" s="317"/>
      <c r="C110" s="318" t="s">
        <v>79</v>
      </c>
      <c r="D110" s="319">
        <v>53344736</v>
      </c>
      <c r="E110" s="319">
        <v>28403500</v>
      </c>
      <c r="F110" s="320">
        <v>1.2</v>
      </c>
      <c r="G110" s="320"/>
      <c r="H110" s="319">
        <v>11482681</v>
      </c>
      <c r="I110" s="319">
        <v>6422156</v>
      </c>
      <c r="J110" s="320">
        <v>13.7</v>
      </c>
    </row>
    <row r="111" spans="1:10" ht="12.75">
      <c r="A111" s="316">
        <v>609</v>
      </c>
      <c r="B111" s="317"/>
      <c r="C111" s="318" t="s">
        <v>880</v>
      </c>
      <c r="D111" s="319">
        <v>4517248</v>
      </c>
      <c r="E111" s="319">
        <v>20820455</v>
      </c>
      <c r="F111" s="320">
        <v>-21.4</v>
      </c>
      <c r="G111" s="320"/>
      <c r="H111" s="319">
        <v>1298337</v>
      </c>
      <c r="I111" s="319">
        <v>3316291</v>
      </c>
      <c r="J111" s="320">
        <v>-12.7</v>
      </c>
    </row>
    <row r="112" spans="1:10" ht="12.75">
      <c r="A112" s="316">
        <v>611</v>
      </c>
      <c r="B112" s="317"/>
      <c r="C112" s="318" t="s">
        <v>881</v>
      </c>
      <c r="D112" s="319">
        <v>29385580</v>
      </c>
      <c r="E112" s="319">
        <v>2529432</v>
      </c>
      <c r="F112" s="320">
        <v>33.9</v>
      </c>
      <c r="G112" s="320"/>
      <c r="H112" s="319">
        <v>82277</v>
      </c>
      <c r="I112" s="319">
        <v>18846</v>
      </c>
      <c r="J112" s="320">
        <v>-61.1</v>
      </c>
    </row>
    <row r="113" spans="1:10" ht="12.75">
      <c r="A113" s="316">
        <v>612</v>
      </c>
      <c r="B113" s="317"/>
      <c r="C113" s="318" t="s">
        <v>882</v>
      </c>
      <c r="D113" s="319">
        <v>18021380</v>
      </c>
      <c r="E113" s="319">
        <v>8574740</v>
      </c>
      <c r="F113" s="320">
        <v>-7.7</v>
      </c>
      <c r="G113" s="320"/>
      <c r="H113" s="319">
        <v>6814461</v>
      </c>
      <c r="I113" s="319">
        <v>5646650</v>
      </c>
      <c r="J113" s="320">
        <v>20.9</v>
      </c>
    </row>
    <row r="114" spans="1:10" ht="12.75">
      <c r="A114" s="316">
        <v>641</v>
      </c>
      <c r="B114" s="317"/>
      <c r="C114" s="318" t="s">
        <v>883</v>
      </c>
      <c r="D114" s="319" t="s">
        <v>72</v>
      </c>
      <c r="E114" s="319" t="s">
        <v>72</v>
      </c>
      <c r="F114" s="320" t="s">
        <v>72</v>
      </c>
      <c r="G114" s="320"/>
      <c r="H114" s="319">
        <v>43060</v>
      </c>
      <c r="I114" s="319">
        <v>15502</v>
      </c>
      <c r="J114" s="320">
        <v>-80.7</v>
      </c>
    </row>
    <row r="115" spans="1:10" ht="12.75">
      <c r="A115" s="316">
        <v>642</v>
      </c>
      <c r="B115" s="317"/>
      <c r="C115" s="318" t="s">
        <v>884</v>
      </c>
      <c r="D115" s="319">
        <v>11255520</v>
      </c>
      <c r="E115" s="319">
        <v>6522857</v>
      </c>
      <c r="F115" s="320">
        <v>37.8</v>
      </c>
      <c r="G115" s="320"/>
      <c r="H115" s="319">
        <v>11533985</v>
      </c>
      <c r="I115" s="319">
        <v>3209024</v>
      </c>
      <c r="J115" s="320">
        <v>-73.5</v>
      </c>
    </row>
    <row r="116" spans="1:10" ht="12.75">
      <c r="A116" s="316">
        <v>643</v>
      </c>
      <c r="B116" s="317"/>
      <c r="C116" s="318" t="s">
        <v>885</v>
      </c>
      <c r="D116" s="319" t="s">
        <v>72</v>
      </c>
      <c r="E116" s="319" t="s">
        <v>72</v>
      </c>
      <c r="F116" s="320" t="s">
        <v>72</v>
      </c>
      <c r="G116" s="320"/>
      <c r="H116" s="319">
        <v>1912286</v>
      </c>
      <c r="I116" s="319">
        <v>2107179</v>
      </c>
      <c r="J116" s="320">
        <v>0.5</v>
      </c>
    </row>
    <row r="117" spans="1:10" ht="12.75">
      <c r="A117" s="316">
        <v>644</v>
      </c>
      <c r="B117" s="317"/>
      <c r="C117" s="318" t="s">
        <v>886</v>
      </c>
      <c r="D117" s="319">
        <v>193239</v>
      </c>
      <c r="E117" s="319">
        <v>226726</v>
      </c>
      <c r="F117" s="320">
        <v>8.4</v>
      </c>
      <c r="G117" s="320"/>
      <c r="H117" s="319">
        <v>272093</v>
      </c>
      <c r="I117" s="319">
        <v>341180</v>
      </c>
      <c r="J117" s="320">
        <v>-24.5</v>
      </c>
    </row>
    <row r="118" spans="1:10" ht="12.75">
      <c r="A118" s="316">
        <v>645</v>
      </c>
      <c r="B118" s="317"/>
      <c r="C118" s="318" t="s">
        <v>887</v>
      </c>
      <c r="D118" s="319">
        <v>1151147</v>
      </c>
      <c r="E118" s="319">
        <v>1411501</v>
      </c>
      <c r="F118" s="320">
        <v>-63</v>
      </c>
      <c r="G118" s="320"/>
      <c r="H118" s="319">
        <v>17530329</v>
      </c>
      <c r="I118" s="319">
        <v>29108252</v>
      </c>
      <c r="J118" s="320">
        <v>-11.1</v>
      </c>
    </row>
    <row r="119" spans="1:10" ht="12.75">
      <c r="A119" s="316">
        <v>646</v>
      </c>
      <c r="B119" s="317"/>
      <c r="C119" s="318" t="s">
        <v>888</v>
      </c>
      <c r="D119" s="319">
        <v>504347</v>
      </c>
      <c r="E119" s="319">
        <v>1323720</v>
      </c>
      <c r="F119" s="320">
        <v>-48.8</v>
      </c>
      <c r="G119" s="320"/>
      <c r="H119" s="319">
        <v>832537</v>
      </c>
      <c r="I119" s="319">
        <v>4177766</v>
      </c>
      <c r="J119" s="320">
        <v>-34.7</v>
      </c>
    </row>
    <row r="120" spans="1:10" ht="12.75">
      <c r="A120" s="316">
        <v>647</v>
      </c>
      <c r="B120" s="317"/>
      <c r="C120" s="318" t="s">
        <v>889</v>
      </c>
      <c r="D120" s="319">
        <v>122</v>
      </c>
      <c r="E120" s="319">
        <v>1050</v>
      </c>
      <c r="F120" s="320" t="s">
        <v>73</v>
      </c>
      <c r="G120" s="320"/>
      <c r="H120" s="319">
        <v>8099</v>
      </c>
      <c r="I120" s="319">
        <v>105710</v>
      </c>
      <c r="J120" s="320">
        <v>52.7</v>
      </c>
    </row>
    <row r="121" spans="1:10" ht="12.75">
      <c r="A121" s="316">
        <v>648</v>
      </c>
      <c r="B121" s="317"/>
      <c r="C121" s="318" t="s">
        <v>890</v>
      </c>
      <c r="D121" s="319" t="s">
        <v>72</v>
      </c>
      <c r="E121" s="319" t="s">
        <v>72</v>
      </c>
      <c r="F121" s="320" t="s">
        <v>72</v>
      </c>
      <c r="G121" s="320"/>
      <c r="H121" s="319">
        <v>530635</v>
      </c>
      <c r="I121" s="319">
        <v>857787</v>
      </c>
      <c r="J121" s="320">
        <v>137.9</v>
      </c>
    </row>
    <row r="122" spans="1:10" ht="12.75">
      <c r="A122" s="316">
        <v>649</v>
      </c>
      <c r="B122" s="317"/>
      <c r="C122" s="318" t="s">
        <v>891</v>
      </c>
      <c r="D122" s="319" t="s">
        <v>72</v>
      </c>
      <c r="E122" s="319" t="s">
        <v>72</v>
      </c>
      <c r="F122" s="320" t="s">
        <v>72</v>
      </c>
      <c r="G122" s="320"/>
      <c r="H122" s="319">
        <v>2002</v>
      </c>
      <c r="I122" s="319">
        <v>33509</v>
      </c>
      <c r="J122" s="320" t="s">
        <v>73</v>
      </c>
    </row>
    <row r="123" spans="1:10" ht="12.75">
      <c r="A123" s="316">
        <v>650</v>
      </c>
      <c r="B123" s="317"/>
      <c r="C123" s="318" t="s">
        <v>892</v>
      </c>
      <c r="D123" s="319">
        <v>47389</v>
      </c>
      <c r="E123" s="319">
        <v>82397</v>
      </c>
      <c r="F123" s="320">
        <v>-8.7</v>
      </c>
      <c r="G123" s="320"/>
      <c r="H123" s="319">
        <v>335460</v>
      </c>
      <c r="I123" s="319">
        <v>562865</v>
      </c>
      <c r="J123" s="320">
        <v>-32.5</v>
      </c>
    </row>
    <row r="124" spans="1:10" ht="12.75">
      <c r="A124" s="316">
        <v>656</v>
      </c>
      <c r="B124" s="317"/>
      <c r="C124" s="318" t="s">
        <v>893</v>
      </c>
      <c r="D124" s="319" t="s">
        <v>72</v>
      </c>
      <c r="E124" s="319" t="s">
        <v>72</v>
      </c>
      <c r="F124" s="320" t="s">
        <v>72</v>
      </c>
      <c r="G124" s="320"/>
      <c r="H124" s="319" t="s">
        <v>72</v>
      </c>
      <c r="I124" s="319" t="s">
        <v>72</v>
      </c>
      <c r="J124" s="320">
        <v>-100</v>
      </c>
    </row>
    <row r="125" spans="1:10" ht="12.75">
      <c r="A125" s="316">
        <v>659</v>
      </c>
      <c r="B125" s="317"/>
      <c r="C125" s="318" t="s">
        <v>894</v>
      </c>
      <c r="D125" s="319">
        <v>407916</v>
      </c>
      <c r="E125" s="319">
        <v>8128181</v>
      </c>
      <c r="F125" s="320">
        <v>141.1</v>
      </c>
      <c r="G125" s="320"/>
      <c r="H125" s="319">
        <v>53000</v>
      </c>
      <c r="I125" s="319">
        <v>2977152</v>
      </c>
      <c r="J125" s="320">
        <v>-43.6</v>
      </c>
    </row>
    <row r="126" spans="1:10" ht="12.75">
      <c r="A126" s="316">
        <v>661</v>
      </c>
      <c r="B126" s="317"/>
      <c r="C126" s="318" t="s">
        <v>895</v>
      </c>
      <c r="D126" s="319">
        <v>18509</v>
      </c>
      <c r="E126" s="319">
        <v>36524</v>
      </c>
      <c r="F126" s="320">
        <v>-45.1</v>
      </c>
      <c r="G126" s="320"/>
      <c r="H126" s="319">
        <v>958914</v>
      </c>
      <c r="I126" s="319">
        <v>927556</v>
      </c>
      <c r="J126" s="320">
        <v>-15.8</v>
      </c>
    </row>
    <row r="127" spans="1:10" ht="12.75">
      <c r="A127" s="316">
        <v>665</v>
      </c>
      <c r="B127" s="317"/>
      <c r="C127" s="318" t="s">
        <v>896</v>
      </c>
      <c r="D127" s="319" t="s">
        <v>72</v>
      </c>
      <c r="E127" s="319" t="s">
        <v>72</v>
      </c>
      <c r="F127" s="320" t="s">
        <v>72</v>
      </c>
      <c r="G127" s="320"/>
      <c r="H127" s="319">
        <v>3815383</v>
      </c>
      <c r="I127" s="319">
        <v>975927</v>
      </c>
      <c r="J127" s="320">
        <v>-65.4</v>
      </c>
    </row>
    <row r="128" spans="1:10" ht="12.75">
      <c r="A128" s="316">
        <v>667</v>
      </c>
      <c r="B128" s="317"/>
      <c r="C128" s="318" t="s">
        <v>897</v>
      </c>
      <c r="D128" s="319">
        <v>10000</v>
      </c>
      <c r="E128" s="319">
        <v>6000</v>
      </c>
      <c r="F128" s="320" t="s">
        <v>73</v>
      </c>
      <c r="G128" s="320"/>
      <c r="H128" s="319">
        <v>206121</v>
      </c>
      <c r="I128" s="319">
        <v>81802</v>
      </c>
      <c r="J128" s="320">
        <v>-18.1</v>
      </c>
    </row>
    <row r="129" spans="1:10" ht="12.75">
      <c r="A129" s="316">
        <v>669</v>
      </c>
      <c r="B129" s="317"/>
      <c r="C129" s="318" t="s">
        <v>898</v>
      </c>
      <c r="D129" s="319">
        <v>875173</v>
      </c>
      <c r="E129" s="319">
        <v>1501988</v>
      </c>
      <c r="F129" s="320">
        <v>-10</v>
      </c>
      <c r="G129" s="320"/>
      <c r="H129" s="319">
        <v>3733269</v>
      </c>
      <c r="I129" s="319">
        <v>2867111</v>
      </c>
      <c r="J129" s="320">
        <v>-18.7</v>
      </c>
    </row>
    <row r="130" spans="1:10" ht="12.75">
      <c r="A130" s="316">
        <v>671</v>
      </c>
      <c r="B130" s="317"/>
      <c r="C130" s="318" t="s">
        <v>899</v>
      </c>
      <c r="D130" s="319" t="s">
        <v>72</v>
      </c>
      <c r="E130" s="319" t="s">
        <v>72</v>
      </c>
      <c r="F130" s="320" t="s">
        <v>72</v>
      </c>
      <c r="G130" s="320"/>
      <c r="H130" s="319" t="s">
        <v>72</v>
      </c>
      <c r="I130" s="319" t="s">
        <v>72</v>
      </c>
      <c r="J130" s="282" t="s">
        <v>72</v>
      </c>
    </row>
    <row r="131" spans="1:10" ht="12.75">
      <c r="A131" s="316">
        <v>673</v>
      </c>
      <c r="B131" s="317"/>
      <c r="C131" s="318" t="s">
        <v>900</v>
      </c>
      <c r="D131" s="319">
        <v>28039650</v>
      </c>
      <c r="E131" s="319">
        <v>7504267</v>
      </c>
      <c r="F131" s="320">
        <v>-7.4</v>
      </c>
      <c r="G131" s="320"/>
      <c r="H131" s="319">
        <v>16679575</v>
      </c>
      <c r="I131" s="319">
        <v>3989784</v>
      </c>
      <c r="J131" s="320">
        <v>51.5</v>
      </c>
    </row>
    <row r="132" spans="1:10" ht="12.75">
      <c r="A132" s="316">
        <v>679</v>
      </c>
      <c r="B132" s="317"/>
      <c r="C132" s="318" t="s">
        <v>901</v>
      </c>
      <c r="D132" s="319">
        <v>15756427</v>
      </c>
      <c r="E132" s="319">
        <v>4868194</v>
      </c>
      <c r="F132" s="320">
        <v>-12.6</v>
      </c>
      <c r="G132" s="320"/>
      <c r="H132" s="319">
        <v>9021878</v>
      </c>
      <c r="I132" s="319">
        <v>4705080</v>
      </c>
      <c r="J132" s="320">
        <v>-28.8</v>
      </c>
    </row>
    <row r="133" spans="1:10" ht="12.75">
      <c r="A133" s="316">
        <v>683</v>
      </c>
      <c r="B133" s="317"/>
      <c r="C133" s="318" t="s">
        <v>902</v>
      </c>
      <c r="D133" s="319" t="s">
        <v>72</v>
      </c>
      <c r="E133" s="319" t="s">
        <v>72</v>
      </c>
      <c r="F133" s="320" t="s">
        <v>72</v>
      </c>
      <c r="G133" s="320"/>
      <c r="H133" s="319" t="s">
        <v>72</v>
      </c>
      <c r="I133" s="319">
        <v>353</v>
      </c>
      <c r="J133" s="320">
        <v>-98.6</v>
      </c>
    </row>
    <row r="134" spans="1:10" ht="12.75">
      <c r="A134" s="316">
        <v>690</v>
      </c>
      <c r="B134" s="317"/>
      <c r="C134" s="318" t="s">
        <v>903</v>
      </c>
      <c r="D134" s="319">
        <v>365866</v>
      </c>
      <c r="E134" s="319">
        <v>538087</v>
      </c>
      <c r="F134" s="320">
        <v>-45.2</v>
      </c>
      <c r="G134" s="320"/>
      <c r="H134" s="319">
        <v>729568</v>
      </c>
      <c r="I134" s="319">
        <v>1964133</v>
      </c>
      <c r="J134" s="320">
        <v>1.9</v>
      </c>
    </row>
    <row r="135" spans="1:10" ht="12.75">
      <c r="A135" s="332"/>
      <c r="B135" s="332"/>
      <c r="C135" s="325"/>
      <c r="D135" s="319"/>
      <c r="E135" s="319"/>
      <c r="F135" s="153"/>
      <c r="G135" s="153"/>
      <c r="H135" s="329"/>
      <c r="I135" s="329"/>
      <c r="J135" s="330"/>
    </row>
    <row r="136" spans="1:10" ht="9.75" customHeight="1">
      <c r="A136" s="332"/>
      <c r="B136" s="332"/>
      <c r="C136" s="325"/>
      <c r="D136" s="319"/>
      <c r="E136" s="319"/>
      <c r="F136" s="153"/>
      <c r="G136" s="153"/>
      <c r="H136" s="329"/>
      <c r="I136" s="329"/>
      <c r="J136" s="330"/>
    </row>
    <row r="137" spans="1:11" ht="25.5" customHeight="1">
      <c r="A137" s="628" t="s">
        <v>1188</v>
      </c>
      <c r="B137" s="628"/>
      <c r="C137" s="628"/>
      <c r="D137" s="628"/>
      <c r="E137" s="628"/>
      <c r="F137" s="628"/>
      <c r="G137" s="628"/>
      <c r="H137" s="628"/>
      <c r="I137" s="628"/>
      <c r="J137" s="628"/>
      <c r="K137" s="629"/>
    </row>
    <row r="138" spans="3:10" ht="12.75">
      <c r="C138" s="325"/>
      <c r="D138" s="305"/>
      <c r="E138" s="305"/>
      <c r="F138" s="306"/>
      <c r="G138" s="306"/>
      <c r="H138" s="311"/>
      <c r="I138" s="311"/>
      <c r="J138" s="311"/>
    </row>
    <row r="139" spans="1:11" ht="18" customHeight="1">
      <c r="A139" s="625" t="s">
        <v>4</v>
      </c>
      <c r="B139" s="602" t="s">
        <v>1087</v>
      </c>
      <c r="C139" s="603"/>
      <c r="D139" s="630" t="s">
        <v>37</v>
      </c>
      <c r="E139" s="618"/>
      <c r="F139" s="618"/>
      <c r="G139" s="631"/>
      <c r="H139" s="617" t="s">
        <v>38</v>
      </c>
      <c r="I139" s="618"/>
      <c r="J139" s="618"/>
      <c r="K139" s="618"/>
    </row>
    <row r="140" spans="1:11" ht="16.5" customHeight="1">
      <c r="A140" s="626"/>
      <c r="B140" s="604"/>
      <c r="C140" s="605"/>
      <c r="D140" s="309" t="s">
        <v>59</v>
      </c>
      <c r="E140" s="608" t="s">
        <v>60</v>
      </c>
      <c r="F140" s="609"/>
      <c r="G140" s="610"/>
      <c r="H140" s="310" t="s">
        <v>59</v>
      </c>
      <c r="I140" s="608" t="s">
        <v>60</v>
      </c>
      <c r="J140" s="609"/>
      <c r="K140" s="609"/>
    </row>
    <row r="141" spans="1:11" ht="15" customHeight="1">
      <c r="A141" s="626"/>
      <c r="B141" s="604"/>
      <c r="C141" s="605"/>
      <c r="D141" s="632" t="s">
        <v>69</v>
      </c>
      <c r="E141" s="622" t="s">
        <v>36</v>
      </c>
      <c r="F141" s="611" t="s">
        <v>1177</v>
      </c>
      <c r="G141" s="612"/>
      <c r="H141" s="622" t="s">
        <v>69</v>
      </c>
      <c r="I141" s="622" t="s">
        <v>36</v>
      </c>
      <c r="J141" s="611" t="s">
        <v>1177</v>
      </c>
      <c r="K141" s="619"/>
    </row>
    <row r="142" spans="1:11" ht="12.75">
      <c r="A142" s="626"/>
      <c r="B142" s="604"/>
      <c r="C142" s="605"/>
      <c r="D142" s="633"/>
      <c r="E142" s="623"/>
      <c r="F142" s="613"/>
      <c r="G142" s="614"/>
      <c r="H142" s="623"/>
      <c r="I142" s="623"/>
      <c r="J142" s="613"/>
      <c r="K142" s="620"/>
    </row>
    <row r="143" spans="1:11" ht="18.75" customHeight="1">
      <c r="A143" s="626"/>
      <c r="B143" s="604"/>
      <c r="C143" s="605"/>
      <c r="D143" s="633"/>
      <c r="E143" s="623"/>
      <c r="F143" s="613"/>
      <c r="G143" s="614"/>
      <c r="H143" s="623"/>
      <c r="I143" s="623"/>
      <c r="J143" s="613"/>
      <c r="K143" s="620"/>
    </row>
    <row r="144" spans="1:11" ht="20.25" customHeight="1">
      <c r="A144" s="627"/>
      <c r="B144" s="606"/>
      <c r="C144" s="607"/>
      <c r="D144" s="634"/>
      <c r="E144" s="624"/>
      <c r="F144" s="615"/>
      <c r="G144" s="616"/>
      <c r="H144" s="624"/>
      <c r="I144" s="624"/>
      <c r="J144" s="615"/>
      <c r="K144" s="621"/>
    </row>
    <row r="145" spans="1:10" ht="12.75">
      <c r="A145" s="327"/>
      <c r="B145" s="328"/>
      <c r="C145" s="314"/>
      <c r="D145" s="329"/>
      <c r="E145" s="329"/>
      <c r="F145" s="153"/>
      <c r="G145" s="153"/>
      <c r="H145" s="308"/>
      <c r="I145" s="308"/>
      <c r="J145" s="308"/>
    </row>
    <row r="146" spans="1:10" s="274" customFormat="1" ht="24.75" customHeight="1">
      <c r="A146" s="299" t="s">
        <v>19</v>
      </c>
      <c r="B146" s="276" t="s">
        <v>80</v>
      </c>
      <c r="C146" s="277"/>
      <c r="D146" s="278">
        <v>586346666</v>
      </c>
      <c r="E146" s="278">
        <v>2543525257</v>
      </c>
      <c r="F146" s="279">
        <v>1.3</v>
      </c>
      <c r="G146" s="279"/>
      <c r="H146" s="278">
        <v>469127811</v>
      </c>
      <c r="I146" s="278">
        <v>1551712156</v>
      </c>
      <c r="J146" s="279">
        <v>3.7</v>
      </c>
    </row>
    <row r="147" spans="1:10" s="274" customFormat="1" ht="24.75" customHeight="1">
      <c r="A147" s="275">
        <v>7</v>
      </c>
      <c r="B147" s="276" t="s">
        <v>81</v>
      </c>
      <c r="C147" s="277"/>
      <c r="D147" s="278">
        <v>286465096</v>
      </c>
      <c r="E147" s="278">
        <v>271190474</v>
      </c>
      <c r="F147" s="279">
        <v>4.6</v>
      </c>
      <c r="G147" s="279"/>
      <c r="H147" s="278">
        <v>245987506</v>
      </c>
      <c r="I147" s="278">
        <v>360228457</v>
      </c>
      <c r="J147" s="279">
        <v>18.7</v>
      </c>
    </row>
    <row r="148" spans="1:10" ht="24.75" customHeight="1">
      <c r="A148" s="316">
        <v>701</v>
      </c>
      <c r="B148" s="317"/>
      <c r="C148" s="318" t="s">
        <v>904</v>
      </c>
      <c r="D148" s="319">
        <v>2009</v>
      </c>
      <c r="E148" s="319">
        <v>109154</v>
      </c>
      <c r="F148" s="320">
        <v>-92.7</v>
      </c>
      <c r="G148" s="320"/>
      <c r="H148" s="319">
        <v>878195</v>
      </c>
      <c r="I148" s="319">
        <v>4171089</v>
      </c>
      <c r="J148" s="320">
        <v>65.5</v>
      </c>
    </row>
    <row r="149" spans="1:10" ht="12.75">
      <c r="A149" s="316">
        <v>702</v>
      </c>
      <c r="B149" s="317"/>
      <c r="C149" s="318" t="s">
        <v>905</v>
      </c>
      <c r="D149" s="319">
        <v>111331</v>
      </c>
      <c r="E149" s="319">
        <v>1018283</v>
      </c>
      <c r="F149" s="320">
        <v>-2.4</v>
      </c>
      <c r="G149" s="320"/>
      <c r="H149" s="319">
        <v>249779</v>
      </c>
      <c r="I149" s="319">
        <v>1360542</v>
      </c>
      <c r="J149" s="320">
        <v>-25.3</v>
      </c>
    </row>
    <row r="150" spans="1:10" ht="12.75">
      <c r="A150" s="316">
        <v>703</v>
      </c>
      <c r="B150" s="317"/>
      <c r="C150" s="318" t="s">
        <v>906</v>
      </c>
      <c r="D150" s="319" t="s">
        <v>72</v>
      </c>
      <c r="E150" s="319" t="s">
        <v>72</v>
      </c>
      <c r="F150" s="320" t="s">
        <v>72</v>
      </c>
      <c r="G150" s="320"/>
      <c r="H150" s="319">
        <v>33</v>
      </c>
      <c r="I150" s="319">
        <v>1454</v>
      </c>
      <c r="J150" s="320">
        <v>-93.8</v>
      </c>
    </row>
    <row r="151" spans="1:10" ht="12.75">
      <c r="A151" s="316">
        <v>704</v>
      </c>
      <c r="B151" s="317"/>
      <c r="C151" s="318" t="s">
        <v>907</v>
      </c>
      <c r="D151" s="319">
        <v>71803</v>
      </c>
      <c r="E151" s="319">
        <v>1011916</v>
      </c>
      <c r="F151" s="320">
        <v>-64.8</v>
      </c>
      <c r="G151" s="320"/>
      <c r="H151" s="319">
        <v>41598</v>
      </c>
      <c r="I151" s="319">
        <v>324812</v>
      </c>
      <c r="J151" s="320">
        <v>0.5</v>
      </c>
    </row>
    <row r="152" spans="1:10" ht="12.75">
      <c r="A152" s="316">
        <v>705</v>
      </c>
      <c r="B152" s="317"/>
      <c r="C152" s="318" t="s">
        <v>908</v>
      </c>
      <c r="D152" s="319">
        <v>2719</v>
      </c>
      <c r="E152" s="319">
        <v>37654</v>
      </c>
      <c r="F152" s="320">
        <v>-67.3</v>
      </c>
      <c r="G152" s="320"/>
      <c r="H152" s="319">
        <v>23475</v>
      </c>
      <c r="I152" s="319">
        <v>416436</v>
      </c>
      <c r="J152" s="320">
        <v>36.7</v>
      </c>
    </row>
    <row r="153" spans="1:10" ht="12.75">
      <c r="A153" s="316">
        <v>706</v>
      </c>
      <c r="B153" s="317"/>
      <c r="C153" s="318" t="s">
        <v>909</v>
      </c>
      <c r="D153" s="319">
        <v>22848</v>
      </c>
      <c r="E153" s="319">
        <v>964712</v>
      </c>
      <c r="F153" s="320">
        <v>55.8</v>
      </c>
      <c r="G153" s="320"/>
      <c r="H153" s="319">
        <v>41620</v>
      </c>
      <c r="I153" s="319">
        <v>1067381</v>
      </c>
      <c r="J153" s="320">
        <v>-46.4</v>
      </c>
    </row>
    <row r="154" spans="1:10" ht="12.75">
      <c r="A154" s="316">
        <v>707</v>
      </c>
      <c r="B154" s="317"/>
      <c r="C154" s="318" t="s">
        <v>910</v>
      </c>
      <c r="D154" s="319">
        <v>7</v>
      </c>
      <c r="E154" s="319">
        <v>257</v>
      </c>
      <c r="F154" s="320" t="s">
        <v>73</v>
      </c>
      <c r="G154" s="320"/>
      <c r="H154" s="319">
        <v>8325</v>
      </c>
      <c r="I154" s="319">
        <v>207710</v>
      </c>
      <c r="J154" s="320">
        <v>-42.3</v>
      </c>
    </row>
    <row r="155" spans="1:10" ht="12.75">
      <c r="A155" s="316">
        <v>708</v>
      </c>
      <c r="B155" s="317"/>
      <c r="C155" s="318" t="s">
        <v>911</v>
      </c>
      <c r="D155" s="319">
        <v>70304833</v>
      </c>
      <c r="E155" s="319">
        <v>43293895</v>
      </c>
      <c r="F155" s="320">
        <v>5.3</v>
      </c>
      <c r="G155" s="320"/>
      <c r="H155" s="319">
        <v>57014937</v>
      </c>
      <c r="I155" s="319">
        <v>49816524</v>
      </c>
      <c r="J155" s="320">
        <v>-5.5</v>
      </c>
    </row>
    <row r="156" spans="1:10" ht="12.75">
      <c r="A156" s="316">
        <v>709</v>
      </c>
      <c r="B156" s="317"/>
      <c r="C156" s="318" t="s">
        <v>912</v>
      </c>
      <c r="D156" s="333">
        <v>12409683</v>
      </c>
      <c r="E156" s="333">
        <v>7702464</v>
      </c>
      <c r="F156" s="320">
        <v>48.9</v>
      </c>
      <c r="G156" s="320"/>
      <c r="H156" s="319">
        <v>16714386</v>
      </c>
      <c r="I156" s="319">
        <v>6865029</v>
      </c>
      <c r="J156" s="320">
        <v>22.8</v>
      </c>
    </row>
    <row r="157" spans="1:10" ht="12.75">
      <c r="A157" s="316">
        <v>711</v>
      </c>
      <c r="B157" s="317"/>
      <c r="C157" s="318" t="s">
        <v>913</v>
      </c>
      <c r="D157" s="319">
        <v>5081784</v>
      </c>
      <c r="E157" s="319">
        <v>22851293</v>
      </c>
      <c r="F157" s="320">
        <v>15.7</v>
      </c>
      <c r="G157" s="320"/>
      <c r="H157" s="319">
        <v>9166158</v>
      </c>
      <c r="I157" s="319">
        <v>4549282</v>
      </c>
      <c r="J157" s="320">
        <v>-39.5</v>
      </c>
    </row>
    <row r="158" spans="1:10" ht="12.75">
      <c r="A158" s="316">
        <v>732</v>
      </c>
      <c r="B158" s="317"/>
      <c r="C158" s="318" t="s">
        <v>914</v>
      </c>
      <c r="D158" s="319">
        <v>15862315</v>
      </c>
      <c r="E158" s="319">
        <v>32930607</v>
      </c>
      <c r="F158" s="320">
        <v>2.3</v>
      </c>
      <c r="G158" s="320"/>
      <c r="H158" s="319">
        <v>41945057</v>
      </c>
      <c r="I158" s="319">
        <v>66767535</v>
      </c>
      <c r="J158" s="320">
        <v>-25.5</v>
      </c>
    </row>
    <row r="159" spans="1:10" ht="12.75">
      <c r="A159" s="316">
        <v>734</v>
      </c>
      <c r="B159" s="317"/>
      <c r="C159" s="318" t="s">
        <v>915</v>
      </c>
      <c r="D159" s="319">
        <v>5753083</v>
      </c>
      <c r="E159" s="319">
        <v>8008939</v>
      </c>
      <c r="F159" s="320">
        <v>-7.5</v>
      </c>
      <c r="G159" s="320"/>
      <c r="H159" s="319">
        <v>1217580</v>
      </c>
      <c r="I159" s="319">
        <v>5450431</v>
      </c>
      <c r="J159" s="320">
        <v>-34.9</v>
      </c>
    </row>
    <row r="160" spans="1:10" ht="12.75">
      <c r="A160" s="316">
        <v>736</v>
      </c>
      <c r="B160" s="317"/>
      <c r="C160" s="318" t="s">
        <v>916</v>
      </c>
      <c r="D160" s="319">
        <v>457826</v>
      </c>
      <c r="E160" s="319">
        <v>848319</v>
      </c>
      <c r="F160" s="320">
        <v>-13.3</v>
      </c>
      <c r="G160" s="320"/>
      <c r="H160" s="319">
        <v>2986007</v>
      </c>
      <c r="I160" s="319">
        <v>5049539</v>
      </c>
      <c r="J160" s="320">
        <v>-3</v>
      </c>
    </row>
    <row r="161" spans="1:10" ht="12.75">
      <c r="A161" s="316">
        <v>738</v>
      </c>
      <c r="B161" s="317"/>
      <c r="C161" s="318" t="s">
        <v>917</v>
      </c>
      <c r="D161" s="319">
        <v>4098127</v>
      </c>
      <c r="E161" s="319">
        <v>5486752</v>
      </c>
      <c r="F161" s="320">
        <v>-1.8</v>
      </c>
      <c r="G161" s="320"/>
      <c r="H161" s="319">
        <v>1677068</v>
      </c>
      <c r="I161" s="319">
        <v>2737896</v>
      </c>
      <c r="J161" s="320">
        <v>139.6</v>
      </c>
    </row>
    <row r="162" spans="1:10" ht="12.75">
      <c r="A162" s="316">
        <v>740</v>
      </c>
      <c r="B162" s="317"/>
      <c r="C162" s="318" t="s">
        <v>918</v>
      </c>
      <c r="D162" s="319">
        <v>14986</v>
      </c>
      <c r="E162" s="319">
        <v>1003089</v>
      </c>
      <c r="F162" s="320">
        <v>199.5</v>
      </c>
      <c r="G162" s="320"/>
      <c r="H162" s="319">
        <v>227367</v>
      </c>
      <c r="I162" s="319">
        <v>2772343</v>
      </c>
      <c r="J162" s="320">
        <v>-26.2</v>
      </c>
    </row>
    <row r="163" spans="1:10" ht="12.75">
      <c r="A163" s="316">
        <v>749</v>
      </c>
      <c r="B163" s="317"/>
      <c r="C163" s="318" t="s">
        <v>919</v>
      </c>
      <c r="D163" s="319">
        <v>12275361</v>
      </c>
      <c r="E163" s="319">
        <v>23793053</v>
      </c>
      <c r="F163" s="320">
        <v>5.2</v>
      </c>
      <c r="G163" s="320"/>
      <c r="H163" s="319">
        <v>16881380</v>
      </c>
      <c r="I163" s="319">
        <v>109835447</v>
      </c>
      <c r="J163" s="320">
        <v>307.6</v>
      </c>
    </row>
    <row r="164" spans="1:10" ht="12.75">
      <c r="A164" s="316">
        <v>751</v>
      </c>
      <c r="B164" s="317"/>
      <c r="C164" s="318" t="s">
        <v>920</v>
      </c>
      <c r="D164" s="319">
        <v>4803261</v>
      </c>
      <c r="E164" s="319">
        <v>10500363</v>
      </c>
      <c r="F164" s="320">
        <v>54.9</v>
      </c>
      <c r="G164" s="320"/>
      <c r="H164" s="319">
        <v>9505133</v>
      </c>
      <c r="I164" s="319">
        <v>14464606</v>
      </c>
      <c r="J164" s="320">
        <v>36.7</v>
      </c>
    </row>
    <row r="165" spans="1:10" ht="12.75">
      <c r="A165" s="316">
        <v>753</v>
      </c>
      <c r="B165" s="317"/>
      <c r="C165" s="318" t="s">
        <v>921</v>
      </c>
      <c r="D165" s="319">
        <v>135993873</v>
      </c>
      <c r="E165" s="319">
        <v>79126891</v>
      </c>
      <c r="F165" s="320">
        <v>7</v>
      </c>
      <c r="G165" s="320"/>
      <c r="H165" s="319">
        <v>8702855</v>
      </c>
      <c r="I165" s="319">
        <v>7251125</v>
      </c>
      <c r="J165" s="320">
        <v>31.1</v>
      </c>
    </row>
    <row r="166" spans="1:10" ht="12.75">
      <c r="A166" s="316">
        <v>755</v>
      </c>
      <c r="B166" s="317"/>
      <c r="C166" s="318" t="s">
        <v>922</v>
      </c>
      <c r="D166" s="333">
        <v>14685690</v>
      </c>
      <c r="E166" s="333">
        <v>16294121</v>
      </c>
      <c r="F166" s="320">
        <v>2.4</v>
      </c>
      <c r="G166" s="320"/>
      <c r="H166" s="319">
        <v>64466603</v>
      </c>
      <c r="I166" s="319">
        <v>45726889</v>
      </c>
      <c r="J166" s="320">
        <v>-1.5</v>
      </c>
    </row>
    <row r="167" spans="1:10" ht="12.75">
      <c r="A167" s="316">
        <v>757</v>
      </c>
      <c r="B167" s="317"/>
      <c r="C167" s="318" t="s">
        <v>923</v>
      </c>
      <c r="D167" s="319">
        <v>1475537</v>
      </c>
      <c r="E167" s="319">
        <v>2572934</v>
      </c>
      <c r="F167" s="320">
        <v>-24.6</v>
      </c>
      <c r="G167" s="320"/>
      <c r="H167" s="319">
        <v>7655061</v>
      </c>
      <c r="I167" s="319">
        <v>6067164</v>
      </c>
      <c r="J167" s="320">
        <v>-11.6</v>
      </c>
    </row>
    <row r="168" spans="1:10" ht="12.75">
      <c r="A168" s="316">
        <v>759</v>
      </c>
      <c r="B168" s="317"/>
      <c r="C168" s="318" t="s">
        <v>924</v>
      </c>
      <c r="D168" s="333">
        <v>2221264</v>
      </c>
      <c r="E168" s="333">
        <v>3468314</v>
      </c>
      <c r="F168" s="320">
        <v>-51.6</v>
      </c>
      <c r="G168" s="320"/>
      <c r="H168" s="319">
        <v>26983</v>
      </c>
      <c r="I168" s="319">
        <v>85030</v>
      </c>
      <c r="J168" s="320">
        <v>-78.1</v>
      </c>
    </row>
    <row r="169" spans="1:10" ht="12.75">
      <c r="A169" s="316">
        <v>771</v>
      </c>
      <c r="B169" s="317"/>
      <c r="C169" s="318" t="s">
        <v>925</v>
      </c>
      <c r="D169" s="319">
        <v>121131</v>
      </c>
      <c r="E169" s="319">
        <v>2627988</v>
      </c>
      <c r="F169" s="320">
        <v>7</v>
      </c>
      <c r="G169" s="320"/>
      <c r="H169" s="319">
        <v>722253</v>
      </c>
      <c r="I169" s="319">
        <v>5063224</v>
      </c>
      <c r="J169" s="320">
        <v>170.3</v>
      </c>
    </row>
    <row r="170" spans="1:10" ht="12.75">
      <c r="A170" s="316">
        <v>772</v>
      </c>
      <c r="B170" s="317"/>
      <c r="C170" s="318" t="s">
        <v>926</v>
      </c>
      <c r="D170" s="319">
        <v>636130</v>
      </c>
      <c r="E170" s="319">
        <v>2912625</v>
      </c>
      <c r="F170" s="320">
        <v>22.5</v>
      </c>
      <c r="G170" s="320"/>
      <c r="H170" s="319">
        <v>5658285</v>
      </c>
      <c r="I170" s="319">
        <v>17300522</v>
      </c>
      <c r="J170" s="320">
        <v>-15.4</v>
      </c>
    </row>
    <row r="171" spans="1:10" ht="12.75">
      <c r="A171" s="316">
        <v>779</v>
      </c>
      <c r="B171" s="317"/>
      <c r="C171" s="318" t="s">
        <v>927</v>
      </c>
      <c r="D171" s="319">
        <v>35025</v>
      </c>
      <c r="E171" s="319">
        <v>1374710</v>
      </c>
      <c r="F171" s="320">
        <v>44.8</v>
      </c>
      <c r="G171" s="320"/>
      <c r="H171" s="319">
        <v>66956</v>
      </c>
      <c r="I171" s="319">
        <v>1883906</v>
      </c>
      <c r="J171" s="320">
        <v>-30.4</v>
      </c>
    </row>
    <row r="172" spans="1:10" ht="12.75">
      <c r="A172" s="316">
        <v>781</v>
      </c>
      <c r="B172" s="317"/>
      <c r="C172" s="318" t="s">
        <v>928</v>
      </c>
      <c r="D172" s="319">
        <v>24363</v>
      </c>
      <c r="E172" s="319">
        <v>3183319</v>
      </c>
      <c r="F172" s="320">
        <v>-11.4</v>
      </c>
      <c r="G172" s="320"/>
      <c r="H172" s="319">
        <v>131</v>
      </c>
      <c r="I172" s="319">
        <v>336326</v>
      </c>
      <c r="J172" s="320">
        <v>50.9</v>
      </c>
    </row>
    <row r="173" spans="1:10" ht="12.75">
      <c r="A173" s="316">
        <v>790</v>
      </c>
      <c r="B173" s="317"/>
      <c r="C173" s="318" t="s">
        <v>929</v>
      </c>
      <c r="D173" s="319">
        <v>107</v>
      </c>
      <c r="E173" s="319">
        <v>68822</v>
      </c>
      <c r="F173" s="320">
        <v>118.3</v>
      </c>
      <c r="G173" s="320"/>
      <c r="H173" s="319">
        <v>110281</v>
      </c>
      <c r="I173" s="319">
        <v>656215</v>
      </c>
      <c r="J173" s="320">
        <v>297.6</v>
      </c>
    </row>
    <row r="174" spans="1:10" s="274" customFormat="1" ht="24.75" customHeight="1">
      <c r="A174" s="275">
        <v>8</v>
      </c>
      <c r="B174" s="276" t="s">
        <v>82</v>
      </c>
      <c r="C174" s="277"/>
      <c r="D174" s="278">
        <v>299881570</v>
      </c>
      <c r="E174" s="278">
        <v>2272334783</v>
      </c>
      <c r="F174" s="279">
        <v>0.9</v>
      </c>
      <c r="G174" s="279"/>
      <c r="H174" s="278">
        <v>223140305</v>
      </c>
      <c r="I174" s="278">
        <v>1191483699</v>
      </c>
      <c r="J174" s="279">
        <v>-0.1</v>
      </c>
    </row>
    <row r="175" spans="1:10" ht="24.75" customHeight="1">
      <c r="A175" s="316">
        <v>801</v>
      </c>
      <c r="B175" s="317"/>
      <c r="C175" s="318" t="s">
        <v>930</v>
      </c>
      <c r="D175" s="319">
        <v>24755</v>
      </c>
      <c r="E175" s="319">
        <v>2263883</v>
      </c>
      <c r="F175" s="320">
        <v>-10.7</v>
      </c>
      <c r="G175" s="320"/>
      <c r="H175" s="319">
        <v>97479</v>
      </c>
      <c r="I175" s="319">
        <v>2291116</v>
      </c>
      <c r="J175" s="320">
        <v>-16.3</v>
      </c>
    </row>
    <row r="176" spans="1:10" ht="12.75">
      <c r="A176" s="316">
        <v>802</v>
      </c>
      <c r="B176" s="317"/>
      <c r="C176" s="318" t="s">
        <v>931</v>
      </c>
      <c r="D176" s="319">
        <v>52</v>
      </c>
      <c r="E176" s="319">
        <v>4383</v>
      </c>
      <c r="F176" s="320">
        <v>-38</v>
      </c>
      <c r="G176" s="320"/>
      <c r="H176" s="319">
        <v>2169</v>
      </c>
      <c r="I176" s="319">
        <v>60442</v>
      </c>
      <c r="J176" s="320">
        <v>-15.2</v>
      </c>
    </row>
    <row r="177" spans="1:10" ht="12.75">
      <c r="A177" s="316">
        <v>803</v>
      </c>
      <c r="B177" s="317"/>
      <c r="C177" s="318" t="s">
        <v>932</v>
      </c>
      <c r="D177" s="319">
        <v>4131</v>
      </c>
      <c r="E177" s="319">
        <v>420099</v>
      </c>
      <c r="F177" s="320">
        <v>-28.2</v>
      </c>
      <c r="G177" s="320"/>
      <c r="H177" s="319">
        <v>245087</v>
      </c>
      <c r="I177" s="319">
        <v>4989044</v>
      </c>
      <c r="J177" s="320">
        <v>-0.7</v>
      </c>
    </row>
    <row r="178" spans="1:10" ht="12.75">
      <c r="A178" s="316">
        <v>804</v>
      </c>
      <c r="B178" s="317"/>
      <c r="C178" s="318" t="s">
        <v>943</v>
      </c>
      <c r="D178" s="319">
        <v>16689</v>
      </c>
      <c r="E178" s="319">
        <v>770315</v>
      </c>
      <c r="F178" s="320">
        <v>55.2</v>
      </c>
      <c r="G178" s="320"/>
      <c r="H178" s="319">
        <v>205930</v>
      </c>
      <c r="I178" s="319">
        <v>5393865</v>
      </c>
      <c r="J178" s="320">
        <v>44.3</v>
      </c>
    </row>
    <row r="179" spans="1:10" ht="12.75">
      <c r="A179" s="316">
        <v>805</v>
      </c>
      <c r="B179" s="317"/>
      <c r="C179" s="318" t="s">
        <v>944</v>
      </c>
      <c r="D179" s="319">
        <v>149</v>
      </c>
      <c r="E179" s="319">
        <v>22926</v>
      </c>
      <c r="F179" s="320">
        <v>-52.4</v>
      </c>
      <c r="G179" s="320"/>
      <c r="H179" s="319">
        <v>303</v>
      </c>
      <c r="I179" s="319">
        <v>13131</v>
      </c>
      <c r="J179" s="320">
        <v>-97.3</v>
      </c>
    </row>
    <row r="180" spans="1:10" ht="12.75">
      <c r="A180" s="316">
        <v>806</v>
      </c>
      <c r="B180" s="317"/>
      <c r="C180" s="318" t="s">
        <v>945</v>
      </c>
      <c r="D180" s="319">
        <v>306</v>
      </c>
      <c r="E180" s="319">
        <v>40269</v>
      </c>
      <c r="F180" s="320">
        <v>63.9</v>
      </c>
      <c r="G180" s="320"/>
      <c r="H180" s="319">
        <v>234683</v>
      </c>
      <c r="I180" s="319">
        <v>4993324</v>
      </c>
      <c r="J180" s="320">
        <v>-7</v>
      </c>
    </row>
    <row r="181" spans="1:10" ht="12.75">
      <c r="A181" s="316">
        <v>807</v>
      </c>
      <c r="B181" s="317"/>
      <c r="C181" s="318" t="s">
        <v>946</v>
      </c>
      <c r="D181" s="319">
        <v>350</v>
      </c>
      <c r="E181" s="319">
        <v>47036</v>
      </c>
      <c r="F181" s="320">
        <v>-41.9</v>
      </c>
      <c r="G181" s="320"/>
      <c r="H181" s="319">
        <v>14382</v>
      </c>
      <c r="I181" s="319">
        <v>481352</v>
      </c>
      <c r="J181" s="320">
        <v>-45.9</v>
      </c>
    </row>
    <row r="182" spans="1:10" ht="12.75">
      <c r="A182" s="316">
        <v>808</v>
      </c>
      <c r="B182" s="317"/>
      <c r="C182" s="318" t="s">
        <v>947</v>
      </c>
      <c r="D182" s="319">
        <v>78</v>
      </c>
      <c r="E182" s="319">
        <v>7795</v>
      </c>
      <c r="F182" s="320">
        <v>-61.2</v>
      </c>
      <c r="G182" s="320"/>
      <c r="H182" s="319">
        <v>12200</v>
      </c>
      <c r="I182" s="319">
        <v>173730</v>
      </c>
      <c r="J182" s="320">
        <v>38.8</v>
      </c>
    </row>
    <row r="183" spans="1:10" ht="12.75">
      <c r="A183" s="316">
        <v>809</v>
      </c>
      <c r="B183" s="317"/>
      <c r="C183" s="318" t="s">
        <v>948</v>
      </c>
      <c r="D183" s="319">
        <v>1398695</v>
      </c>
      <c r="E183" s="319">
        <v>10826820</v>
      </c>
      <c r="F183" s="320">
        <v>-10.6</v>
      </c>
      <c r="G183" s="320"/>
      <c r="H183" s="319">
        <v>7085557</v>
      </c>
      <c r="I183" s="319">
        <v>31526235</v>
      </c>
      <c r="J183" s="320">
        <v>1.4</v>
      </c>
    </row>
    <row r="184" spans="1:10" ht="12.75">
      <c r="A184" s="316">
        <v>810</v>
      </c>
      <c r="B184" s="317"/>
      <c r="C184" s="318" t="s">
        <v>949</v>
      </c>
      <c r="D184" s="319">
        <v>4281</v>
      </c>
      <c r="E184" s="319">
        <v>321447</v>
      </c>
      <c r="F184" s="320">
        <v>53.5</v>
      </c>
      <c r="G184" s="320"/>
      <c r="H184" s="319">
        <v>1053</v>
      </c>
      <c r="I184" s="319">
        <v>81469</v>
      </c>
      <c r="J184" s="320">
        <v>-53.6</v>
      </c>
    </row>
    <row r="185" spans="1:10" ht="12.75">
      <c r="A185" s="316">
        <v>811</v>
      </c>
      <c r="B185" s="317"/>
      <c r="C185" s="318" t="s">
        <v>950</v>
      </c>
      <c r="D185" s="319">
        <v>14152</v>
      </c>
      <c r="E185" s="319">
        <v>586862</v>
      </c>
      <c r="F185" s="320">
        <v>-17</v>
      </c>
      <c r="G185" s="320"/>
      <c r="H185" s="319">
        <v>325062</v>
      </c>
      <c r="I185" s="319">
        <v>5318587</v>
      </c>
      <c r="J185" s="320">
        <v>39.4</v>
      </c>
    </row>
    <row r="186" spans="1:10" ht="12.75">
      <c r="A186" s="316">
        <v>812</v>
      </c>
      <c r="B186" s="317"/>
      <c r="C186" s="318" t="s">
        <v>951</v>
      </c>
      <c r="D186" s="319">
        <v>169527</v>
      </c>
      <c r="E186" s="319">
        <v>964247</v>
      </c>
      <c r="F186" s="320">
        <v>10.5</v>
      </c>
      <c r="G186" s="320"/>
      <c r="H186" s="319">
        <v>102227</v>
      </c>
      <c r="I186" s="319">
        <v>1323854</v>
      </c>
      <c r="J186" s="320">
        <v>36.7</v>
      </c>
    </row>
    <row r="187" spans="1:10" ht="12.75">
      <c r="A187" s="316">
        <v>813</v>
      </c>
      <c r="B187" s="317"/>
      <c r="C187" s="318" t="s">
        <v>952</v>
      </c>
      <c r="D187" s="319">
        <v>18310962</v>
      </c>
      <c r="E187" s="319">
        <v>28300800</v>
      </c>
      <c r="F187" s="320">
        <v>-10.8</v>
      </c>
      <c r="G187" s="320"/>
      <c r="H187" s="319">
        <v>12179820</v>
      </c>
      <c r="I187" s="319">
        <v>17543887</v>
      </c>
      <c r="J187" s="320">
        <v>5.8</v>
      </c>
    </row>
    <row r="188" spans="1:10" ht="12.75">
      <c r="A188" s="316">
        <v>814</v>
      </c>
      <c r="B188" s="317"/>
      <c r="C188" s="318" t="s">
        <v>953</v>
      </c>
      <c r="D188" s="319">
        <v>4792601</v>
      </c>
      <c r="E188" s="319">
        <v>21340217</v>
      </c>
      <c r="F188" s="320">
        <v>-15.2</v>
      </c>
      <c r="G188" s="320"/>
      <c r="H188" s="319">
        <v>794604</v>
      </c>
      <c r="I188" s="319">
        <v>1872322</v>
      </c>
      <c r="J188" s="320">
        <v>-13.4</v>
      </c>
    </row>
    <row r="189" spans="1:10" ht="12.75">
      <c r="A189" s="316">
        <v>815</v>
      </c>
      <c r="B189" s="317"/>
      <c r="C189" s="318" t="s">
        <v>954</v>
      </c>
      <c r="D189" s="319">
        <v>6198665</v>
      </c>
      <c r="E189" s="319">
        <v>7575954</v>
      </c>
      <c r="F189" s="320">
        <v>-13.8</v>
      </c>
      <c r="G189" s="320"/>
      <c r="H189" s="319">
        <v>12976711</v>
      </c>
      <c r="I189" s="319">
        <v>16439494</v>
      </c>
      <c r="J189" s="320">
        <v>49.8</v>
      </c>
    </row>
    <row r="190" spans="1:10" ht="12.75">
      <c r="A190" s="316">
        <v>816</v>
      </c>
      <c r="B190" s="317"/>
      <c r="C190" s="318" t="s">
        <v>955</v>
      </c>
      <c r="D190" s="319">
        <v>4345800</v>
      </c>
      <c r="E190" s="319">
        <v>35312173</v>
      </c>
      <c r="F190" s="320">
        <v>13.3</v>
      </c>
      <c r="G190" s="320"/>
      <c r="H190" s="319">
        <v>4601720</v>
      </c>
      <c r="I190" s="319">
        <v>23448408</v>
      </c>
      <c r="J190" s="320">
        <v>-4.9</v>
      </c>
    </row>
    <row r="191" spans="1:10" ht="12.75">
      <c r="A191" s="316">
        <v>817</v>
      </c>
      <c r="B191" s="317"/>
      <c r="C191" s="318" t="s">
        <v>956</v>
      </c>
      <c r="D191" s="319">
        <v>18018</v>
      </c>
      <c r="E191" s="319">
        <v>172565</v>
      </c>
      <c r="F191" s="320">
        <v>-21.8</v>
      </c>
      <c r="G191" s="320"/>
      <c r="H191" s="319">
        <v>971226</v>
      </c>
      <c r="I191" s="319">
        <v>1065548</v>
      </c>
      <c r="J191" s="320">
        <v>29.6</v>
      </c>
    </row>
    <row r="192" spans="1:10" ht="12.75">
      <c r="A192" s="316">
        <v>818</v>
      </c>
      <c r="B192" s="317"/>
      <c r="C192" s="318" t="s">
        <v>83</v>
      </c>
      <c r="D192" s="319">
        <v>2309888</v>
      </c>
      <c r="E192" s="319">
        <v>13201886</v>
      </c>
      <c r="F192" s="320">
        <v>-1</v>
      </c>
      <c r="G192" s="320"/>
      <c r="H192" s="319">
        <v>3412340</v>
      </c>
      <c r="I192" s="319">
        <v>5054161</v>
      </c>
      <c r="J192" s="320">
        <v>11.8</v>
      </c>
    </row>
    <row r="193" spans="1:10" ht="12.75">
      <c r="A193" s="316">
        <v>819</v>
      </c>
      <c r="B193" s="317"/>
      <c r="C193" s="318" t="s">
        <v>957</v>
      </c>
      <c r="D193" s="319">
        <v>48768244</v>
      </c>
      <c r="E193" s="319">
        <v>60097434</v>
      </c>
      <c r="F193" s="320">
        <v>16.3</v>
      </c>
      <c r="G193" s="320"/>
      <c r="H193" s="319">
        <v>21162168</v>
      </c>
      <c r="I193" s="319">
        <v>28790819</v>
      </c>
      <c r="J193" s="320">
        <v>-4.2</v>
      </c>
    </row>
    <row r="194" spans="1:10" ht="12.75">
      <c r="A194" s="316">
        <v>820</v>
      </c>
      <c r="B194" s="317"/>
      <c r="C194" s="318" t="s">
        <v>958</v>
      </c>
      <c r="D194" s="319">
        <v>1025737</v>
      </c>
      <c r="E194" s="319">
        <v>28746863</v>
      </c>
      <c r="F194" s="320">
        <v>-1.3</v>
      </c>
      <c r="G194" s="320"/>
      <c r="H194" s="319">
        <v>650721</v>
      </c>
      <c r="I194" s="319">
        <v>9102249</v>
      </c>
      <c r="J194" s="320">
        <v>20.5</v>
      </c>
    </row>
    <row r="195" spans="1:10" ht="12.75">
      <c r="A195" s="316">
        <v>823</v>
      </c>
      <c r="B195" s="317"/>
      <c r="C195" s="318" t="s">
        <v>959</v>
      </c>
      <c r="D195" s="319">
        <v>89365</v>
      </c>
      <c r="E195" s="319">
        <v>1692928</v>
      </c>
      <c r="F195" s="320">
        <v>9.2</v>
      </c>
      <c r="G195" s="320"/>
      <c r="H195" s="319">
        <v>91713</v>
      </c>
      <c r="I195" s="319">
        <v>1203477</v>
      </c>
      <c r="J195" s="320">
        <v>10.8</v>
      </c>
    </row>
    <row r="196" spans="1:10" ht="12.75">
      <c r="A196" s="316">
        <v>829</v>
      </c>
      <c r="B196" s="317"/>
      <c r="C196" s="318" t="s">
        <v>960</v>
      </c>
      <c r="D196" s="319">
        <v>22542938</v>
      </c>
      <c r="E196" s="319">
        <v>105807282</v>
      </c>
      <c r="F196" s="320">
        <v>17.2</v>
      </c>
      <c r="G196" s="320"/>
      <c r="H196" s="319">
        <v>16646044</v>
      </c>
      <c r="I196" s="319">
        <v>58305630</v>
      </c>
      <c r="J196" s="320">
        <v>-5.5</v>
      </c>
    </row>
    <row r="197" spans="1:10" ht="12.75">
      <c r="A197" s="316">
        <v>831</v>
      </c>
      <c r="B197" s="317"/>
      <c r="C197" s="318" t="s">
        <v>961</v>
      </c>
      <c r="D197" s="333">
        <v>455190</v>
      </c>
      <c r="E197" s="333">
        <v>474546</v>
      </c>
      <c r="F197" s="320">
        <v>28.8</v>
      </c>
      <c r="G197" s="320"/>
      <c r="H197" s="319">
        <v>1691412</v>
      </c>
      <c r="I197" s="319">
        <v>3054767</v>
      </c>
      <c r="J197" s="320">
        <v>62.7</v>
      </c>
    </row>
    <row r="198" spans="1:10" ht="12.75">
      <c r="A198" s="316">
        <v>832</v>
      </c>
      <c r="B198" s="317"/>
      <c r="C198" s="318" t="s">
        <v>962</v>
      </c>
      <c r="D198" s="319">
        <v>54811459</v>
      </c>
      <c r="E198" s="319">
        <v>177388165</v>
      </c>
      <c r="F198" s="320">
        <v>1.4</v>
      </c>
      <c r="G198" s="320"/>
      <c r="H198" s="319">
        <v>27583792</v>
      </c>
      <c r="I198" s="319">
        <v>87327672</v>
      </c>
      <c r="J198" s="320">
        <v>13.6</v>
      </c>
    </row>
    <row r="199" spans="1:10" ht="12.75">
      <c r="A199" s="316">
        <v>833</v>
      </c>
      <c r="B199" s="317"/>
      <c r="C199" s="318" t="s">
        <v>963</v>
      </c>
      <c r="D199" s="333">
        <v>19366</v>
      </c>
      <c r="E199" s="333">
        <v>65390</v>
      </c>
      <c r="F199" s="320">
        <v>-34.7</v>
      </c>
      <c r="G199" s="320"/>
      <c r="H199" s="319">
        <v>234339</v>
      </c>
      <c r="I199" s="319">
        <v>1760722</v>
      </c>
      <c r="J199" s="320">
        <v>15.1</v>
      </c>
    </row>
    <row r="200" spans="1:10" ht="12.75">
      <c r="A200" s="316">
        <v>834</v>
      </c>
      <c r="B200" s="317"/>
      <c r="C200" s="318" t="s">
        <v>964</v>
      </c>
      <c r="D200" s="319">
        <v>1385622</v>
      </c>
      <c r="E200" s="319">
        <v>153878732</v>
      </c>
      <c r="F200" s="320">
        <v>-10.6</v>
      </c>
      <c r="G200" s="320"/>
      <c r="H200" s="319">
        <v>73793</v>
      </c>
      <c r="I200" s="319">
        <v>5299177</v>
      </c>
      <c r="J200" s="320">
        <v>-27.7</v>
      </c>
    </row>
    <row r="201" spans="1:10" ht="12.75">
      <c r="A201" s="316">
        <v>835</v>
      </c>
      <c r="B201" s="317"/>
      <c r="C201" s="318" t="s">
        <v>965</v>
      </c>
      <c r="D201" s="319">
        <v>334669</v>
      </c>
      <c r="E201" s="319">
        <v>2227816</v>
      </c>
      <c r="F201" s="320">
        <v>-37.7</v>
      </c>
      <c r="G201" s="320"/>
      <c r="H201" s="319">
        <v>216490</v>
      </c>
      <c r="I201" s="319">
        <v>895300</v>
      </c>
      <c r="J201" s="320">
        <v>-6.8</v>
      </c>
    </row>
    <row r="202" spans="1:10" ht="12.75">
      <c r="A202" s="316">
        <v>839</v>
      </c>
      <c r="B202" s="317"/>
      <c r="C202" s="318" t="s">
        <v>966</v>
      </c>
      <c r="D202" s="319">
        <v>4616085</v>
      </c>
      <c r="E202" s="319">
        <v>17118360</v>
      </c>
      <c r="F202" s="320">
        <v>-23.6</v>
      </c>
      <c r="G202" s="320"/>
      <c r="H202" s="319">
        <v>4802334</v>
      </c>
      <c r="I202" s="319">
        <v>12431385</v>
      </c>
      <c r="J202" s="320">
        <v>-19.4</v>
      </c>
    </row>
    <row r="203" spans="1:10" ht="12.75">
      <c r="A203" s="316">
        <v>841</v>
      </c>
      <c r="B203" s="317"/>
      <c r="C203" s="318" t="s">
        <v>967</v>
      </c>
      <c r="D203" s="319">
        <v>308104</v>
      </c>
      <c r="E203" s="319">
        <v>2663614</v>
      </c>
      <c r="F203" s="320">
        <v>-47.2</v>
      </c>
      <c r="G203" s="320"/>
      <c r="H203" s="319">
        <v>177331</v>
      </c>
      <c r="I203" s="319">
        <v>1696640</v>
      </c>
      <c r="J203" s="320">
        <v>-11.8</v>
      </c>
    </row>
    <row r="204" spans="1:10" ht="12.75">
      <c r="A204" s="316">
        <v>842</v>
      </c>
      <c r="B204" s="317"/>
      <c r="C204" s="318" t="s">
        <v>968</v>
      </c>
      <c r="D204" s="319">
        <v>2113472</v>
      </c>
      <c r="E204" s="319">
        <v>43131879</v>
      </c>
      <c r="F204" s="320">
        <v>-19.6</v>
      </c>
      <c r="G204" s="320"/>
      <c r="H204" s="319">
        <v>1202237</v>
      </c>
      <c r="I204" s="319">
        <v>18580714</v>
      </c>
      <c r="J204" s="320">
        <v>-25.6</v>
      </c>
    </row>
    <row r="205" spans="1:10" ht="12.75">
      <c r="A205" s="316">
        <v>843</v>
      </c>
      <c r="B205" s="317"/>
      <c r="C205" s="318" t="s">
        <v>969</v>
      </c>
      <c r="D205" s="319">
        <v>432690</v>
      </c>
      <c r="E205" s="319">
        <v>9398148</v>
      </c>
      <c r="F205" s="320">
        <v>-0.5</v>
      </c>
      <c r="G205" s="320"/>
      <c r="H205" s="319">
        <v>524006</v>
      </c>
      <c r="I205" s="319">
        <v>3660861</v>
      </c>
      <c r="J205" s="320">
        <v>-36</v>
      </c>
    </row>
    <row r="206" spans="1:10" ht="12.75">
      <c r="A206" s="316">
        <v>844</v>
      </c>
      <c r="B206" s="317"/>
      <c r="C206" s="318" t="s">
        <v>970</v>
      </c>
      <c r="D206" s="319">
        <v>5632732</v>
      </c>
      <c r="E206" s="319">
        <v>51479848</v>
      </c>
      <c r="F206" s="320">
        <v>16.9</v>
      </c>
      <c r="G206" s="320"/>
      <c r="H206" s="319">
        <v>5931852</v>
      </c>
      <c r="I206" s="319">
        <v>18975135</v>
      </c>
      <c r="J206" s="320">
        <v>29</v>
      </c>
    </row>
    <row r="207" spans="1:11" ht="25.5" customHeight="1">
      <c r="A207" s="628" t="s">
        <v>1187</v>
      </c>
      <c r="B207" s="628"/>
      <c r="C207" s="628"/>
      <c r="D207" s="628"/>
      <c r="E207" s="628"/>
      <c r="F207" s="628"/>
      <c r="G207" s="628"/>
      <c r="H207" s="628"/>
      <c r="I207" s="628"/>
      <c r="J207" s="628"/>
      <c r="K207" s="629"/>
    </row>
    <row r="208" spans="3:10" ht="12.75">
      <c r="C208" s="325"/>
      <c r="D208" s="305"/>
      <c r="E208" s="305"/>
      <c r="F208" s="306"/>
      <c r="G208" s="306"/>
      <c r="H208" s="311"/>
      <c r="I208" s="311"/>
      <c r="J208" s="326"/>
    </row>
    <row r="209" spans="1:11" ht="18" customHeight="1">
      <c r="A209" s="625" t="s">
        <v>4</v>
      </c>
      <c r="B209" s="602" t="s">
        <v>1087</v>
      </c>
      <c r="C209" s="603"/>
      <c r="D209" s="630" t="s">
        <v>37</v>
      </c>
      <c r="E209" s="618"/>
      <c r="F209" s="618"/>
      <c r="G209" s="631"/>
      <c r="H209" s="617" t="s">
        <v>38</v>
      </c>
      <c r="I209" s="618"/>
      <c r="J209" s="618"/>
      <c r="K209" s="618"/>
    </row>
    <row r="210" spans="1:11" ht="16.5" customHeight="1">
      <c r="A210" s="626"/>
      <c r="B210" s="604"/>
      <c r="C210" s="605"/>
      <c r="D210" s="309" t="s">
        <v>59</v>
      </c>
      <c r="E210" s="608" t="s">
        <v>60</v>
      </c>
      <c r="F210" s="609"/>
      <c r="G210" s="610"/>
      <c r="H210" s="310" t="s">
        <v>59</v>
      </c>
      <c r="I210" s="608" t="s">
        <v>60</v>
      </c>
      <c r="J210" s="609"/>
      <c r="K210" s="609"/>
    </row>
    <row r="211" spans="1:11" ht="15" customHeight="1">
      <c r="A211" s="626"/>
      <c r="B211" s="604"/>
      <c r="C211" s="605"/>
      <c r="D211" s="632" t="s">
        <v>69</v>
      </c>
      <c r="E211" s="622" t="s">
        <v>36</v>
      </c>
      <c r="F211" s="611" t="s">
        <v>1177</v>
      </c>
      <c r="G211" s="612"/>
      <c r="H211" s="622" t="s">
        <v>69</v>
      </c>
      <c r="I211" s="622" t="s">
        <v>36</v>
      </c>
      <c r="J211" s="611" t="s">
        <v>1177</v>
      </c>
      <c r="K211" s="619"/>
    </row>
    <row r="212" spans="1:11" ht="12.75">
      <c r="A212" s="626"/>
      <c r="B212" s="604"/>
      <c r="C212" s="605"/>
      <c r="D212" s="633"/>
      <c r="E212" s="623"/>
      <c r="F212" s="613"/>
      <c r="G212" s="614"/>
      <c r="H212" s="623"/>
      <c r="I212" s="623"/>
      <c r="J212" s="613"/>
      <c r="K212" s="620"/>
    </row>
    <row r="213" spans="1:11" ht="18.75" customHeight="1">
      <c r="A213" s="626"/>
      <c r="B213" s="604"/>
      <c r="C213" s="605"/>
      <c r="D213" s="633"/>
      <c r="E213" s="623"/>
      <c r="F213" s="613"/>
      <c r="G213" s="614"/>
      <c r="H213" s="623"/>
      <c r="I213" s="623"/>
      <c r="J213" s="613"/>
      <c r="K213" s="620"/>
    </row>
    <row r="214" spans="1:11" ht="20.25" customHeight="1">
      <c r="A214" s="627"/>
      <c r="B214" s="606"/>
      <c r="C214" s="607"/>
      <c r="D214" s="634"/>
      <c r="E214" s="624"/>
      <c r="F214" s="615"/>
      <c r="G214" s="616"/>
      <c r="H214" s="624"/>
      <c r="I214" s="624"/>
      <c r="J214" s="615"/>
      <c r="K214" s="621"/>
    </row>
    <row r="215" spans="1:10" ht="12.75">
      <c r="A215" s="334"/>
      <c r="B215" s="335"/>
      <c r="C215" s="314"/>
      <c r="D215" s="329"/>
      <c r="E215" s="329"/>
      <c r="F215" s="153"/>
      <c r="G215" s="153"/>
      <c r="H215" s="329"/>
      <c r="I215" s="329"/>
      <c r="J215" s="330"/>
    </row>
    <row r="216" spans="1:10" ht="12.75">
      <c r="A216" s="316"/>
      <c r="B216" s="336" t="s">
        <v>785</v>
      </c>
      <c r="C216" s="337"/>
      <c r="D216" s="329"/>
      <c r="E216" s="329"/>
      <c r="F216" s="153"/>
      <c r="G216" s="153"/>
      <c r="H216" s="329"/>
      <c r="I216" s="329"/>
      <c r="J216" s="330"/>
    </row>
    <row r="217" spans="1:10" ht="12.75">
      <c r="A217" s="316"/>
      <c r="B217" s="321"/>
      <c r="C217" s="338"/>
      <c r="D217" s="329"/>
      <c r="E217" s="329"/>
      <c r="F217" s="153"/>
      <c r="G217" s="153"/>
      <c r="H217" s="329"/>
      <c r="I217" s="329"/>
      <c r="J217" s="330"/>
    </row>
    <row r="218" spans="1:10" ht="12.75">
      <c r="A218" s="316">
        <v>845</v>
      </c>
      <c r="B218" s="321"/>
      <c r="C218" s="318" t="s">
        <v>971</v>
      </c>
      <c r="D218" s="319">
        <v>2154313</v>
      </c>
      <c r="E218" s="319">
        <v>10366685</v>
      </c>
      <c r="F218" s="320">
        <v>3.2</v>
      </c>
      <c r="G218" s="320"/>
      <c r="H218" s="319">
        <v>1331784</v>
      </c>
      <c r="I218" s="319">
        <v>6464256</v>
      </c>
      <c r="J218" s="320">
        <v>-34</v>
      </c>
    </row>
    <row r="219" spans="1:10" ht="12.75">
      <c r="A219" s="316">
        <v>846</v>
      </c>
      <c r="B219" s="321"/>
      <c r="C219" s="318" t="s">
        <v>84</v>
      </c>
      <c r="D219" s="333">
        <v>2385837</v>
      </c>
      <c r="E219" s="333">
        <v>19446028</v>
      </c>
      <c r="F219" s="320">
        <v>-8.4</v>
      </c>
      <c r="G219" s="320"/>
      <c r="H219" s="319">
        <v>1105685</v>
      </c>
      <c r="I219" s="319">
        <v>6121992</v>
      </c>
      <c r="J219" s="320">
        <v>11.9</v>
      </c>
    </row>
    <row r="220" spans="1:10" ht="12.75">
      <c r="A220" s="316">
        <v>847</v>
      </c>
      <c r="B220" s="321"/>
      <c r="C220" s="318" t="s">
        <v>972</v>
      </c>
      <c r="D220" s="319">
        <v>66994</v>
      </c>
      <c r="E220" s="319">
        <v>513700</v>
      </c>
      <c r="F220" s="320">
        <v>-72</v>
      </c>
      <c r="G220" s="320"/>
      <c r="H220" s="319">
        <v>21080</v>
      </c>
      <c r="I220" s="319">
        <v>458189</v>
      </c>
      <c r="J220" s="320">
        <v>-56</v>
      </c>
    </row>
    <row r="221" spans="1:10" ht="12.75">
      <c r="A221" s="316">
        <v>848</v>
      </c>
      <c r="B221" s="321"/>
      <c r="C221" s="318" t="s">
        <v>973</v>
      </c>
      <c r="D221" s="333">
        <v>646458</v>
      </c>
      <c r="E221" s="333">
        <v>8656129</v>
      </c>
      <c r="F221" s="320">
        <v>-28.7</v>
      </c>
      <c r="G221" s="320"/>
      <c r="H221" s="319">
        <v>347644</v>
      </c>
      <c r="I221" s="319">
        <v>2235288</v>
      </c>
      <c r="J221" s="320">
        <v>4.2</v>
      </c>
    </row>
    <row r="222" spans="1:10" ht="12.75">
      <c r="A222" s="316">
        <v>849</v>
      </c>
      <c r="B222" s="321"/>
      <c r="C222" s="318" t="s">
        <v>974</v>
      </c>
      <c r="D222" s="319">
        <v>3463074</v>
      </c>
      <c r="E222" s="319">
        <v>16150124</v>
      </c>
      <c r="F222" s="320">
        <v>24.7</v>
      </c>
      <c r="G222" s="320"/>
      <c r="H222" s="319">
        <v>694587</v>
      </c>
      <c r="I222" s="319">
        <v>5363119</v>
      </c>
      <c r="J222" s="320">
        <v>23.2</v>
      </c>
    </row>
    <row r="223" spans="1:10" ht="12.75">
      <c r="A223" s="316">
        <v>850</v>
      </c>
      <c r="B223" s="321"/>
      <c r="C223" s="318" t="s">
        <v>975</v>
      </c>
      <c r="D223" s="319" t="s">
        <v>72</v>
      </c>
      <c r="E223" s="319" t="s">
        <v>72</v>
      </c>
      <c r="F223" s="320">
        <v>-100</v>
      </c>
      <c r="G223" s="320"/>
      <c r="H223" s="319">
        <v>29270</v>
      </c>
      <c r="I223" s="319">
        <v>163538</v>
      </c>
      <c r="J223" s="320">
        <v>-49</v>
      </c>
    </row>
    <row r="224" spans="1:10" ht="12.75">
      <c r="A224" s="316">
        <v>851</v>
      </c>
      <c r="B224" s="321"/>
      <c r="C224" s="318" t="s">
        <v>976</v>
      </c>
      <c r="D224" s="319">
        <v>545193</v>
      </c>
      <c r="E224" s="319">
        <v>8477056</v>
      </c>
      <c r="F224" s="320">
        <v>2.5</v>
      </c>
      <c r="G224" s="320"/>
      <c r="H224" s="319">
        <v>310689</v>
      </c>
      <c r="I224" s="319">
        <v>4913929</v>
      </c>
      <c r="J224" s="320">
        <v>107.2</v>
      </c>
    </row>
    <row r="225" spans="1:10" ht="12.75">
      <c r="A225" s="316">
        <v>852</v>
      </c>
      <c r="B225" s="321"/>
      <c r="C225" s="318" t="s">
        <v>977</v>
      </c>
      <c r="D225" s="319">
        <v>4843683</v>
      </c>
      <c r="E225" s="319">
        <v>85160621</v>
      </c>
      <c r="F225" s="320">
        <v>5</v>
      </c>
      <c r="G225" s="320"/>
      <c r="H225" s="319">
        <v>1304861</v>
      </c>
      <c r="I225" s="319">
        <v>11127561</v>
      </c>
      <c r="J225" s="320">
        <v>-36.1</v>
      </c>
    </row>
    <row r="226" spans="1:10" ht="12.75">
      <c r="A226" s="316">
        <v>853</v>
      </c>
      <c r="B226" s="321"/>
      <c r="C226" s="318" t="s">
        <v>780</v>
      </c>
      <c r="D226" s="319">
        <v>82837</v>
      </c>
      <c r="E226" s="319">
        <v>13074028</v>
      </c>
      <c r="F226" s="320">
        <v>-11.7</v>
      </c>
      <c r="G226" s="320"/>
      <c r="H226" s="319">
        <v>509859</v>
      </c>
      <c r="I226" s="319">
        <v>28288916</v>
      </c>
      <c r="J226" s="320">
        <v>-16</v>
      </c>
    </row>
    <row r="227" spans="1:10" ht="12.75">
      <c r="A227" s="316">
        <v>854</v>
      </c>
      <c r="B227" s="321"/>
      <c r="C227" s="318" t="s">
        <v>978</v>
      </c>
      <c r="D227" s="319">
        <v>221169</v>
      </c>
      <c r="E227" s="319">
        <v>2247172</v>
      </c>
      <c r="F227" s="320">
        <v>-8.8</v>
      </c>
      <c r="G227" s="320"/>
      <c r="H227" s="319">
        <v>32250</v>
      </c>
      <c r="I227" s="319">
        <v>1015150</v>
      </c>
      <c r="J227" s="320">
        <v>-50.8</v>
      </c>
    </row>
    <row r="228" spans="1:10" ht="12.75">
      <c r="A228" s="316">
        <v>859</v>
      </c>
      <c r="B228" s="321"/>
      <c r="C228" s="318" t="s">
        <v>979</v>
      </c>
      <c r="D228" s="333">
        <v>5335040</v>
      </c>
      <c r="E228" s="333">
        <v>80395423</v>
      </c>
      <c r="F228" s="320">
        <v>17.5</v>
      </c>
      <c r="G228" s="320"/>
      <c r="H228" s="319">
        <v>2334984</v>
      </c>
      <c r="I228" s="319">
        <v>23768124</v>
      </c>
      <c r="J228" s="320">
        <v>9.6</v>
      </c>
    </row>
    <row r="229" spans="1:10" ht="12.75">
      <c r="A229" s="316">
        <v>860</v>
      </c>
      <c r="B229" s="321"/>
      <c r="C229" s="318" t="s">
        <v>980</v>
      </c>
      <c r="D229" s="319">
        <v>1279461</v>
      </c>
      <c r="E229" s="319">
        <v>3016354</v>
      </c>
      <c r="F229" s="320">
        <v>-27.5</v>
      </c>
      <c r="G229" s="320"/>
      <c r="H229" s="319">
        <v>167724</v>
      </c>
      <c r="I229" s="319">
        <v>1685658</v>
      </c>
      <c r="J229" s="320">
        <v>-35.3</v>
      </c>
    </row>
    <row r="230" spans="1:10" ht="12.75">
      <c r="A230" s="316">
        <v>861</v>
      </c>
      <c r="B230" s="321"/>
      <c r="C230" s="318" t="s">
        <v>981</v>
      </c>
      <c r="D230" s="333">
        <v>6630928</v>
      </c>
      <c r="E230" s="333">
        <v>121622192</v>
      </c>
      <c r="F230" s="320">
        <v>-1.1</v>
      </c>
      <c r="G230" s="320"/>
      <c r="H230" s="319">
        <v>4398365</v>
      </c>
      <c r="I230" s="319">
        <v>61629297</v>
      </c>
      <c r="J230" s="320">
        <v>-9.5</v>
      </c>
    </row>
    <row r="231" spans="1:10" ht="12.75">
      <c r="A231" s="316">
        <v>862</v>
      </c>
      <c r="B231" s="321"/>
      <c r="C231" s="318" t="s">
        <v>982</v>
      </c>
      <c r="D231" s="319">
        <v>259851</v>
      </c>
      <c r="E231" s="319">
        <v>5356321</v>
      </c>
      <c r="F231" s="320">
        <v>-10.1</v>
      </c>
      <c r="G231" s="320"/>
      <c r="H231" s="319">
        <v>2449821</v>
      </c>
      <c r="I231" s="319">
        <v>13044433</v>
      </c>
      <c r="J231" s="320">
        <v>-0.3</v>
      </c>
    </row>
    <row r="232" spans="1:10" ht="12.75">
      <c r="A232" s="316">
        <v>863</v>
      </c>
      <c r="B232" s="321"/>
      <c r="C232" s="318" t="s">
        <v>983</v>
      </c>
      <c r="D232" s="319">
        <v>42549</v>
      </c>
      <c r="E232" s="319">
        <v>20340855</v>
      </c>
      <c r="F232" s="320">
        <v>-31.5</v>
      </c>
      <c r="G232" s="320"/>
      <c r="H232" s="319">
        <v>402585</v>
      </c>
      <c r="I232" s="319">
        <v>51717999</v>
      </c>
      <c r="J232" s="320">
        <v>43.6</v>
      </c>
    </row>
    <row r="233" spans="1:10" ht="12.75">
      <c r="A233" s="316">
        <v>864</v>
      </c>
      <c r="B233" s="321"/>
      <c r="C233" s="318" t="s">
        <v>984</v>
      </c>
      <c r="D233" s="319">
        <v>72075</v>
      </c>
      <c r="E233" s="319">
        <v>7218575</v>
      </c>
      <c r="F233" s="320">
        <v>-47.7</v>
      </c>
      <c r="G233" s="320"/>
      <c r="H233" s="319">
        <v>1061503</v>
      </c>
      <c r="I233" s="319">
        <v>33804227</v>
      </c>
      <c r="J233" s="320">
        <v>29.8</v>
      </c>
    </row>
    <row r="234" spans="1:10" ht="12.75">
      <c r="A234" s="316">
        <v>865</v>
      </c>
      <c r="B234" s="321"/>
      <c r="C234" s="318" t="s">
        <v>985</v>
      </c>
      <c r="D234" s="319">
        <v>2914376</v>
      </c>
      <c r="E234" s="319">
        <v>81380995</v>
      </c>
      <c r="F234" s="320">
        <v>4.9</v>
      </c>
      <c r="G234" s="320"/>
      <c r="H234" s="319">
        <v>383184</v>
      </c>
      <c r="I234" s="319">
        <v>40499852</v>
      </c>
      <c r="J234" s="320">
        <v>-16.5</v>
      </c>
    </row>
    <row r="235" spans="1:10" ht="12.75">
      <c r="A235" s="316">
        <v>869</v>
      </c>
      <c r="B235" s="321"/>
      <c r="C235" s="318" t="s">
        <v>986</v>
      </c>
      <c r="D235" s="319">
        <v>2332359</v>
      </c>
      <c r="E235" s="319">
        <v>71755978</v>
      </c>
      <c r="F235" s="320">
        <v>6.3</v>
      </c>
      <c r="G235" s="320"/>
      <c r="H235" s="319">
        <v>3941164</v>
      </c>
      <c r="I235" s="319">
        <v>60528516</v>
      </c>
      <c r="J235" s="320">
        <v>79.1</v>
      </c>
    </row>
    <row r="236" spans="1:10" ht="12.75">
      <c r="A236" s="316">
        <v>871</v>
      </c>
      <c r="B236" s="321"/>
      <c r="C236" s="318" t="s">
        <v>987</v>
      </c>
      <c r="D236" s="319">
        <v>676694</v>
      </c>
      <c r="E236" s="319">
        <v>78253433</v>
      </c>
      <c r="F236" s="320">
        <v>12.6</v>
      </c>
      <c r="G236" s="320"/>
      <c r="H236" s="319">
        <v>779890</v>
      </c>
      <c r="I236" s="319">
        <v>29538629</v>
      </c>
      <c r="J236" s="320">
        <v>-1.4</v>
      </c>
    </row>
    <row r="237" spans="1:10" ht="12.75">
      <c r="A237" s="316">
        <v>872</v>
      </c>
      <c r="B237" s="321"/>
      <c r="C237" s="318" t="s">
        <v>988</v>
      </c>
      <c r="D237" s="319">
        <v>1315105</v>
      </c>
      <c r="E237" s="319">
        <v>162015520</v>
      </c>
      <c r="F237" s="320">
        <v>8.9</v>
      </c>
      <c r="G237" s="320"/>
      <c r="H237" s="319">
        <v>527140</v>
      </c>
      <c r="I237" s="319">
        <v>24226344</v>
      </c>
      <c r="J237" s="320">
        <v>22.5</v>
      </c>
    </row>
    <row r="238" spans="1:10" ht="12.75">
      <c r="A238" s="316">
        <v>873</v>
      </c>
      <c r="B238" s="321"/>
      <c r="C238" s="318" t="s">
        <v>989</v>
      </c>
      <c r="D238" s="319">
        <v>390253</v>
      </c>
      <c r="E238" s="319">
        <v>60450017</v>
      </c>
      <c r="F238" s="320">
        <v>-5</v>
      </c>
      <c r="G238" s="320"/>
      <c r="H238" s="319">
        <v>515852</v>
      </c>
      <c r="I238" s="319">
        <v>25852392</v>
      </c>
      <c r="J238" s="320">
        <v>29.7</v>
      </c>
    </row>
    <row r="239" spans="1:10" ht="12.75">
      <c r="A239" s="316">
        <v>874</v>
      </c>
      <c r="B239" s="321"/>
      <c r="C239" s="318" t="s">
        <v>990</v>
      </c>
      <c r="D239" s="319">
        <v>754</v>
      </c>
      <c r="E239" s="319">
        <v>166874</v>
      </c>
      <c r="F239" s="320">
        <v>2.7</v>
      </c>
      <c r="G239" s="320"/>
      <c r="H239" s="319">
        <v>65650</v>
      </c>
      <c r="I239" s="319">
        <v>1576879</v>
      </c>
      <c r="J239" s="320">
        <v>46.5</v>
      </c>
    </row>
    <row r="240" spans="1:10" ht="12.75">
      <c r="A240" s="316">
        <v>875</v>
      </c>
      <c r="B240" s="321"/>
      <c r="C240" s="318" t="s">
        <v>991</v>
      </c>
      <c r="D240" s="333">
        <v>7774615</v>
      </c>
      <c r="E240" s="333">
        <v>18412657</v>
      </c>
      <c r="F240" s="320">
        <v>-24.8</v>
      </c>
      <c r="G240" s="320"/>
      <c r="H240" s="319">
        <v>46451572</v>
      </c>
      <c r="I240" s="319">
        <v>84740581</v>
      </c>
      <c r="J240" s="320">
        <v>2.1</v>
      </c>
    </row>
    <row r="241" spans="1:10" ht="12.75">
      <c r="A241" s="316">
        <v>876</v>
      </c>
      <c r="B241" s="321"/>
      <c r="C241" s="318" t="s">
        <v>992</v>
      </c>
      <c r="D241" s="319">
        <v>31204</v>
      </c>
      <c r="E241" s="319">
        <v>1689531</v>
      </c>
      <c r="F241" s="320">
        <v>2.9</v>
      </c>
      <c r="G241" s="320"/>
      <c r="H241" s="319">
        <v>52559</v>
      </c>
      <c r="I241" s="319">
        <v>521452</v>
      </c>
      <c r="J241" s="320">
        <v>114.8</v>
      </c>
    </row>
    <row r="242" spans="1:10" s="274" customFormat="1" ht="12.75">
      <c r="A242" s="316">
        <v>877</v>
      </c>
      <c r="B242" s="321"/>
      <c r="C242" s="318" t="s">
        <v>993</v>
      </c>
      <c r="D242" s="333">
        <v>259722</v>
      </c>
      <c r="E242" s="333">
        <v>3422818</v>
      </c>
      <c r="F242" s="320">
        <v>-24.4</v>
      </c>
      <c r="G242" s="320"/>
      <c r="H242" s="319">
        <v>1634716</v>
      </c>
      <c r="I242" s="319">
        <v>15381165</v>
      </c>
      <c r="J242" s="320">
        <v>-0.7</v>
      </c>
    </row>
    <row r="243" spans="1:10" ht="12.75">
      <c r="A243" s="316">
        <v>878</v>
      </c>
      <c r="B243" s="321"/>
      <c r="C243" s="318" t="s">
        <v>85</v>
      </c>
      <c r="D243" s="319">
        <v>12</v>
      </c>
      <c r="E243" s="319">
        <v>14123</v>
      </c>
      <c r="F243" s="320">
        <v>9.2</v>
      </c>
      <c r="G243" s="320"/>
      <c r="H243" s="319">
        <v>1326</v>
      </c>
      <c r="I243" s="319">
        <v>159231</v>
      </c>
      <c r="J243" s="320">
        <v>-35.4</v>
      </c>
    </row>
    <row r="244" spans="1:10" ht="12.75">
      <c r="A244" s="316">
        <v>881</v>
      </c>
      <c r="B244" s="321"/>
      <c r="C244" s="318" t="s">
        <v>994</v>
      </c>
      <c r="D244" s="319">
        <v>3712635</v>
      </c>
      <c r="E244" s="319">
        <v>4595189</v>
      </c>
      <c r="F244" s="320">
        <v>10.8</v>
      </c>
      <c r="G244" s="320"/>
      <c r="H244" s="319">
        <v>773902</v>
      </c>
      <c r="I244" s="319">
        <v>1197296</v>
      </c>
      <c r="J244" s="320">
        <v>17.6</v>
      </c>
    </row>
    <row r="245" spans="1:10" ht="12.75">
      <c r="A245" s="316">
        <v>882</v>
      </c>
      <c r="B245" s="321"/>
      <c r="C245" s="318" t="s">
        <v>995</v>
      </c>
      <c r="D245" s="319" t="s">
        <v>72</v>
      </c>
      <c r="E245" s="319" t="s">
        <v>72</v>
      </c>
      <c r="F245" s="320">
        <v>-100</v>
      </c>
      <c r="G245" s="320"/>
      <c r="H245" s="319">
        <v>3266</v>
      </c>
      <c r="I245" s="319">
        <v>27903</v>
      </c>
      <c r="J245" s="320">
        <v>101.3</v>
      </c>
    </row>
    <row r="246" spans="1:10" ht="12.75">
      <c r="A246" s="316">
        <v>883</v>
      </c>
      <c r="B246" s="321"/>
      <c r="C246" s="318" t="s">
        <v>996</v>
      </c>
      <c r="D246" s="319">
        <v>38603</v>
      </c>
      <c r="E246" s="319">
        <v>29281404</v>
      </c>
      <c r="F246" s="320">
        <v>76.2</v>
      </c>
      <c r="G246" s="320"/>
      <c r="H246" s="319">
        <v>15693</v>
      </c>
      <c r="I246" s="319">
        <v>128307265</v>
      </c>
      <c r="J246" s="320">
        <v>17</v>
      </c>
    </row>
    <row r="247" spans="1:10" ht="12.75">
      <c r="A247" s="316">
        <v>884</v>
      </c>
      <c r="B247" s="321"/>
      <c r="C247" s="318" t="s">
        <v>997</v>
      </c>
      <c r="D247" s="319">
        <v>60319481</v>
      </c>
      <c r="E247" s="319">
        <v>484249219</v>
      </c>
      <c r="F247" s="320">
        <v>11.7</v>
      </c>
      <c r="G247" s="320"/>
      <c r="H247" s="319">
        <v>19367415</v>
      </c>
      <c r="I247" s="319">
        <v>108571252</v>
      </c>
      <c r="J247" s="320">
        <v>-36.1</v>
      </c>
    </row>
    <row r="248" spans="1:10" ht="12.75">
      <c r="A248" s="316">
        <v>885</v>
      </c>
      <c r="B248" s="321"/>
      <c r="C248" s="318" t="s">
        <v>998</v>
      </c>
      <c r="D248" s="319">
        <v>1370365</v>
      </c>
      <c r="E248" s="319">
        <v>11665423</v>
      </c>
      <c r="F248" s="320">
        <v>-79.1</v>
      </c>
      <c r="G248" s="320"/>
      <c r="H248" s="319">
        <v>1642485</v>
      </c>
      <c r="I248" s="319">
        <v>13585049</v>
      </c>
      <c r="J248" s="320">
        <v>-33.1</v>
      </c>
    </row>
    <row r="249" spans="1:10" ht="12.75">
      <c r="A249" s="316">
        <v>886</v>
      </c>
      <c r="B249" s="321"/>
      <c r="C249" s="318" t="s">
        <v>999</v>
      </c>
      <c r="D249" s="319">
        <v>34031</v>
      </c>
      <c r="E249" s="319">
        <v>358657</v>
      </c>
      <c r="F249" s="320">
        <v>60.5</v>
      </c>
      <c r="G249" s="320"/>
      <c r="H249" s="319">
        <v>24400</v>
      </c>
      <c r="I249" s="319">
        <v>252580</v>
      </c>
      <c r="J249" s="320">
        <v>939.4</v>
      </c>
    </row>
    <row r="250" spans="1:10" ht="12.75">
      <c r="A250" s="316">
        <v>887</v>
      </c>
      <c r="B250" s="321"/>
      <c r="C250" s="318" t="s">
        <v>1000</v>
      </c>
      <c r="D250" s="319">
        <v>3877911</v>
      </c>
      <c r="E250" s="319">
        <v>37535244</v>
      </c>
      <c r="F250" s="320">
        <v>3.3</v>
      </c>
      <c r="G250" s="320"/>
      <c r="H250" s="319">
        <v>815896</v>
      </c>
      <c r="I250" s="319">
        <v>6110974</v>
      </c>
      <c r="J250" s="320">
        <v>62</v>
      </c>
    </row>
    <row r="251" spans="1:10" ht="12.75">
      <c r="A251" s="316">
        <v>888</v>
      </c>
      <c r="B251" s="321"/>
      <c r="C251" s="318" t="s">
        <v>0</v>
      </c>
      <c r="D251" s="319">
        <v>8240</v>
      </c>
      <c r="E251" s="319">
        <v>183041</v>
      </c>
      <c r="F251" s="320">
        <v>23.6</v>
      </c>
      <c r="G251" s="320"/>
      <c r="H251" s="319">
        <v>330667</v>
      </c>
      <c r="I251" s="319">
        <v>2678437</v>
      </c>
      <c r="J251" s="320">
        <v>-32.7</v>
      </c>
    </row>
    <row r="252" spans="1:10" ht="12.75">
      <c r="A252" s="316">
        <v>889</v>
      </c>
      <c r="B252" s="321"/>
      <c r="C252" s="318" t="s">
        <v>1</v>
      </c>
      <c r="D252" s="319">
        <v>5894296</v>
      </c>
      <c r="E252" s="319">
        <v>28505790</v>
      </c>
      <c r="F252" s="320">
        <v>16.8</v>
      </c>
      <c r="G252" s="320"/>
      <c r="H252" s="319">
        <v>3681796</v>
      </c>
      <c r="I252" s="319">
        <v>11278312</v>
      </c>
      <c r="J252" s="320">
        <v>18.1</v>
      </c>
    </row>
    <row r="253" spans="1:10" ht="12.75">
      <c r="A253" s="316">
        <v>891</v>
      </c>
      <c r="B253" s="321"/>
      <c r="C253" s="318" t="s">
        <v>2</v>
      </c>
      <c r="D253" s="319">
        <v>90774</v>
      </c>
      <c r="E253" s="319">
        <v>1633478</v>
      </c>
      <c r="F253" s="320">
        <v>-77.3</v>
      </c>
      <c r="G253" s="320"/>
      <c r="H253" s="319" t="s">
        <v>72</v>
      </c>
      <c r="I253" s="319" t="s">
        <v>72</v>
      </c>
      <c r="J253" s="320" t="s">
        <v>72</v>
      </c>
    </row>
    <row r="254" spans="1:10" ht="12.75">
      <c r="A254" s="316">
        <v>896</v>
      </c>
      <c r="B254" s="321"/>
      <c r="C254" s="318" t="s">
        <v>3</v>
      </c>
      <c r="D254" s="319">
        <v>665906</v>
      </c>
      <c r="E254" s="319">
        <v>18373447</v>
      </c>
      <c r="F254" s="320">
        <v>-6.4</v>
      </c>
      <c r="G254" s="320"/>
      <c r="H254" s="319">
        <v>1378256</v>
      </c>
      <c r="I254" s="319">
        <v>11493397</v>
      </c>
      <c r="J254" s="320">
        <v>9.2</v>
      </c>
    </row>
    <row r="255" spans="1:10" ht="27" customHeight="1">
      <c r="A255" s="339"/>
      <c r="B255" s="276" t="s">
        <v>86</v>
      </c>
      <c r="C255" s="277"/>
      <c r="D255" s="278">
        <v>1148024659</v>
      </c>
      <c r="E255" s="278">
        <v>3104812624</v>
      </c>
      <c r="F255" s="279">
        <v>5.2</v>
      </c>
      <c r="G255" s="279"/>
      <c r="H255" s="278">
        <v>954807060</v>
      </c>
      <c r="I255" s="278">
        <v>2139418719</v>
      </c>
      <c r="J255" s="279">
        <v>9.8</v>
      </c>
    </row>
    <row r="256" spans="1:10" ht="12.75">
      <c r="A256" s="340"/>
      <c r="D256" s="319"/>
      <c r="E256" s="319"/>
      <c r="F256" s="153"/>
      <c r="G256" s="153"/>
      <c r="H256" s="329"/>
      <c r="I256" s="329"/>
      <c r="J256" s="330"/>
    </row>
    <row r="257" spans="1:10" ht="12.75">
      <c r="A257" s="317"/>
      <c r="D257" s="319"/>
      <c r="E257" s="319"/>
      <c r="F257" s="153"/>
      <c r="G257" s="153"/>
      <c r="H257" s="329"/>
      <c r="I257" s="329"/>
      <c r="J257" s="330"/>
    </row>
    <row r="258" spans="1:10" ht="12.75">
      <c r="A258" s="81"/>
      <c r="D258" s="319"/>
      <c r="E258" s="319"/>
      <c r="F258" s="153"/>
      <c r="G258" s="153"/>
      <c r="H258" s="341"/>
      <c r="I258" s="329"/>
      <c r="J258" s="330"/>
    </row>
    <row r="259" spans="4:10" ht="12.75">
      <c r="D259" s="319"/>
      <c r="E259" s="319"/>
      <c r="F259" s="153"/>
      <c r="G259" s="153"/>
      <c r="H259" s="329"/>
      <c r="I259" s="329"/>
      <c r="J259" s="330"/>
    </row>
    <row r="260" spans="4:10" ht="12.75">
      <c r="D260" s="319"/>
      <c r="E260" s="319"/>
      <c r="F260" s="153"/>
      <c r="G260" s="153"/>
      <c r="H260" s="329"/>
      <c r="I260" s="329"/>
      <c r="J260" s="330"/>
    </row>
    <row r="261" spans="4:10" ht="12.75">
      <c r="D261" s="319"/>
      <c r="E261" s="319"/>
      <c r="F261" s="153"/>
      <c r="G261" s="153"/>
      <c r="H261" s="329"/>
      <c r="I261" s="329"/>
      <c r="J261" s="330"/>
    </row>
    <row r="262" spans="4:10" ht="12.75">
      <c r="D262" s="319"/>
      <c r="E262" s="319"/>
      <c r="F262" s="153"/>
      <c r="G262" s="153"/>
      <c r="H262" s="329"/>
      <c r="I262" s="329"/>
      <c r="J262" s="330"/>
    </row>
    <row r="263" spans="4:10" ht="12.75">
      <c r="D263" s="319"/>
      <c r="E263" s="319"/>
      <c r="F263" s="153"/>
      <c r="G263" s="153"/>
      <c r="H263" s="329"/>
      <c r="I263" s="329"/>
      <c r="J263" s="330"/>
    </row>
    <row r="264" spans="4:10" ht="12.75">
      <c r="D264" s="319"/>
      <c r="E264" s="319"/>
      <c r="F264" s="153"/>
      <c r="G264" s="153"/>
      <c r="H264" s="329"/>
      <c r="I264" s="329"/>
      <c r="J264" s="330"/>
    </row>
    <row r="265" spans="4:10" ht="12.75">
      <c r="D265" s="319"/>
      <c r="E265" s="319"/>
      <c r="F265" s="153"/>
      <c r="G265" s="153"/>
      <c r="H265" s="329"/>
      <c r="I265" s="329"/>
      <c r="J265" s="330"/>
    </row>
    <row r="266" spans="4:10" ht="12.75">
      <c r="D266" s="319"/>
      <c r="E266" s="319"/>
      <c r="F266" s="153"/>
      <c r="G266" s="153"/>
      <c r="H266" s="329"/>
      <c r="I266" s="329"/>
      <c r="J266" s="330"/>
    </row>
    <row r="267" spans="4:10" ht="12.75">
      <c r="D267" s="319"/>
      <c r="E267" s="319"/>
      <c r="F267" s="153"/>
      <c r="G267" s="153"/>
      <c r="H267" s="329"/>
      <c r="I267" s="329"/>
      <c r="J267" s="330"/>
    </row>
    <row r="268" spans="4:10" ht="12.75">
      <c r="D268" s="319"/>
      <c r="E268" s="319"/>
      <c r="F268" s="153"/>
      <c r="G268" s="153"/>
      <c r="H268" s="329"/>
      <c r="I268" s="329"/>
      <c r="J268" s="330"/>
    </row>
    <row r="269" spans="4:10" ht="12.75">
      <c r="D269" s="319"/>
      <c r="E269" s="319"/>
      <c r="F269" s="153"/>
      <c r="G269" s="153"/>
      <c r="H269" s="329"/>
      <c r="I269" s="329"/>
      <c r="J269" s="330"/>
    </row>
    <row r="270" spans="4:10" ht="12.75">
      <c r="D270" s="319"/>
      <c r="E270" s="319"/>
      <c r="F270" s="153"/>
      <c r="G270" s="153"/>
      <c r="H270" s="329"/>
      <c r="I270" s="342"/>
      <c r="J270" s="330"/>
    </row>
    <row r="271" spans="4:10" ht="12.75">
      <c r="D271" s="319"/>
      <c r="E271" s="319"/>
      <c r="F271" s="153"/>
      <c r="G271" s="153"/>
      <c r="H271" s="343"/>
      <c r="I271" s="343"/>
      <c r="J271" s="344"/>
    </row>
    <row r="272" spans="4:10" ht="12.75">
      <c r="D272" s="333"/>
      <c r="E272" s="333"/>
      <c r="F272" s="153"/>
      <c r="G272" s="153"/>
      <c r="J272" s="153"/>
    </row>
    <row r="273" spans="4:5" ht="12.75">
      <c r="D273" s="319"/>
      <c r="E273" s="319"/>
    </row>
    <row r="274" spans="4:5" ht="12.75">
      <c r="D274" s="333"/>
      <c r="E274" s="333"/>
    </row>
    <row r="275" spans="4:5" ht="12.75">
      <c r="D275" s="319"/>
      <c r="E275" s="319"/>
    </row>
    <row r="276" spans="3:5" ht="12.75">
      <c r="C276" s="317"/>
      <c r="D276" s="319"/>
      <c r="E276" s="319"/>
    </row>
    <row r="277" spans="1:10" ht="12.75">
      <c r="A277" s="316"/>
      <c r="B277" s="321"/>
      <c r="C277" s="347"/>
      <c r="D277" s="319"/>
      <c r="E277" s="319"/>
      <c r="F277" s="320"/>
      <c r="G277" s="320"/>
      <c r="H277" s="319"/>
      <c r="I277" s="319"/>
      <c r="J277" s="320"/>
    </row>
    <row r="278" spans="3:5" ht="12.75">
      <c r="C278" s="317"/>
      <c r="D278" s="319"/>
      <c r="E278" s="319"/>
    </row>
    <row r="279" spans="3:5" ht="12.75">
      <c r="C279" s="317"/>
      <c r="D279" s="319"/>
      <c r="E279" s="319"/>
    </row>
    <row r="280" spans="4:5" ht="12.75">
      <c r="D280" s="319"/>
      <c r="E280" s="319"/>
    </row>
    <row r="281" spans="4:5" ht="12.75">
      <c r="D281" s="319"/>
      <c r="E281" s="319"/>
    </row>
  </sheetData>
  <sheetProtection/>
  <mergeCells count="52">
    <mergeCell ref="A1:K1"/>
    <mergeCell ref="D3:G3"/>
    <mergeCell ref="H3:K3"/>
    <mergeCell ref="E4:G4"/>
    <mergeCell ref="I4:K4"/>
    <mergeCell ref="A3:A8"/>
    <mergeCell ref="B3:C8"/>
    <mergeCell ref="D5:D8"/>
    <mergeCell ref="E5:E8"/>
    <mergeCell ref="J5:K8"/>
    <mergeCell ref="H5:H8"/>
    <mergeCell ref="I5:I8"/>
    <mergeCell ref="F5:G8"/>
    <mergeCell ref="I141:I144"/>
    <mergeCell ref="H71:H74"/>
    <mergeCell ref="H141:H144"/>
    <mergeCell ref="A207:K207"/>
    <mergeCell ref="D69:G69"/>
    <mergeCell ref="E70:G70"/>
    <mergeCell ref="D71:D74"/>
    <mergeCell ref="I71:I74"/>
    <mergeCell ref="A139:A144"/>
    <mergeCell ref="E71:E74"/>
    <mergeCell ref="B139:C144"/>
    <mergeCell ref="D141:D144"/>
    <mergeCell ref="A69:A74"/>
    <mergeCell ref="J211:K214"/>
    <mergeCell ref="B209:C214"/>
    <mergeCell ref="D211:D214"/>
    <mergeCell ref="E211:E214"/>
    <mergeCell ref="E210:G210"/>
    <mergeCell ref="H211:H214"/>
    <mergeCell ref="I211:I214"/>
    <mergeCell ref="F211:G214"/>
    <mergeCell ref="A209:A214"/>
    <mergeCell ref="A137:K137"/>
    <mergeCell ref="A67:K67"/>
    <mergeCell ref="D209:G209"/>
    <mergeCell ref="H209:K209"/>
    <mergeCell ref="F71:G74"/>
    <mergeCell ref="J71:K74"/>
    <mergeCell ref="D139:G139"/>
    <mergeCell ref="H139:K139"/>
    <mergeCell ref="I210:K210"/>
    <mergeCell ref="B69:C74"/>
    <mergeCell ref="E140:G140"/>
    <mergeCell ref="I140:K140"/>
    <mergeCell ref="F141:G144"/>
    <mergeCell ref="H69:K69"/>
    <mergeCell ref="J141:K144"/>
    <mergeCell ref="E141:E144"/>
    <mergeCell ref="I70:K70"/>
  </mergeCells>
  <printOptions/>
  <pageMargins left="0.7086614173228347" right="0.1968503937007874" top="0.984251968503937" bottom="0" header="0.4330708661417323" footer="0.1968503937007874"/>
  <pageSetup firstPageNumber="18" useFirstPageNumber="1" horizontalDpi="600" verticalDpi="600" orientation="portrait" paperSize="9" scale="74" r:id="rId1"/>
  <headerFooter alignWithMargins="0">
    <oddHeader>&amp;C&amp;12- &amp;P -</oddHeader>
    <oddFooter>&amp;L&amp;X________________&amp;X
*) Für Antwortausfälle und Befreiungen sind Zuschätzungen (EGW-Position 904) im Insgesamt enthalten, ab 2009 auch Rückwaren                       (EGW-Position 901) und Ersatzlieferungen (EGW-Position 903).
</oddFooter>
  </headerFooter>
  <rowBreaks count="3" manualBreakCount="3">
    <brk id="66" max="255" man="1"/>
    <brk id="136" max="10" man="1"/>
    <brk id="206" max="10" man="1"/>
  </rowBreaks>
</worksheet>
</file>

<file path=xl/worksheets/sheet15.xml><?xml version="1.0" encoding="utf-8"?>
<worksheet xmlns="http://schemas.openxmlformats.org/spreadsheetml/2006/main" xmlns:r="http://schemas.openxmlformats.org/officeDocument/2006/relationships">
  <sheetPr codeName="Tabelle7"/>
  <dimension ref="A1:AA344"/>
  <sheetViews>
    <sheetView zoomScalePageLayoutView="0" workbookViewId="0" topLeftCell="A1">
      <selection activeCell="A2" sqref="A2"/>
    </sheetView>
  </sheetViews>
  <sheetFormatPr defaultColWidth="11.421875" defaultRowHeight="12.75"/>
  <cols>
    <col min="1" max="1" width="4.00390625" style="259" customWidth="1"/>
    <col min="2" max="2" width="3.8515625" style="260" customWidth="1"/>
    <col min="3" max="3" width="1.28515625" style="259" customWidth="1"/>
    <col min="4" max="4" width="35.28125" style="259" customWidth="1"/>
    <col min="5" max="5" width="13.28125" style="259" customWidth="1"/>
    <col min="6" max="6" width="13.8515625" style="259" customWidth="1"/>
    <col min="7" max="7" width="11.00390625" style="264" customWidth="1"/>
    <col min="8" max="8" width="2.00390625" style="264" customWidth="1"/>
    <col min="9" max="9" width="13.28125" style="259" customWidth="1"/>
    <col min="10" max="10" width="13.421875" style="259" customWidth="1"/>
    <col min="11" max="11" width="10.8515625" style="264" customWidth="1"/>
    <col min="12" max="12" width="2.140625" style="259" customWidth="1"/>
    <col min="13" max="13" width="12.7109375" style="259" bestFit="1" customWidth="1"/>
    <col min="14" max="16384" width="11.421875" style="259" customWidth="1"/>
  </cols>
  <sheetData>
    <row r="1" spans="1:11" s="258" customFormat="1" ht="21" customHeight="1">
      <c r="A1" s="667" t="s">
        <v>1147</v>
      </c>
      <c r="B1" s="667"/>
      <c r="C1" s="667"/>
      <c r="D1" s="667"/>
      <c r="E1" s="667"/>
      <c r="F1" s="667"/>
      <c r="G1" s="667"/>
      <c r="H1" s="667"/>
      <c r="I1" s="667"/>
      <c r="J1" s="667"/>
      <c r="K1" s="668"/>
    </row>
    <row r="2" spans="4:11" ht="12.75">
      <c r="D2" s="261"/>
      <c r="E2" s="262"/>
      <c r="F2" s="263"/>
      <c r="I2" s="265"/>
      <c r="J2" s="266"/>
      <c r="K2" s="267"/>
    </row>
    <row r="3" spans="1:12" ht="17.25" customHeight="1">
      <c r="A3" s="655" t="s">
        <v>87</v>
      </c>
      <c r="B3" s="656"/>
      <c r="C3" s="661" t="s">
        <v>769</v>
      </c>
      <c r="D3" s="662"/>
      <c r="E3" s="679" t="s">
        <v>37</v>
      </c>
      <c r="F3" s="680"/>
      <c r="G3" s="680"/>
      <c r="H3" s="681"/>
      <c r="I3" s="682" t="s">
        <v>38</v>
      </c>
      <c r="J3" s="683"/>
      <c r="K3" s="683"/>
      <c r="L3" s="684"/>
    </row>
    <row r="4" spans="1:12" ht="16.5" customHeight="1">
      <c r="A4" s="657"/>
      <c r="B4" s="658"/>
      <c r="C4" s="663"/>
      <c r="D4" s="664"/>
      <c r="E4" s="269" t="s">
        <v>59</v>
      </c>
      <c r="F4" s="685" t="s">
        <v>60</v>
      </c>
      <c r="G4" s="686"/>
      <c r="H4" s="687"/>
      <c r="I4" s="270" t="s">
        <v>59</v>
      </c>
      <c r="J4" s="685" t="s">
        <v>60</v>
      </c>
      <c r="K4" s="686"/>
      <c r="L4" s="688"/>
    </row>
    <row r="5" spans="1:12" ht="12.75" customHeight="1">
      <c r="A5" s="657"/>
      <c r="B5" s="658"/>
      <c r="C5" s="663"/>
      <c r="D5" s="664"/>
      <c r="E5" s="669" t="s">
        <v>69</v>
      </c>
      <c r="F5" s="672" t="s">
        <v>36</v>
      </c>
      <c r="G5" s="675" t="s">
        <v>1177</v>
      </c>
      <c r="H5" s="689"/>
      <c r="I5" s="672" t="s">
        <v>69</v>
      </c>
      <c r="J5" s="673" t="s">
        <v>36</v>
      </c>
      <c r="K5" s="675" t="s">
        <v>1177</v>
      </c>
      <c r="L5" s="676"/>
    </row>
    <row r="6" spans="1:12" ht="12.75" customHeight="1">
      <c r="A6" s="657"/>
      <c r="B6" s="658"/>
      <c r="C6" s="663"/>
      <c r="D6" s="664"/>
      <c r="E6" s="670"/>
      <c r="F6" s="673"/>
      <c r="G6" s="663"/>
      <c r="H6" s="690"/>
      <c r="I6" s="673"/>
      <c r="J6" s="673"/>
      <c r="K6" s="663"/>
      <c r="L6" s="677"/>
    </row>
    <row r="7" spans="1:12" ht="12.75" customHeight="1">
      <c r="A7" s="657"/>
      <c r="B7" s="658"/>
      <c r="C7" s="663"/>
      <c r="D7" s="664"/>
      <c r="E7" s="670"/>
      <c r="F7" s="673"/>
      <c r="G7" s="663"/>
      <c r="H7" s="690"/>
      <c r="I7" s="673"/>
      <c r="J7" s="673"/>
      <c r="K7" s="663"/>
      <c r="L7" s="677"/>
    </row>
    <row r="8" spans="1:12" ht="27" customHeight="1">
      <c r="A8" s="659"/>
      <c r="B8" s="660"/>
      <c r="C8" s="665"/>
      <c r="D8" s="666"/>
      <c r="E8" s="671"/>
      <c r="F8" s="674"/>
      <c r="G8" s="665"/>
      <c r="H8" s="691"/>
      <c r="I8" s="674"/>
      <c r="J8" s="674"/>
      <c r="K8" s="665"/>
      <c r="L8" s="678"/>
    </row>
    <row r="9" spans="1:10" ht="9" customHeight="1">
      <c r="A9" s="261"/>
      <c r="B9" s="271"/>
      <c r="C9" s="272"/>
      <c r="D9" s="273"/>
      <c r="E9" s="262"/>
      <c r="F9" s="263"/>
      <c r="I9" s="262"/>
      <c r="J9" s="262"/>
    </row>
    <row r="10" spans="2:11" s="274" customFormat="1" ht="12.75">
      <c r="B10" s="275"/>
      <c r="C10" s="276" t="s">
        <v>91</v>
      </c>
      <c r="D10" s="277"/>
      <c r="E10" s="278">
        <v>973091117</v>
      </c>
      <c r="F10" s="278">
        <v>2255622766</v>
      </c>
      <c r="G10" s="279">
        <v>4.5</v>
      </c>
      <c r="H10" s="279"/>
      <c r="I10" s="278">
        <v>873552307</v>
      </c>
      <c r="J10" s="278">
        <v>1609397886</v>
      </c>
      <c r="K10" s="279">
        <v>3.8</v>
      </c>
    </row>
    <row r="11" spans="1:11" ht="21" customHeight="1">
      <c r="A11" s="261" t="s">
        <v>92</v>
      </c>
      <c r="B11" s="280">
        <v>1</v>
      </c>
      <c r="C11" s="272"/>
      <c r="D11" s="273" t="s">
        <v>496</v>
      </c>
      <c r="E11" s="281">
        <v>113092185</v>
      </c>
      <c r="F11" s="281">
        <v>226661153</v>
      </c>
      <c r="G11" s="282">
        <v>-2.6</v>
      </c>
      <c r="H11" s="282"/>
      <c r="I11" s="281">
        <v>77137157</v>
      </c>
      <c r="J11" s="281">
        <v>119471732</v>
      </c>
      <c r="K11" s="282">
        <v>7.2</v>
      </c>
    </row>
    <row r="12" spans="1:11" ht="12.75">
      <c r="A12" s="261" t="s">
        <v>93</v>
      </c>
      <c r="B12" s="280">
        <v>3</v>
      </c>
      <c r="C12" s="272"/>
      <c r="D12" s="273" t="s">
        <v>499</v>
      </c>
      <c r="E12" s="281">
        <v>79425673</v>
      </c>
      <c r="F12" s="281">
        <v>136183857</v>
      </c>
      <c r="G12" s="282">
        <v>1.7</v>
      </c>
      <c r="H12" s="282"/>
      <c r="I12" s="281">
        <v>84841030</v>
      </c>
      <c r="J12" s="281">
        <v>166032629</v>
      </c>
      <c r="K12" s="282">
        <v>21.3</v>
      </c>
    </row>
    <row r="13" spans="1:11" ht="12.75">
      <c r="A13" s="261" t="s">
        <v>94</v>
      </c>
      <c r="B13" s="280">
        <v>5</v>
      </c>
      <c r="C13" s="272"/>
      <c r="D13" s="273" t="s">
        <v>506</v>
      </c>
      <c r="E13" s="281">
        <v>122857596</v>
      </c>
      <c r="F13" s="281">
        <v>162252379</v>
      </c>
      <c r="G13" s="282">
        <v>-0.1</v>
      </c>
      <c r="H13" s="282"/>
      <c r="I13" s="281">
        <v>108588237</v>
      </c>
      <c r="J13" s="281">
        <v>199495621</v>
      </c>
      <c r="K13" s="282">
        <v>7.5</v>
      </c>
    </row>
    <row r="14" spans="1:11" ht="12.75">
      <c r="A14" s="261" t="s">
        <v>95</v>
      </c>
      <c r="B14" s="280">
        <v>6</v>
      </c>
      <c r="C14" s="272"/>
      <c r="D14" s="273" t="s">
        <v>391</v>
      </c>
      <c r="E14" s="281">
        <v>86756296</v>
      </c>
      <c r="F14" s="281">
        <v>222288988</v>
      </c>
      <c r="G14" s="282">
        <v>28.7</v>
      </c>
      <c r="H14" s="282"/>
      <c r="I14" s="281">
        <v>22669513</v>
      </c>
      <c r="J14" s="281">
        <v>184413534</v>
      </c>
      <c r="K14" s="282">
        <v>8.5</v>
      </c>
    </row>
    <row r="15" spans="1:11" ht="12.75">
      <c r="A15" s="261" t="s">
        <v>96</v>
      </c>
      <c r="B15" s="280">
        <v>7</v>
      </c>
      <c r="C15" s="272"/>
      <c r="D15" s="273" t="s">
        <v>512</v>
      </c>
      <c r="E15" s="281">
        <v>2228665</v>
      </c>
      <c r="F15" s="281">
        <v>9264185</v>
      </c>
      <c r="G15" s="282">
        <v>-27.9</v>
      </c>
      <c r="H15" s="282"/>
      <c r="I15" s="281">
        <v>1022138</v>
      </c>
      <c r="J15" s="281">
        <v>8258409</v>
      </c>
      <c r="K15" s="282">
        <v>-14.2</v>
      </c>
    </row>
    <row r="16" spans="1:11" ht="12.75">
      <c r="A16" s="261" t="s">
        <v>97</v>
      </c>
      <c r="B16" s="280">
        <v>8</v>
      </c>
      <c r="C16" s="272"/>
      <c r="D16" s="273" t="s">
        <v>935</v>
      </c>
      <c r="E16" s="281">
        <v>36790311</v>
      </c>
      <c r="F16" s="281">
        <v>37306808</v>
      </c>
      <c r="G16" s="282">
        <v>12.6</v>
      </c>
      <c r="H16" s="282"/>
      <c r="I16" s="281">
        <v>14286233</v>
      </c>
      <c r="J16" s="281">
        <v>27611152</v>
      </c>
      <c r="K16" s="282">
        <v>-3.9</v>
      </c>
    </row>
    <row r="17" spans="1:11" ht="12.75">
      <c r="A17" s="261" t="s">
        <v>98</v>
      </c>
      <c r="B17" s="280">
        <v>9</v>
      </c>
      <c r="C17" s="272"/>
      <c r="D17" s="273" t="s">
        <v>518</v>
      </c>
      <c r="E17" s="281">
        <v>3592158</v>
      </c>
      <c r="F17" s="281">
        <v>9084221</v>
      </c>
      <c r="G17" s="282">
        <v>14.4</v>
      </c>
      <c r="H17" s="282"/>
      <c r="I17" s="281">
        <v>2892195</v>
      </c>
      <c r="J17" s="281">
        <v>5030854</v>
      </c>
      <c r="K17" s="282">
        <v>-6</v>
      </c>
    </row>
    <row r="18" spans="1:11" ht="12.75">
      <c r="A18" s="261" t="s">
        <v>99</v>
      </c>
      <c r="B18" s="280">
        <v>10</v>
      </c>
      <c r="C18" s="272"/>
      <c r="D18" s="273" t="s">
        <v>520</v>
      </c>
      <c r="E18" s="281">
        <v>4042868</v>
      </c>
      <c r="F18" s="281">
        <v>24416819</v>
      </c>
      <c r="G18" s="282">
        <v>13</v>
      </c>
      <c r="H18" s="282"/>
      <c r="I18" s="281">
        <v>7439282</v>
      </c>
      <c r="J18" s="281">
        <v>9966850</v>
      </c>
      <c r="K18" s="282">
        <v>-23.8</v>
      </c>
    </row>
    <row r="19" spans="1:11" ht="12.75">
      <c r="A19" s="261" t="s">
        <v>100</v>
      </c>
      <c r="B19" s="280">
        <v>11</v>
      </c>
      <c r="C19" s="272"/>
      <c r="D19" s="273" t="s">
        <v>523</v>
      </c>
      <c r="E19" s="281">
        <v>22037475</v>
      </c>
      <c r="F19" s="281">
        <v>148695721</v>
      </c>
      <c r="G19" s="282">
        <v>8.7</v>
      </c>
      <c r="H19" s="282"/>
      <c r="I19" s="281">
        <v>35678565</v>
      </c>
      <c r="J19" s="281">
        <v>75256486</v>
      </c>
      <c r="K19" s="282">
        <v>-17.4</v>
      </c>
    </row>
    <row r="20" spans="1:11" ht="12.75">
      <c r="A20" s="261" t="s">
        <v>101</v>
      </c>
      <c r="B20" s="280">
        <v>13</v>
      </c>
      <c r="C20" s="272"/>
      <c r="D20" s="273" t="s">
        <v>526</v>
      </c>
      <c r="E20" s="281">
        <v>30731423</v>
      </c>
      <c r="F20" s="281">
        <v>45626892</v>
      </c>
      <c r="G20" s="282">
        <v>4.8</v>
      </c>
      <c r="H20" s="282"/>
      <c r="I20" s="281">
        <v>32462414</v>
      </c>
      <c r="J20" s="281">
        <v>32164132</v>
      </c>
      <c r="K20" s="282">
        <v>1.3</v>
      </c>
    </row>
    <row r="21" spans="1:11" ht="12.75">
      <c r="A21" s="261" t="s">
        <v>102</v>
      </c>
      <c r="B21" s="280">
        <v>14</v>
      </c>
      <c r="C21" s="272"/>
      <c r="D21" s="273" t="s">
        <v>529</v>
      </c>
      <c r="E21" s="281">
        <v>9366680</v>
      </c>
      <c r="F21" s="281">
        <v>36251838</v>
      </c>
      <c r="G21" s="282">
        <v>94.6</v>
      </c>
      <c r="H21" s="282"/>
      <c r="I21" s="281">
        <v>8563362</v>
      </c>
      <c r="J21" s="281">
        <v>10965367</v>
      </c>
      <c r="K21" s="282">
        <v>-7.3</v>
      </c>
    </row>
    <row r="22" spans="1:11" ht="12.75">
      <c r="A22" s="261" t="s">
        <v>103</v>
      </c>
      <c r="B22" s="280">
        <v>15</v>
      </c>
      <c r="C22" s="272"/>
      <c r="D22" s="273" t="s">
        <v>532</v>
      </c>
      <c r="E22" s="281">
        <v>83402744</v>
      </c>
      <c r="F22" s="281">
        <v>173461041</v>
      </c>
      <c r="G22" s="282">
        <v>-1.4</v>
      </c>
      <c r="H22" s="282"/>
      <c r="I22" s="281">
        <v>55781305</v>
      </c>
      <c r="J22" s="281">
        <v>107863451</v>
      </c>
      <c r="K22" s="282">
        <v>-14.4</v>
      </c>
    </row>
    <row r="23" spans="1:11" ht="12.75">
      <c r="A23" s="261" t="s">
        <v>104</v>
      </c>
      <c r="B23" s="280">
        <v>17</v>
      </c>
      <c r="C23" s="272"/>
      <c r="D23" s="273" t="s">
        <v>535</v>
      </c>
      <c r="E23" s="281">
        <v>57315290</v>
      </c>
      <c r="F23" s="281">
        <v>89947588</v>
      </c>
      <c r="G23" s="282">
        <v>-7.7</v>
      </c>
      <c r="H23" s="282"/>
      <c r="I23" s="281">
        <v>66970258</v>
      </c>
      <c r="J23" s="281">
        <v>101022927</v>
      </c>
      <c r="K23" s="282">
        <v>5.3</v>
      </c>
    </row>
    <row r="24" spans="1:11" ht="12.75">
      <c r="A24" s="261" t="s">
        <v>105</v>
      </c>
      <c r="B24" s="280">
        <v>18</v>
      </c>
      <c r="C24" s="272"/>
      <c r="D24" s="273" t="s">
        <v>538</v>
      </c>
      <c r="E24" s="281">
        <v>7641952</v>
      </c>
      <c r="F24" s="281">
        <v>20882715</v>
      </c>
      <c r="G24" s="282">
        <v>42.1</v>
      </c>
      <c r="H24" s="282"/>
      <c r="I24" s="281">
        <v>16726584</v>
      </c>
      <c r="J24" s="281">
        <v>30987885</v>
      </c>
      <c r="K24" s="282">
        <v>14.9</v>
      </c>
    </row>
    <row r="25" spans="1:11" ht="12.75">
      <c r="A25" s="261" t="s">
        <v>106</v>
      </c>
      <c r="B25" s="280">
        <v>24</v>
      </c>
      <c r="C25" s="272"/>
      <c r="D25" s="273" t="s">
        <v>547</v>
      </c>
      <c r="E25" s="281">
        <v>162704</v>
      </c>
      <c r="F25" s="281">
        <v>1002600</v>
      </c>
      <c r="G25" s="282">
        <v>46.4</v>
      </c>
      <c r="H25" s="282"/>
      <c r="I25" s="281">
        <v>3268892</v>
      </c>
      <c r="J25" s="281">
        <v>5444333</v>
      </c>
      <c r="K25" s="282" t="s">
        <v>73</v>
      </c>
    </row>
    <row r="26" spans="1:11" ht="12.75">
      <c r="A26" s="261" t="s">
        <v>107</v>
      </c>
      <c r="B26" s="280">
        <v>28</v>
      </c>
      <c r="C26" s="272"/>
      <c r="D26" s="273" t="s">
        <v>550</v>
      </c>
      <c r="E26" s="281">
        <v>8416711</v>
      </c>
      <c r="F26" s="281">
        <v>17706991</v>
      </c>
      <c r="G26" s="282">
        <v>-6.7</v>
      </c>
      <c r="H26" s="282"/>
      <c r="I26" s="281">
        <v>8100628</v>
      </c>
      <c r="J26" s="281">
        <v>6945740</v>
      </c>
      <c r="K26" s="282">
        <v>47.7</v>
      </c>
    </row>
    <row r="27" spans="1:11" ht="12.75">
      <c r="A27" s="261" t="s">
        <v>108</v>
      </c>
      <c r="B27" s="280">
        <v>37</v>
      </c>
      <c r="C27" s="272"/>
      <c r="D27" s="273" t="s">
        <v>553</v>
      </c>
      <c r="E27" s="281">
        <v>152100</v>
      </c>
      <c r="F27" s="281">
        <v>5110255</v>
      </c>
      <c r="G27" s="282">
        <v>61.6</v>
      </c>
      <c r="H27" s="282"/>
      <c r="I27" s="281">
        <v>37737</v>
      </c>
      <c r="J27" s="281">
        <v>2678387</v>
      </c>
      <c r="K27" s="282">
        <v>1.9</v>
      </c>
    </row>
    <row r="28" spans="1:11" ht="12.75">
      <c r="A28" s="261" t="s">
        <v>109</v>
      </c>
      <c r="B28" s="280">
        <v>39</v>
      </c>
      <c r="C28" s="272"/>
      <c r="D28" s="273" t="s">
        <v>556</v>
      </c>
      <c r="E28" s="281">
        <v>49414466</v>
      </c>
      <c r="F28" s="281">
        <v>108529027</v>
      </c>
      <c r="G28" s="282">
        <v>-4</v>
      </c>
      <c r="H28" s="282"/>
      <c r="I28" s="281">
        <v>9548628</v>
      </c>
      <c r="J28" s="281">
        <v>48919716</v>
      </c>
      <c r="K28" s="282">
        <v>29.3</v>
      </c>
    </row>
    <row r="29" spans="1:11" ht="12.75">
      <c r="A29" s="261" t="s">
        <v>110</v>
      </c>
      <c r="B29" s="280">
        <v>41</v>
      </c>
      <c r="C29" s="272"/>
      <c r="D29" s="273" t="s">
        <v>936</v>
      </c>
      <c r="E29" s="281">
        <v>9356</v>
      </c>
      <c r="F29" s="281">
        <v>44892</v>
      </c>
      <c r="G29" s="282">
        <v>50</v>
      </c>
      <c r="H29" s="282"/>
      <c r="I29" s="281">
        <v>11</v>
      </c>
      <c r="J29" s="281">
        <v>5725</v>
      </c>
      <c r="K29" s="282">
        <v>-7.6</v>
      </c>
    </row>
    <row r="30" spans="1:11" ht="12.75">
      <c r="A30" s="261" t="s">
        <v>111</v>
      </c>
      <c r="B30" s="280">
        <v>43</v>
      </c>
      <c r="C30" s="272"/>
      <c r="D30" s="273" t="s">
        <v>562</v>
      </c>
      <c r="E30" s="281">
        <v>925</v>
      </c>
      <c r="F30" s="281">
        <v>17693</v>
      </c>
      <c r="G30" s="282">
        <v>-20.3</v>
      </c>
      <c r="H30" s="282"/>
      <c r="I30" s="281" t="s">
        <v>72</v>
      </c>
      <c r="J30" s="281" t="s">
        <v>72</v>
      </c>
      <c r="K30" s="282" t="s">
        <v>72</v>
      </c>
    </row>
    <row r="31" spans="1:11" ht="12.75">
      <c r="A31" s="261" t="s">
        <v>112</v>
      </c>
      <c r="B31" s="280">
        <v>44</v>
      </c>
      <c r="C31" s="272"/>
      <c r="D31" s="273" t="s">
        <v>565</v>
      </c>
      <c r="E31" s="281" t="s">
        <v>72</v>
      </c>
      <c r="F31" s="281" t="s">
        <v>72</v>
      </c>
      <c r="G31" s="282" t="s">
        <v>72</v>
      </c>
      <c r="H31" s="282"/>
      <c r="I31" s="281" t="s">
        <v>72</v>
      </c>
      <c r="J31" s="281" t="s">
        <v>72</v>
      </c>
      <c r="K31" s="282">
        <v>-100</v>
      </c>
    </row>
    <row r="32" spans="1:11" ht="12.75">
      <c r="A32" s="261" t="s">
        <v>113</v>
      </c>
      <c r="B32" s="280">
        <v>45</v>
      </c>
      <c r="C32" s="272"/>
      <c r="D32" s="273" t="s">
        <v>567</v>
      </c>
      <c r="E32" s="281">
        <v>1</v>
      </c>
      <c r="F32" s="281">
        <v>2091</v>
      </c>
      <c r="G32" s="282" t="s">
        <v>73</v>
      </c>
      <c r="H32" s="282"/>
      <c r="I32" s="281">
        <v>16</v>
      </c>
      <c r="J32" s="281">
        <v>16595</v>
      </c>
      <c r="K32" s="282">
        <v>100.5</v>
      </c>
    </row>
    <row r="33" spans="1:11" ht="12.75">
      <c r="A33" s="261" t="s">
        <v>114</v>
      </c>
      <c r="B33" s="280">
        <v>46</v>
      </c>
      <c r="C33" s="272"/>
      <c r="D33" s="273" t="s">
        <v>569</v>
      </c>
      <c r="E33" s="281">
        <v>218794</v>
      </c>
      <c r="F33" s="281">
        <v>477271</v>
      </c>
      <c r="G33" s="282">
        <v>-42.1</v>
      </c>
      <c r="H33" s="282"/>
      <c r="I33" s="281">
        <v>20834</v>
      </c>
      <c r="J33" s="281">
        <v>38255</v>
      </c>
      <c r="K33" s="282">
        <v>-17</v>
      </c>
    </row>
    <row r="34" spans="1:11" ht="12.75">
      <c r="A34" s="261" t="s">
        <v>115</v>
      </c>
      <c r="B34" s="280">
        <v>47</v>
      </c>
      <c r="C34" s="272"/>
      <c r="D34" s="273" t="s">
        <v>572</v>
      </c>
      <c r="E34" s="281">
        <v>2859</v>
      </c>
      <c r="F34" s="281">
        <v>5395</v>
      </c>
      <c r="G34" s="282">
        <v>-10.9</v>
      </c>
      <c r="H34" s="282"/>
      <c r="I34" s="281">
        <v>5469</v>
      </c>
      <c r="J34" s="281">
        <v>55453</v>
      </c>
      <c r="K34" s="282">
        <v>122.1</v>
      </c>
    </row>
    <row r="35" spans="1:11" ht="12.75">
      <c r="A35" s="261" t="s">
        <v>116</v>
      </c>
      <c r="B35" s="280">
        <v>52</v>
      </c>
      <c r="C35" s="272"/>
      <c r="D35" s="273" t="s">
        <v>393</v>
      </c>
      <c r="E35" s="281">
        <v>4833716</v>
      </c>
      <c r="F35" s="281">
        <v>29737174</v>
      </c>
      <c r="G35" s="282">
        <v>29.1</v>
      </c>
      <c r="H35" s="282"/>
      <c r="I35" s="281">
        <v>7600225</v>
      </c>
      <c r="J35" s="281">
        <v>27620571</v>
      </c>
      <c r="K35" s="282">
        <v>48.4</v>
      </c>
    </row>
    <row r="36" spans="1:11" ht="12.75">
      <c r="A36" s="261" t="s">
        <v>117</v>
      </c>
      <c r="B36" s="280">
        <v>53</v>
      </c>
      <c r="C36" s="272"/>
      <c r="D36" s="273" t="s">
        <v>578</v>
      </c>
      <c r="E36" s="281">
        <v>2716292</v>
      </c>
      <c r="F36" s="281">
        <v>5741054</v>
      </c>
      <c r="G36" s="282">
        <v>58.5</v>
      </c>
      <c r="H36" s="282"/>
      <c r="I36" s="281">
        <v>112267</v>
      </c>
      <c r="J36" s="281">
        <v>594300</v>
      </c>
      <c r="K36" s="282">
        <v>-21.8</v>
      </c>
    </row>
    <row r="37" spans="1:11" ht="12.75">
      <c r="A37" s="261" t="s">
        <v>118</v>
      </c>
      <c r="B37" s="280">
        <v>54</v>
      </c>
      <c r="C37" s="272"/>
      <c r="D37" s="273" t="s">
        <v>581</v>
      </c>
      <c r="E37" s="281">
        <v>3455673</v>
      </c>
      <c r="F37" s="281">
        <v>4756124</v>
      </c>
      <c r="G37" s="282">
        <v>48.9</v>
      </c>
      <c r="H37" s="282"/>
      <c r="I37" s="281">
        <v>2339743</v>
      </c>
      <c r="J37" s="281">
        <v>2879134</v>
      </c>
      <c r="K37" s="282">
        <v>5.8</v>
      </c>
    </row>
    <row r="38" spans="1:11" ht="12.75">
      <c r="A38" s="261" t="s">
        <v>119</v>
      </c>
      <c r="B38" s="280">
        <v>55</v>
      </c>
      <c r="C38" s="272"/>
      <c r="D38" s="273" t="s">
        <v>584</v>
      </c>
      <c r="E38" s="281">
        <v>4773971</v>
      </c>
      <c r="F38" s="281">
        <v>8535823</v>
      </c>
      <c r="G38" s="282">
        <v>-25</v>
      </c>
      <c r="H38" s="282"/>
      <c r="I38" s="281">
        <v>5809532</v>
      </c>
      <c r="J38" s="281">
        <v>3377419</v>
      </c>
      <c r="K38" s="282">
        <v>-81.6</v>
      </c>
    </row>
    <row r="39" spans="1:11" ht="12.75">
      <c r="A39" s="261" t="s">
        <v>120</v>
      </c>
      <c r="B39" s="280">
        <v>60</v>
      </c>
      <c r="C39" s="272"/>
      <c r="D39" s="273" t="s">
        <v>587</v>
      </c>
      <c r="E39" s="281">
        <v>97673645</v>
      </c>
      <c r="F39" s="281">
        <v>157254235</v>
      </c>
      <c r="G39" s="282">
        <v>10.2</v>
      </c>
      <c r="H39" s="282"/>
      <c r="I39" s="281">
        <v>74087898</v>
      </c>
      <c r="J39" s="281">
        <v>135580100</v>
      </c>
      <c r="K39" s="282">
        <v>12.1</v>
      </c>
    </row>
    <row r="40" spans="1:11" ht="12.75">
      <c r="A40" s="261" t="s">
        <v>121</v>
      </c>
      <c r="B40" s="280">
        <v>61</v>
      </c>
      <c r="C40" s="272"/>
      <c r="D40" s="273" t="s">
        <v>590</v>
      </c>
      <c r="E40" s="281">
        <v>63076004</v>
      </c>
      <c r="F40" s="281">
        <v>160617825</v>
      </c>
      <c r="G40" s="282">
        <v>-1.5</v>
      </c>
      <c r="H40" s="282"/>
      <c r="I40" s="281">
        <v>140729558</v>
      </c>
      <c r="J40" s="281">
        <v>125482073</v>
      </c>
      <c r="K40" s="282">
        <v>5</v>
      </c>
    </row>
    <row r="41" spans="1:11" ht="12.75">
      <c r="A41" s="261" t="s">
        <v>122</v>
      </c>
      <c r="B41" s="280">
        <v>63</v>
      </c>
      <c r="C41" s="272"/>
      <c r="D41" s="273" t="s">
        <v>593</v>
      </c>
      <c r="E41" s="281">
        <v>16108520</v>
      </c>
      <c r="F41" s="281">
        <v>54642962</v>
      </c>
      <c r="G41" s="282">
        <v>-15</v>
      </c>
      <c r="H41" s="282"/>
      <c r="I41" s="281">
        <v>25234005</v>
      </c>
      <c r="J41" s="281">
        <v>36943536</v>
      </c>
      <c r="K41" s="282">
        <v>-6.7</v>
      </c>
    </row>
    <row r="42" spans="1:11" ht="12.75">
      <c r="A42" s="261" t="s">
        <v>123</v>
      </c>
      <c r="B42" s="280">
        <v>64</v>
      </c>
      <c r="C42" s="272"/>
      <c r="D42" s="273" t="s">
        <v>596</v>
      </c>
      <c r="E42" s="281">
        <v>25272098</v>
      </c>
      <c r="F42" s="281">
        <v>188523460</v>
      </c>
      <c r="G42" s="282">
        <v>6.4</v>
      </c>
      <c r="H42" s="282"/>
      <c r="I42" s="281">
        <v>14686696</v>
      </c>
      <c r="J42" s="281">
        <v>35972850</v>
      </c>
      <c r="K42" s="282">
        <v>-4.2</v>
      </c>
    </row>
    <row r="43" spans="1:11" ht="12.75">
      <c r="A43" s="261" t="s">
        <v>124</v>
      </c>
      <c r="B43" s="280">
        <v>66</v>
      </c>
      <c r="C43" s="272"/>
      <c r="D43" s="273" t="s">
        <v>937</v>
      </c>
      <c r="E43" s="281">
        <v>7354266</v>
      </c>
      <c r="F43" s="281">
        <v>31369903</v>
      </c>
      <c r="G43" s="282">
        <v>6.7</v>
      </c>
      <c r="H43" s="282"/>
      <c r="I43" s="281">
        <v>12179842</v>
      </c>
      <c r="J43" s="281">
        <v>43529572</v>
      </c>
      <c r="K43" s="282">
        <v>0.8</v>
      </c>
    </row>
    <row r="44" spans="1:11" ht="12.75">
      <c r="A44" s="261" t="s">
        <v>125</v>
      </c>
      <c r="B44" s="280">
        <v>68</v>
      </c>
      <c r="C44" s="272"/>
      <c r="D44" s="273" t="s">
        <v>602</v>
      </c>
      <c r="E44" s="281">
        <v>2444532</v>
      </c>
      <c r="F44" s="281">
        <v>11649031</v>
      </c>
      <c r="G44" s="282">
        <v>9</v>
      </c>
      <c r="H44" s="282"/>
      <c r="I44" s="281">
        <v>3413950</v>
      </c>
      <c r="J44" s="281">
        <v>7113807</v>
      </c>
      <c r="K44" s="282">
        <v>-11.2</v>
      </c>
    </row>
    <row r="45" spans="1:11" ht="12.75">
      <c r="A45" s="261" t="s">
        <v>126</v>
      </c>
      <c r="B45" s="280">
        <v>70</v>
      </c>
      <c r="C45" s="272"/>
      <c r="D45" s="273" t="s">
        <v>605</v>
      </c>
      <c r="E45" s="281">
        <v>33064</v>
      </c>
      <c r="F45" s="281">
        <v>74289</v>
      </c>
      <c r="G45" s="282">
        <v>-1.6</v>
      </c>
      <c r="H45" s="282"/>
      <c r="I45" s="281">
        <v>31824</v>
      </c>
      <c r="J45" s="281">
        <v>88410</v>
      </c>
      <c r="K45" s="282">
        <v>146.9</v>
      </c>
    </row>
    <row r="46" spans="1:11" ht="12.75">
      <c r="A46" s="261" t="s">
        <v>127</v>
      </c>
      <c r="B46" s="280">
        <v>72</v>
      </c>
      <c r="C46" s="272"/>
      <c r="D46" s="273" t="s">
        <v>608</v>
      </c>
      <c r="E46" s="281">
        <v>1907253</v>
      </c>
      <c r="F46" s="281">
        <v>13256544</v>
      </c>
      <c r="G46" s="282">
        <v>-8.4</v>
      </c>
      <c r="H46" s="282"/>
      <c r="I46" s="281">
        <v>2635872</v>
      </c>
      <c r="J46" s="281">
        <v>3878162</v>
      </c>
      <c r="K46" s="282">
        <v>45.7</v>
      </c>
    </row>
    <row r="47" spans="1:11" ht="12.75">
      <c r="A47" s="261" t="s">
        <v>128</v>
      </c>
      <c r="B47" s="280">
        <v>73</v>
      </c>
      <c r="C47" s="272"/>
      <c r="D47" s="273" t="s">
        <v>611</v>
      </c>
      <c r="E47" s="281">
        <v>384486</v>
      </c>
      <c r="F47" s="281">
        <v>4467334</v>
      </c>
      <c r="G47" s="282">
        <v>2</v>
      </c>
      <c r="H47" s="282"/>
      <c r="I47" s="281">
        <v>4277423</v>
      </c>
      <c r="J47" s="281">
        <v>6030914</v>
      </c>
      <c r="K47" s="282">
        <v>-12.3</v>
      </c>
    </row>
    <row r="48" spans="1:11" ht="12.75">
      <c r="A48" s="261" t="s">
        <v>129</v>
      </c>
      <c r="B48" s="280">
        <v>74</v>
      </c>
      <c r="C48" s="272"/>
      <c r="D48" s="273" t="s">
        <v>614</v>
      </c>
      <c r="E48" s="281">
        <v>882104</v>
      </c>
      <c r="F48" s="281">
        <v>1464696</v>
      </c>
      <c r="G48" s="282">
        <v>61.1</v>
      </c>
      <c r="H48" s="282"/>
      <c r="I48" s="281">
        <v>80133</v>
      </c>
      <c r="J48" s="281">
        <v>98611</v>
      </c>
      <c r="K48" s="282">
        <v>-30.4</v>
      </c>
    </row>
    <row r="49" spans="1:11" ht="12.75">
      <c r="A49" s="261" t="s">
        <v>130</v>
      </c>
      <c r="B49" s="280">
        <v>75</v>
      </c>
      <c r="C49" s="272"/>
      <c r="D49" s="273" t="s">
        <v>392</v>
      </c>
      <c r="E49" s="281">
        <v>12457431</v>
      </c>
      <c r="F49" s="281">
        <v>81275489</v>
      </c>
      <c r="G49" s="282">
        <v>-2.3</v>
      </c>
      <c r="H49" s="282"/>
      <c r="I49" s="281">
        <v>10377661</v>
      </c>
      <c r="J49" s="281">
        <v>14110549</v>
      </c>
      <c r="K49" s="282">
        <v>-21.9</v>
      </c>
    </row>
    <row r="50" spans="1:11" ht="12.75">
      <c r="A50" s="261" t="s">
        <v>131</v>
      </c>
      <c r="B50" s="280">
        <v>91</v>
      </c>
      <c r="C50" s="272"/>
      <c r="D50" s="273" t="s">
        <v>648</v>
      </c>
      <c r="E50" s="281">
        <v>7782484</v>
      </c>
      <c r="F50" s="281">
        <v>13988337</v>
      </c>
      <c r="G50" s="282">
        <v>-5.3</v>
      </c>
      <c r="H50" s="282"/>
      <c r="I50" s="281">
        <v>5589806</v>
      </c>
      <c r="J50" s="281">
        <v>14196711</v>
      </c>
      <c r="K50" s="282">
        <v>-17</v>
      </c>
    </row>
    <row r="51" spans="1:11" ht="12.75">
      <c r="A51" s="261" t="s">
        <v>132</v>
      </c>
      <c r="B51" s="280">
        <v>92</v>
      </c>
      <c r="C51" s="272"/>
      <c r="D51" s="273" t="s">
        <v>650</v>
      </c>
      <c r="E51" s="281">
        <v>1684790</v>
      </c>
      <c r="F51" s="281">
        <v>4576104</v>
      </c>
      <c r="G51" s="282">
        <v>11.7</v>
      </c>
      <c r="H51" s="282"/>
      <c r="I51" s="281">
        <v>3603212</v>
      </c>
      <c r="J51" s="281">
        <v>3124313</v>
      </c>
      <c r="K51" s="282">
        <v>16.1</v>
      </c>
    </row>
    <row r="52" spans="1:11" ht="12.75">
      <c r="A52" s="261" t="s">
        <v>133</v>
      </c>
      <c r="B52" s="280">
        <v>93</v>
      </c>
      <c r="C52" s="272"/>
      <c r="D52" s="273" t="s">
        <v>653</v>
      </c>
      <c r="E52" s="281">
        <v>791216</v>
      </c>
      <c r="F52" s="281">
        <v>1191037</v>
      </c>
      <c r="G52" s="282">
        <v>7.8</v>
      </c>
      <c r="H52" s="282"/>
      <c r="I52" s="281">
        <v>2794542</v>
      </c>
      <c r="J52" s="281">
        <v>2304900</v>
      </c>
      <c r="K52" s="282">
        <v>44.7</v>
      </c>
    </row>
    <row r="53" spans="1:11" ht="12.75">
      <c r="A53" s="261" t="s">
        <v>134</v>
      </c>
      <c r="B53" s="280">
        <v>95</v>
      </c>
      <c r="C53" s="272"/>
      <c r="D53" s="273" t="s">
        <v>401</v>
      </c>
      <c r="E53" s="281">
        <v>52491</v>
      </c>
      <c r="F53" s="281">
        <v>150260</v>
      </c>
      <c r="G53" s="282">
        <v>41.7</v>
      </c>
      <c r="H53" s="282"/>
      <c r="I53" s="281" t="s">
        <v>72</v>
      </c>
      <c r="J53" s="281" t="s">
        <v>72</v>
      </c>
      <c r="K53" s="282">
        <v>-100</v>
      </c>
    </row>
    <row r="54" spans="1:11" ht="12.75">
      <c r="A54" s="261" t="s">
        <v>135</v>
      </c>
      <c r="B54" s="280">
        <v>96</v>
      </c>
      <c r="C54" s="272"/>
      <c r="D54" s="273" t="s">
        <v>786</v>
      </c>
      <c r="E54" s="281">
        <v>219607</v>
      </c>
      <c r="F54" s="281">
        <v>2602617</v>
      </c>
      <c r="G54" s="282">
        <v>-13</v>
      </c>
      <c r="H54" s="282"/>
      <c r="I54" s="281">
        <v>15121</v>
      </c>
      <c r="J54" s="281">
        <v>90932</v>
      </c>
      <c r="K54" s="282">
        <v>-44.8</v>
      </c>
    </row>
    <row r="55" spans="1:11" ht="12.75">
      <c r="A55" s="261" t="s">
        <v>778</v>
      </c>
      <c r="B55" s="280">
        <v>97</v>
      </c>
      <c r="C55" s="272"/>
      <c r="D55" s="273" t="s">
        <v>402</v>
      </c>
      <c r="E55" s="281">
        <v>33519</v>
      </c>
      <c r="F55" s="281">
        <v>39462</v>
      </c>
      <c r="G55" s="282">
        <v>63.3</v>
      </c>
      <c r="H55" s="282"/>
      <c r="I55" s="281" t="s">
        <v>72</v>
      </c>
      <c r="J55" s="281">
        <v>636</v>
      </c>
      <c r="K55" s="282">
        <v>-81.5</v>
      </c>
    </row>
    <row r="56" spans="1:11" ht="12.75">
      <c r="A56" s="261" t="s">
        <v>136</v>
      </c>
      <c r="B56" s="280">
        <v>98</v>
      </c>
      <c r="C56" s="272"/>
      <c r="D56" s="273" t="s">
        <v>403</v>
      </c>
      <c r="E56" s="281">
        <v>1090451</v>
      </c>
      <c r="F56" s="281">
        <v>3535176</v>
      </c>
      <c r="G56" s="282">
        <v>45.9</v>
      </c>
      <c r="H56" s="282"/>
      <c r="I56" s="281">
        <v>1895619</v>
      </c>
      <c r="J56" s="281">
        <v>3650684</v>
      </c>
      <c r="K56" s="282">
        <v>36.4</v>
      </c>
    </row>
    <row r="57" spans="1:11" ht="12.75">
      <c r="A57" s="261" t="s">
        <v>137</v>
      </c>
      <c r="B57" s="280">
        <v>600</v>
      </c>
      <c r="C57" s="272"/>
      <c r="D57" s="273" t="s">
        <v>728</v>
      </c>
      <c r="E57" s="281">
        <v>404272</v>
      </c>
      <c r="F57" s="281">
        <v>953410</v>
      </c>
      <c r="G57" s="282">
        <v>-17.2</v>
      </c>
      <c r="H57" s="282"/>
      <c r="I57" s="281">
        <v>16890</v>
      </c>
      <c r="J57" s="281">
        <v>84469</v>
      </c>
      <c r="K57" s="282">
        <v>-46.7</v>
      </c>
    </row>
    <row r="58" spans="1:11" ht="21" customHeight="1">
      <c r="A58" s="283" t="s">
        <v>43</v>
      </c>
      <c r="B58" s="284" t="s">
        <v>43</v>
      </c>
      <c r="C58" s="276" t="s">
        <v>138</v>
      </c>
      <c r="D58" s="277"/>
      <c r="E58" s="278">
        <v>28382788</v>
      </c>
      <c r="F58" s="278">
        <v>62488420</v>
      </c>
      <c r="G58" s="279">
        <v>11.6</v>
      </c>
      <c r="H58" s="279"/>
      <c r="I58" s="278">
        <v>3077859</v>
      </c>
      <c r="J58" s="278">
        <v>12295672</v>
      </c>
      <c r="K58" s="279">
        <v>7.6</v>
      </c>
    </row>
    <row r="59" spans="1:11" ht="21" customHeight="1">
      <c r="A59" s="261" t="s">
        <v>139</v>
      </c>
      <c r="B59" s="280">
        <v>20</v>
      </c>
      <c r="C59" s="272"/>
      <c r="D59" s="273" t="s">
        <v>541</v>
      </c>
      <c r="E59" s="281">
        <v>10000</v>
      </c>
      <c r="F59" s="281">
        <v>4500</v>
      </c>
      <c r="G59" s="282">
        <v>-69</v>
      </c>
      <c r="H59" s="282"/>
      <c r="I59" s="281" t="s">
        <v>72</v>
      </c>
      <c r="J59" s="281" t="s">
        <v>72</v>
      </c>
      <c r="K59" s="282" t="s">
        <v>72</v>
      </c>
    </row>
    <row r="60" spans="1:11" ht="12.75">
      <c r="A60" s="261" t="s">
        <v>140</v>
      </c>
      <c r="B60" s="280">
        <v>23</v>
      </c>
      <c r="C60" s="272"/>
      <c r="D60" s="273" t="s">
        <v>544</v>
      </c>
      <c r="E60" s="281">
        <v>48012</v>
      </c>
      <c r="F60" s="281">
        <v>72128</v>
      </c>
      <c r="G60" s="282">
        <v>-29.3</v>
      </c>
      <c r="H60" s="282"/>
      <c r="I60" s="281" t="s">
        <v>72</v>
      </c>
      <c r="J60" s="281" t="s">
        <v>72</v>
      </c>
      <c r="K60" s="282" t="s">
        <v>72</v>
      </c>
    </row>
    <row r="61" spans="1:11" ht="12.75">
      <c r="A61" s="261" t="s">
        <v>141</v>
      </c>
      <c r="B61" s="280">
        <v>204</v>
      </c>
      <c r="C61" s="272"/>
      <c r="D61" s="273" t="s">
        <v>666</v>
      </c>
      <c r="E61" s="281">
        <v>2911582</v>
      </c>
      <c r="F61" s="281">
        <v>3122008</v>
      </c>
      <c r="G61" s="282">
        <v>-2.2</v>
      </c>
      <c r="H61" s="282"/>
      <c r="I61" s="281">
        <v>472165</v>
      </c>
      <c r="J61" s="281">
        <v>919499</v>
      </c>
      <c r="K61" s="282">
        <v>-1.9</v>
      </c>
    </row>
    <row r="62" spans="1:11" ht="12.75">
      <c r="A62" s="261" t="s">
        <v>1095</v>
      </c>
      <c r="B62" s="280">
        <v>206</v>
      </c>
      <c r="C62" s="274"/>
      <c r="D62" s="273" t="s">
        <v>1102</v>
      </c>
      <c r="E62" s="281" t="s">
        <v>72</v>
      </c>
      <c r="F62" s="281" t="s">
        <v>72</v>
      </c>
      <c r="G62" s="282" t="s">
        <v>72</v>
      </c>
      <c r="H62" s="282"/>
      <c r="I62" s="281" t="s">
        <v>72</v>
      </c>
      <c r="J62" s="281" t="s">
        <v>72</v>
      </c>
      <c r="K62" s="282" t="s">
        <v>72</v>
      </c>
    </row>
    <row r="63" spans="1:11" ht="12.75">
      <c r="A63" s="261" t="s">
        <v>142</v>
      </c>
      <c r="B63" s="280">
        <v>208</v>
      </c>
      <c r="C63" s="272"/>
      <c r="D63" s="273" t="s">
        <v>669</v>
      </c>
      <c r="E63" s="281">
        <v>8469028</v>
      </c>
      <c r="F63" s="281">
        <v>8902057</v>
      </c>
      <c r="G63" s="282">
        <v>-39.6</v>
      </c>
      <c r="H63" s="282"/>
      <c r="I63" s="281">
        <v>12101</v>
      </c>
      <c r="J63" s="281">
        <v>37792</v>
      </c>
      <c r="K63" s="282" t="s">
        <v>73</v>
      </c>
    </row>
    <row r="64" spans="1:11" ht="12.75">
      <c r="A64" s="261" t="s">
        <v>143</v>
      </c>
      <c r="B64" s="280">
        <v>212</v>
      </c>
      <c r="C64" s="272"/>
      <c r="D64" s="273" t="s">
        <v>672</v>
      </c>
      <c r="E64" s="281">
        <v>1188426</v>
      </c>
      <c r="F64" s="281">
        <v>4499368</v>
      </c>
      <c r="G64" s="282">
        <v>30.4</v>
      </c>
      <c r="H64" s="282"/>
      <c r="I64" s="281">
        <v>197285</v>
      </c>
      <c r="J64" s="281">
        <v>4182905</v>
      </c>
      <c r="K64" s="282">
        <v>-0.4</v>
      </c>
    </row>
    <row r="65" spans="1:11" ht="12.75">
      <c r="A65" s="261" t="s">
        <v>144</v>
      </c>
      <c r="B65" s="280">
        <v>216</v>
      </c>
      <c r="C65" s="272"/>
      <c r="D65" s="273" t="s">
        <v>1110</v>
      </c>
      <c r="E65" s="281">
        <v>28473</v>
      </c>
      <c r="F65" s="281">
        <v>598381</v>
      </c>
      <c r="G65" s="282">
        <v>-43.1</v>
      </c>
      <c r="H65" s="282"/>
      <c r="I65" s="281">
        <v>202</v>
      </c>
      <c r="J65" s="281">
        <v>13129</v>
      </c>
      <c r="K65" s="282" t="s">
        <v>73</v>
      </c>
    </row>
    <row r="66" spans="1:11" ht="12.75">
      <c r="A66" s="261" t="s">
        <v>145</v>
      </c>
      <c r="B66" s="280">
        <v>220</v>
      </c>
      <c r="C66" s="272"/>
      <c r="D66" s="273" t="s">
        <v>679</v>
      </c>
      <c r="E66" s="281">
        <v>5671033</v>
      </c>
      <c r="F66" s="281">
        <v>12749084</v>
      </c>
      <c r="G66" s="282">
        <v>73.1</v>
      </c>
      <c r="H66" s="282"/>
      <c r="I66" s="281">
        <v>1154475</v>
      </c>
      <c r="J66" s="281">
        <v>2846760</v>
      </c>
      <c r="K66" s="282">
        <v>-10.3</v>
      </c>
    </row>
    <row r="67" spans="1:11" s="274" customFormat="1" ht="12.75">
      <c r="A67" s="261" t="s">
        <v>146</v>
      </c>
      <c r="B67" s="280">
        <v>224</v>
      </c>
      <c r="C67" s="272"/>
      <c r="D67" s="273" t="s">
        <v>682</v>
      </c>
      <c r="E67" s="281">
        <v>3614</v>
      </c>
      <c r="F67" s="281">
        <v>421927</v>
      </c>
      <c r="G67" s="282">
        <v>118</v>
      </c>
      <c r="H67" s="282"/>
      <c r="I67" s="281" t="s">
        <v>72</v>
      </c>
      <c r="J67" s="281" t="s">
        <v>72</v>
      </c>
      <c r="K67" s="282">
        <v>-100</v>
      </c>
    </row>
    <row r="68" spans="1:11" s="274" customFormat="1" ht="12.75">
      <c r="A68" s="261" t="s">
        <v>1096</v>
      </c>
      <c r="B68" s="280">
        <v>225</v>
      </c>
      <c r="D68" s="273" t="s">
        <v>1103</v>
      </c>
      <c r="E68" s="281">
        <v>464</v>
      </c>
      <c r="F68" s="281">
        <v>68680</v>
      </c>
      <c r="G68" s="282" t="s">
        <v>73</v>
      </c>
      <c r="H68" s="282"/>
      <c r="I68" s="281" t="s">
        <v>72</v>
      </c>
      <c r="J68" s="281" t="s">
        <v>72</v>
      </c>
      <c r="K68" s="282">
        <v>-100</v>
      </c>
    </row>
    <row r="69" spans="1:11" ht="12.75">
      <c r="A69" s="261" t="s">
        <v>147</v>
      </c>
      <c r="B69" s="280">
        <v>228</v>
      </c>
      <c r="C69" s="272"/>
      <c r="D69" s="273" t="s">
        <v>685</v>
      </c>
      <c r="E69" s="281">
        <v>133221</v>
      </c>
      <c r="F69" s="281">
        <v>143437</v>
      </c>
      <c r="G69" s="282">
        <v>51.2</v>
      </c>
      <c r="H69" s="282"/>
      <c r="I69" s="281">
        <v>5</v>
      </c>
      <c r="J69" s="281">
        <v>255</v>
      </c>
      <c r="K69" s="282" t="s">
        <v>73</v>
      </c>
    </row>
    <row r="70" spans="1:11" ht="12.75">
      <c r="A70" s="261" t="s">
        <v>148</v>
      </c>
      <c r="B70" s="280">
        <v>232</v>
      </c>
      <c r="C70" s="272"/>
      <c r="D70" s="273" t="s">
        <v>688</v>
      </c>
      <c r="E70" s="281">
        <v>15992</v>
      </c>
      <c r="F70" s="281">
        <v>18426</v>
      </c>
      <c r="G70" s="282">
        <v>-57</v>
      </c>
      <c r="H70" s="282"/>
      <c r="I70" s="281" t="s">
        <v>72</v>
      </c>
      <c r="J70" s="281" t="s">
        <v>72</v>
      </c>
      <c r="K70" s="282" t="s">
        <v>72</v>
      </c>
    </row>
    <row r="71" spans="1:11" ht="12.75">
      <c r="A71" s="261" t="s">
        <v>149</v>
      </c>
      <c r="B71" s="280">
        <v>236</v>
      </c>
      <c r="C71" s="272"/>
      <c r="D71" s="273" t="s">
        <v>691</v>
      </c>
      <c r="E71" s="281">
        <v>215228</v>
      </c>
      <c r="F71" s="281">
        <v>133153</v>
      </c>
      <c r="G71" s="282">
        <v>-63.6</v>
      </c>
      <c r="H71" s="282"/>
      <c r="I71" s="281" t="s">
        <v>72</v>
      </c>
      <c r="J71" s="281" t="s">
        <v>72</v>
      </c>
      <c r="K71" s="282">
        <v>-100</v>
      </c>
    </row>
    <row r="72" spans="1:11" ht="12.75">
      <c r="A72" s="261" t="s">
        <v>150</v>
      </c>
      <c r="B72" s="280">
        <v>240</v>
      </c>
      <c r="C72" s="272"/>
      <c r="D72" s="273" t="s">
        <v>693</v>
      </c>
      <c r="E72" s="281" t="s">
        <v>72</v>
      </c>
      <c r="F72" s="281" t="s">
        <v>72</v>
      </c>
      <c r="G72" s="282">
        <v>-100</v>
      </c>
      <c r="H72" s="282"/>
      <c r="I72" s="281" t="s">
        <v>72</v>
      </c>
      <c r="J72" s="281" t="s">
        <v>72</v>
      </c>
      <c r="K72" s="282">
        <v>-100</v>
      </c>
    </row>
    <row r="73" spans="1:11" ht="12.75">
      <c r="A73" s="261" t="s">
        <v>151</v>
      </c>
      <c r="B73" s="280">
        <v>244</v>
      </c>
      <c r="C73" s="272"/>
      <c r="D73" s="273" t="s">
        <v>696</v>
      </c>
      <c r="E73" s="281">
        <v>47903</v>
      </c>
      <c r="F73" s="281">
        <v>134281</v>
      </c>
      <c r="G73" s="282">
        <v>320.4</v>
      </c>
      <c r="H73" s="282"/>
      <c r="I73" s="281" t="s">
        <v>72</v>
      </c>
      <c r="J73" s="281" t="s">
        <v>72</v>
      </c>
      <c r="K73" s="282" t="s">
        <v>72</v>
      </c>
    </row>
    <row r="74" spans="1:11" ht="12.75">
      <c r="A74" s="261" t="s">
        <v>152</v>
      </c>
      <c r="B74" s="280">
        <v>247</v>
      </c>
      <c r="C74" s="272"/>
      <c r="D74" s="273" t="s">
        <v>698</v>
      </c>
      <c r="E74" s="281">
        <v>66</v>
      </c>
      <c r="F74" s="281">
        <v>4100</v>
      </c>
      <c r="G74" s="282" t="s">
        <v>73</v>
      </c>
      <c r="H74" s="282"/>
      <c r="I74" s="281">
        <v>22</v>
      </c>
      <c r="J74" s="281">
        <v>244</v>
      </c>
      <c r="K74" s="282" t="s">
        <v>73</v>
      </c>
    </row>
    <row r="75" spans="1:11" ht="12.75">
      <c r="A75" s="261"/>
      <c r="B75" s="285"/>
      <c r="C75" s="272"/>
      <c r="D75" s="272"/>
      <c r="E75" s="281"/>
      <c r="F75" s="281"/>
      <c r="G75" s="286"/>
      <c r="H75" s="286"/>
      <c r="I75" s="281"/>
      <c r="J75" s="281"/>
      <c r="K75" s="286"/>
    </row>
    <row r="76" spans="1:11" ht="12.75">
      <c r="A76" s="261"/>
      <c r="B76" s="285"/>
      <c r="C76" s="272"/>
      <c r="D76" s="272"/>
      <c r="E76" s="281"/>
      <c r="F76" s="281"/>
      <c r="G76" s="286"/>
      <c r="H76" s="286"/>
      <c r="I76" s="281"/>
      <c r="J76" s="281"/>
      <c r="K76" s="286"/>
    </row>
    <row r="77" spans="1:15" ht="14.25">
      <c r="A77" s="694" t="s">
        <v>1189</v>
      </c>
      <c r="B77" s="694"/>
      <c r="C77" s="694"/>
      <c r="D77" s="694"/>
      <c r="E77" s="694"/>
      <c r="F77" s="694"/>
      <c r="G77" s="694"/>
      <c r="H77" s="694"/>
      <c r="I77" s="694"/>
      <c r="J77" s="694"/>
      <c r="K77" s="694"/>
      <c r="L77" s="695"/>
      <c r="M77" s="287"/>
      <c r="N77" s="287"/>
      <c r="O77" s="287"/>
    </row>
    <row r="78" spans="4:11" ht="12.75">
      <c r="D78" s="261"/>
      <c r="E78" s="262"/>
      <c r="F78" s="263"/>
      <c r="I78" s="288"/>
      <c r="J78" s="289"/>
      <c r="K78" s="290"/>
    </row>
    <row r="79" spans="1:12" ht="17.25" customHeight="1">
      <c r="A79" s="655" t="s">
        <v>87</v>
      </c>
      <c r="B79" s="656"/>
      <c r="C79" s="661" t="s">
        <v>769</v>
      </c>
      <c r="D79" s="662"/>
      <c r="E79" s="679" t="s">
        <v>37</v>
      </c>
      <c r="F79" s="680"/>
      <c r="G79" s="680"/>
      <c r="H79" s="681"/>
      <c r="I79" s="682" t="s">
        <v>38</v>
      </c>
      <c r="J79" s="683"/>
      <c r="K79" s="683"/>
      <c r="L79" s="684"/>
    </row>
    <row r="80" spans="1:12" ht="16.5" customHeight="1">
      <c r="A80" s="657"/>
      <c r="B80" s="658"/>
      <c r="C80" s="663"/>
      <c r="D80" s="664"/>
      <c r="E80" s="269" t="s">
        <v>59</v>
      </c>
      <c r="F80" s="685" t="s">
        <v>60</v>
      </c>
      <c r="G80" s="686"/>
      <c r="H80" s="687"/>
      <c r="I80" s="270" t="s">
        <v>59</v>
      </c>
      <c r="J80" s="685" t="s">
        <v>60</v>
      </c>
      <c r="K80" s="686"/>
      <c r="L80" s="688"/>
    </row>
    <row r="81" spans="1:12" ht="12.75" customHeight="1">
      <c r="A81" s="657"/>
      <c r="B81" s="658"/>
      <c r="C81" s="663"/>
      <c r="D81" s="664"/>
      <c r="E81" s="669" t="s">
        <v>69</v>
      </c>
      <c r="F81" s="672" t="s">
        <v>36</v>
      </c>
      <c r="G81" s="675" t="s">
        <v>1177</v>
      </c>
      <c r="H81" s="689"/>
      <c r="I81" s="672" t="s">
        <v>69</v>
      </c>
      <c r="J81" s="673" t="s">
        <v>36</v>
      </c>
      <c r="K81" s="675" t="s">
        <v>1177</v>
      </c>
      <c r="L81" s="676"/>
    </row>
    <row r="82" spans="1:12" ht="12.75" customHeight="1">
      <c r="A82" s="657"/>
      <c r="B82" s="658"/>
      <c r="C82" s="663"/>
      <c r="D82" s="664"/>
      <c r="E82" s="670"/>
      <c r="F82" s="673"/>
      <c r="G82" s="663"/>
      <c r="H82" s="690"/>
      <c r="I82" s="673"/>
      <c r="J82" s="673"/>
      <c r="K82" s="663"/>
      <c r="L82" s="677"/>
    </row>
    <row r="83" spans="1:12" ht="12.75" customHeight="1">
      <c r="A83" s="657"/>
      <c r="B83" s="658"/>
      <c r="C83" s="663"/>
      <c r="D83" s="664"/>
      <c r="E83" s="670"/>
      <c r="F83" s="673"/>
      <c r="G83" s="663"/>
      <c r="H83" s="690"/>
      <c r="I83" s="673"/>
      <c r="J83" s="673"/>
      <c r="K83" s="663"/>
      <c r="L83" s="677"/>
    </row>
    <row r="84" spans="1:12" ht="27" customHeight="1">
      <c r="A84" s="659"/>
      <c r="B84" s="660"/>
      <c r="C84" s="665"/>
      <c r="D84" s="666"/>
      <c r="E84" s="671"/>
      <c r="F84" s="674"/>
      <c r="G84" s="665"/>
      <c r="H84" s="691"/>
      <c r="I84" s="674"/>
      <c r="J84" s="674"/>
      <c r="K84" s="665"/>
      <c r="L84" s="678"/>
    </row>
    <row r="85" spans="1:11" ht="11.25" customHeight="1">
      <c r="A85" s="261"/>
      <c r="B85" s="291"/>
      <c r="C85" s="272"/>
      <c r="D85" s="273"/>
      <c r="E85" s="281"/>
      <c r="F85" s="281"/>
      <c r="G85" s="286"/>
      <c r="H85" s="286"/>
      <c r="I85" s="281"/>
      <c r="J85" s="281"/>
      <c r="K85" s="286"/>
    </row>
    <row r="86" spans="2:4" ht="12.75">
      <c r="B86" s="292"/>
      <c r="C86" s="293" t="s">
        <v>88</v>
      </c>
      <c r="D86" s="294"/>
    </row>
    <row r="87" spans="1:11" ht="11.25" customHeight="1">
      <c r="A87" s="261"/>
      <c r="B87" s="291"/>
      <c r="C87" s="272"/>
      <c r="D87" s="273"/>
      <c r="E87" s="281"/>
      <c r="F87" s="281"/>
      <c r="G87" s="286"/>
      <c r="H87" s="286"/>
      <c r="I87" s="281"/>
      <c r="J87" s="281"/>
      <c r="K87" s="286"/>
    </row>
    <row r="88" spans="1:11" ht="12.75">
      <c r="A88" s="261" t="s">
        <v>153</v>
      </c>
      <c r="B88" s="280">
        <v>248</v>
      </c>
      <c r="C88" s="272"/>
      <c r="D88" s="273" t="s">
        <v>701</v>
      </c>
      <c r="E88" s="281">
        <v>82696</v>
      </c>
      <c r="F88" s="281">
        <v>96907</v>
      </c>
      <c r="G88" s="282">
        <v>-10.2</v>
      </c>
      <c r="H88" s="282"/>
      <c r="I88" s="281">
        <v>3346</v>
      </c>
      <c r="J88" s="281">
        <v>15127</v>
      </c>
      <c r="K88" s="282">
        <v>145.6</v>
      </c>
    </row>
    <row r="89" spans="1:11" ht="12.75">
      <c r="A89" s="261" t="s">
        <v>154</v>
      </c>
      <c r="B89" s="280">
        <v>252</v>
      </c>
      <c r="C89" s="272"/>
      <c r="D89" s="273" t="s">
        <v>704</v>
      </c>
      <c r="E89" s="281">
        <v>149924</v>
      </c>
      <c r="F89" s="281">
        <v>212119</v>
      </c>
      <c r="G89" s="282">
        <v>-2.9</v>
      </c>
      <c r="H89" s="282"/>
      <c r="I89" s="281" t="s">
        <v>72</v>
      </c>
      <c r="J89" s="281" t="s">
        <v>72</v>
      </c>
      <c r="K89" s="282" t="s">
        <v>72</v>
      </c>
    </row>
    <row r="90" spans="1:11" ht="12.75">
      <c r="A90" s="261" t="s">
        <v>155</v>
      </c>
      <c r="B90" s="280">
        <v>257</v>
      </c>
      <c r="C90" s="272"/>
      <c r="D90" s="273" t="s">
        <v>707</v>
      </c>
      <c r="E90" s="281">
        <v>32</v>
      </c>
      <c r="F90" s="281">
        <v>6188</v>
      </c>
      <c r="G90" s="282" t="s">
        <v>73</v>
      </c>
      <c r="H90" s="282"/>
      <c r="I90" s="281" t="s">
        <v>72</v>
      </c>
      <c r="J90" s="281" t="s">
        <v>72</v>
      </c>
      <c r="K90" s="282" t="s">
        <v>72</v>
      </c>
    </row>
    <row r="91" spans="1:11" ht="12.75">
      <c r="A91" s="261" t="s">
        <v>156</v>
      </c>
      <c r="B91" s="280">
        <v>260</v>
      </c>
      <c r="C91" s="272"/>
      <c r="D91" s="273" t="s">
        <v>710</v>
      </c>
      <c r="E91" s="281">
        <v>315932</v>
      </c>
      <c r="F91" s="281">
        <v>281995</v>
      </c>
      <c r="G91" s="282">
        <v>108.3</v>
      </c>
      <c r="H91" s="282"/>
      <c r="I91" s="281" t="s">
        <v>72</v>
      </c>
      <c r="J91" s="281" t="s">
        <v>72</v>
      </c>
      <c r="K91" s="282">
        <v>-100</v>
      </c>
    </row>
    <row r="92" spans="1:11" ht="12.75">
      <c r="A92" s="261" t="s">
        <v>157</v>
      </c>
      <c r="B92" s="280">
        <v>264</v>
      </c>
      <c r="C92" s="272"/>
      <c r="D92" s="273" t="s">
        <v>713</v>
      </c>
      <c r="E92" s="281">
        <v>947064</v>
      </c>
      <c r="F92" s="281">
        <v>608311</v>
      </c>
      <c r="G92" s="282">
        <v>55.3</v>
      </c>
      <c r="H92" s="282"/>
      <c r="I92" s="281">
        <v>31</v>
      </c>
      <c r="J92" s="281">
        <v>767</v>
      </c>
      <c r="K92" s="282">
        <v>-83.1</v>
      </c>
    </row>
    <row r="93" spans="1:11" ht="12.75">
      <c r="A93" s="261" t="s">
        <v>158</v>
      </c>
      <c r="B93" s="280">
        <v>268</v>
      </c>
      <c r="C93" s="272"/>
      <c r="D93" s="273" t="s">
        <v>716</v>
      </c>
      <c r="E93" s="281">
        <v>22766</v>
      </c>
      <c r="F93" s="281">
        <v>40847</v>
      </c>
      <c r="G93" s="282">
        <v>-65.5</v>
      </c>
      <c r="H93" s="282"/>
      <c r="I93" s="281" t="s">
        <v>72</v>
      </c>
      <c r="J93" s="281" t="s">
        <v>72</v>
      </c>
      <c r="K93" s="282" t="s">
        <v>72</v>
      </c>
    </row>
    <row r="94" spans="1:11" ht="12.75">
      <c r="A94" s="261" t="s">
        <v>159</v>
      </c>
      <c r="B94" s="280">
        <v>272</v>
      </c>
      <c r="C94" s="272"/>
      <c r="D94" s="273" t="s">
        <v>746</v>
      </c>
      <c r="E94" s="281">
        <v>1121029</v>
      </c>
      <c r="F94" s="281">
        <v>1112542</v>
      </c>
      <c r="G94" s="282">
        <v>-20.1</v>
      </c>
      <c r="H94" s="282"/>
      <c r="I94" s="281">
        <v>431965</v>
      </c>
      <c r="J94" s="281">
        <v>732163</v>
      </c>
      <c r="K94" s="282">
        <v>222.8</v>
      </c>
    </row>
    <row r="95" spans="1:11" ht="12.75">
      <c r="A95" s="261" t="s">
        <v>160</v>
      </c>
      <c r="B95" s="280">
        <v>276</v>
      </c>
      <c r="C95" s="272"/>
      <c r="D95" s="273" t="s">
        <v>720</v>
      </c>
      <c r="E95" s="281">
        <v>574929</v>
      </c>
      <c r="F95" s="281">
        <v>4122610</v>
      </c>
      <c r="G95" s="282" t="s">
        <v>73</v>
      </c>
      <c r="H95" s="282"/>
      <c r="I95" s="281">
        <v>14470</v>
      </c>
      <c r="J95" s="281">
        <v>34706</v>
      </c>
      <c r="K95" s="282">
        <v>135.2</v>
      </c>
    </row>
    <row r="96" spans="1:11" ht="12.75">
      <c r="A96" s="261" t="s">
        <v>161</v>
      </c>
      <c r="B96" s="280">
        <v>280</v>
      </c>
      <c r="C96" s="272"/>
      <c r="D96" s="273" t="s">
        <v>723</v>
      </c>
      <c r="E96" s="281">
        <v>314031</v>
      </c>
      <c r="F96" s="281">
        <v>234473</v>
      </c>
      <c r="G96" s="282">
        <v>-32.2</v>
      </c>
      <c r="H96" s="282"/>
      <c r="I96" s="281" t="s">
        <v>72</v>
      </c>
      <c r="J96" s="281" t="s">
        <v>72</v>
      </c>
      <c r="K96" s="282" t="s">
        <v>72</v>
      </c>
    </row>
    <row r="97" spans="1:11" ht="12.75">
      <c r="A97" s="261" t="s">
        <v>162</v>
      </c>
      <c r="B97" s="280">
        <v>284</v>
      </c>
      <c r="C97" s="272"/>
      <c r="D97" s="273" t="s">
        <v>726</v>
      </c>
      <c r="E97" s="281">
        <v>180060</v>
      </c>
      <c r="F97" s="281">
        <v>144454</v>
      </c>
      <c r="G97" s="282">
        <v>-2.1</v>
      </c>
      <c r="H97" s="282"/>
      <c r="I97" s="281" t="s">
        <v>72</v>
      </c>
      <c r="J97" s="281" t="s">
        <v>72</v>
      </c>
      <c r="K97" s="282" t="s">
        <v>72</v>
      </c>
    </row>
    <row r="98" spans="1:11" ht="12.75">
      <c r="A98" s="261" t="s">
        <v>163</v>
      </c>
      <c r="B98" s="280">
        <v>288</v>
      </c>
      <c r="C98" s="272"/>
      <c r="D98" s="273" t="s">
        <v>727</v>
      </c>
      <c r="E98" s="281">
        <v>17840</v>
      </c>
      <c r="F98" s="281">
        <v>318855</v>
      </c>
      <c r="G98" s="282">
        <v>-85.7</v>
      </c>
      <c r="H98" s="282"/>
      <c r="I98" s="281">
        <v>20260</v>
      </c>
      <c r="J98" s="281">
        <v>46726</v>
      </c>
      <c r="K98" s="282">
        <v>-63.6</v>
      </c>
    </row>
    <row r="99" spans="1:11" ht="12.75">
      <c r="A99" s="261" t="s">
        <v>164</v>
      </c>
      <c r="B99" s="280">
        <v>302</v>
      </c>
      <c r="C99" s="272"/>
      <c r="D99" s="273" t="s">
        <v>729</v>
      </c>
      <c r="E99" s="281">
        <v>986349</v>
      </c>
      <c r="F99" s="281">
        <v>1357346</v>
      </c>
      <c r="G99" s="282">
        <v>-1.9</v>
      </c>
      <c r="H99" s="282"/>
      <c r="I99" s="281" t="s">
        <v>72</v>
      </c>
      <c r="J99" s="281" t="s">
        <v>72</v>
      </c>
      <c r="K99" s="282" t="s">
        <v>72</v>
      </c>
    </row>
    <row r="100" spans="1:11" ht="12.75">
      <c r="A100" s="261" t="s">
        <v>165</v>
      </c>
      <c r="B100" s="280">
        <v>306</v>
      </c>
      <c r="C100" s="272"/>
      <c r="D100" s="273" t="s">
        <v>749</v>
      </c>
      <c r="E100" s="281">
        <v>153</v>
      </c>
      <c r="F100" s="281">
        <v>75170</v>
      </c>
      <c r="G100" s="282" t="s">
        <v>73</v>
      </c>
      <c r="H100" s="282"/>
      <c r="I100" s="281" t="s">
        <v>72</v>
      </c>
      <c r="J100" s="281" t="s">
        <v>72</v>
      </c>
      <c r="K100" s="282" t="s">
        <v>72</v>
      </c>
    </row>
    <row r="101" spans="1:11" ht="12.75">
      <c r="A101" s="261" t="s">
        <v>166</v>
      </c>
      <c r="B101" s="280">
        <v>310</v>
      </c>
      <c r="C101" s="272"/>
      <c r="D101" s="273" t="s">
        <v>735</v>
      </c>
      <c r="E101" s="281">
        <v>372010</v>
      </c>
      <c r="F101" s="281">
        <v>215247</v>
      </c>
      <c r="G101" s="282">
        <v>-73.3</v>
      </c>
      <c r="H101" s="282"/>
      <c r="I101" s="281" t="s">
        <v>72</v>
      </c>
      <c r="J101" s="281" t="s">
        <v>72</v>
      </c>
      <c r="K101" s="282">
        <v>-100</v>
      </c>
    </row>
    <row r="102" spans="1:11" ht="12.75">
      <c r="A102" s="261" t="s">
        <v>167</v>
      </c>
      <c r="B102" s="280">
        <v>311</v>
      </c>
      <c r="C102" s="272"/>
      <c r="D102" s="273" t="s">
        <v>497</v>
      </c>
      <c r="E102" s="281" t="s">
        <v>72</v>
      </c>
      <c r="F102" s="281" t="s">
        <v>72</v>
      </c>
      <c r="G102" s="282" t="s">
        <v>72</v>
      </c>
      <c r="H102" s="282"/>
      <c r="I102" s="281" t="s">
        <v>72</v>
      </c>
      <c r="J102" s="281" t="s">
        <v>72</v>
      </c>
      <c r="K102" s="282" t="s">
        <v>72</v>
      </c>
    </row>
    <row r="103" spans="1:11" ht="12.75">
      <c r="A103" s="261" t="s">
        <v>168</v>
      </c>
      <c r="B103" s="280">
        <v>314</v>
      </c>
      <c r="C103" s="272"/>
      <c r="D103" s="273" t="s">
        <v>500</v>
      </c>
      <c r="E103" s="281">
        <v>231865</v>
      </c>
      <c r="F103" s="281">
        <v>122376</v>
      </c>
      <c r="G103" s="282">
        <v>-0.8</v>
      </c>
      <c r="H103" s="282"/>
      <c r="I103" s="281" t="s">
        <v>72</v>
      </c>
      <c r="J103" s="281" t="s">
        <v>72</v>
      </c>
      <c r="K103" s="282">
        <v>-100</v>
      </c>
    </row>
    <row r="104" spans="1:11" ht="12.75">
      <c r="A104" s="261" t="s">
        <v>169</v>
      </c>
      <c r="B104" s="280">
        <v>318</v>
      </c>
      <c r="C104" s="272"/>
      <c r="D104" s="273" t="s">
        <v>787</v>
      </c>
      <c r="E104" s="281">
        <v>168304</v>
      </c>
      <c r="F104" s="281">
        <v>290310</v>
      </c>
      <c r="G104" s="282">
        <v>58.7</v>
      </c>
      <c r="H104" s="282"/>
      <c r="I104" s="281">
        <v>2</v>
      </c>
      <c r="J104" s="281">
        <v>260</v>
      </c>
      <c r="K104" s="282" t="s">
        <v>73</v>
      </c>
    </row>
    <row r="105" spans="1:11" ht="12.75">
      <c r="A105" s="261" t="s">
        <v>170</v>
      </c>
      <c r="B105" s="280">
        <v>322</v>
      </c>
      <c r="C105" s="272"/>
      <c r="D105" s="273" t="s">
        <v>750</v>
      </c>
      <c r="E105" s="281">
        <v>448870</v>
      </c>
      <c r="F105" s="281">
        <v>1538197</v>
      </c>
      <c r="G105" s="282">
        <v>13</v>
      </c>
      <c r="H105" s="282"/>
      <c r="I105" s="281" t="s">
        <v>72</v>
      </c>
      <c r="J105" s="281" t="s">
        <v>72</v>
      </c>
      <c r="K105" s="282" t="s">
        <v>72</v>
      </c>
    </row>
    <row r="106" spans="1:11" ht="12.75">
      <c r="A106" s="261" t="s">
        <v>171</v>
      </c>
      <c r="B106" s="280">
        <v>324</v>
      </c>
      <c r="C106" s="272"/>
      <c r="D106" s="273" t="s">
        <v>513</v>
      </c>
      <c r="E106" s="281">
        <v>5</v>
      </c>
      <c r="F106" s="281">
        <v>249</v>
      </c>
      <c r="G106" s="282">
        <v>-99.9</v>
      </c>
      <c r="H106" s="282"/>
      <c r="I106" s="281" t="s">
        <v>72</v>
      </c>
      <c r="J106" s="281" t="s">
        <v>72</v>
      </c>
      <c r="K106" s="282" t="s">
        <v>72</v>
      </c>
    </row>
    <row r="107" spans="1:11" ht="12.75">
      <c r="A107" s="261" t="s">
        <v>172</v>
      </c>
      <c r="B107" s="280">
        <v>328</v>
      </c>
      <c r="C107" s="272"/>
      <c r="D107" s="273" t="s">
        <v>516</v>
      </c>
      <c r="E107" s="281">
        <v>14</v>
      </c>
      <c r="F107" s="281">
        <v>1380</v>
      </c>
      <c r="G107" s="282">
        <v>-93.4</v>
      </c>
      <c r="H107" s="282"/>
      <c r="I107" s="281" t="s">
        <v>72</v>
      </c>
      <c r="J107" s="281" t="s">
        <v>72</v>
      </c>
      <c r="K107" s="282" t="s">
        <v>72</v>
      </c>
    </row>
    <row r="108" spans="1:11" ht="12.75">
      <c r="A108" s="261" t="s">
        <v>173</v>
      </c>
      <c r="B108" s="280">
        <v>329</v>
      </c>
      <c r="C108" s="272"/>
      <c r="D108" s="273" t="s">
        <v>1129</v>
      </c>
      <c r="E108" s="281" t="s">
        <v>72</v>
      </c>
      <c r="F108" s="281" t="s">
        <v>72</v>
      </c>
      <c r="G108" s="282" t="s">
        <v>72</v>
      </c>
      <c r="H108" s="282"/>
      <c r="I108" s="281" t="s">
        <v>72</v>
      </c>
      <c r="J108" s="281" t="s">
        <v>72</v>
      </c>
      <c r="K108" s="282" t="s">
        <v>72</v>
      </c>
    </row>
    <row r="109" spans="1:11" ht="12.75">
      <c r="A109" s="261" t="s">
        <v>174</v>
      </c>
      <c r="B109" s="280">
        <v>330</v>
      </c>
      <c r="C109" s="272"/>
      <c r="D109" s="273" t="s">
        <v>521</v>
      </c>
      <c r="E109" s="281">
        <v>345523</v>
      </c>
      <c r="F109" s="281">
        <v>635056</v>
      </c>
      <c r="G109" s="282">
        <v>21.5</v>
      </c>
      <c r="H109" s="282"/>
      <c r="I109" s="281" t="s">
        <v>72</v>
      </c>
      <c r="J109" s="281" t="s">
        <v>72</v>
      </c>
      <c r="K109" s="282">
        <v>-100</v>
      </c>
    </row>
    <row r="110" spans="1:11" ht="12.75">
      <c r="A110" s="261" t="s">
        <v>175</v>
      </c>
      <c r="B110" s="280">
        <v>334</v>
      </c>
      <c r="C110" s="272"/>
      <c r="D110" s="273" t="s">
        <v>524</v>
      </c>
      <c r="E110" s="281">
        <v>8530</v>
      </c>
      <c r="F110" s="281">
        <v>385943</v>
      </c>
      <c r="G110" s="282">
        <v>-26.1</v>
      </c>
      <c r="H110" s="282"/>
      <c r="I110" s="281">
        <v>40</v>
      </c>
      <c r="J110" s="281">
        <v>122</v>
      </c>
      <c r="K110" s="282">
        <v>-68.3</v>
      </c>
    </row>
    <row r="111" spans="1:11" ht="12.75">
      <c r="A111" s="261" t="s">
        <v>176</v>
      </c>
      <c r="B111" s="280">
        <v>336</v>
      </c>
      <c r="C111" s="272"/>
      <c r="D111" s="273" t="s">
        <v>527</v>
      </c>
      <c r="E111" s="281" t="s">
        <v>72</v>
      </c>
      <c r="F111" s="281" t="s">
        <v>72</v>
      </c>
      <c r="G111" s="282" t="s">
        <v>72</v>
      </c>
      <c r="H111" s="282"/>
      <c r="I111" s="281" t="s">
        <v>72</v>
      </c>
      <c r="J111" s="281" t="s">
        <v>72</v>
      </c>
      <c r="K111" s="282">
        <v>-100</v>
      </c>
    </row>
    <row r="112" spans="1:11" ht="12.75">
      <c r="A112" s="261" t="s">
        <v>177</v>
      </c>
      <c r="B112" s="280">
        <v>338</v>
      </c>
      <c r="C112" s="272"/>
      <c r="D112" s="273" t="s">
        <v>530</v>
      </c>
      <c r="E112" s="281">
        <v>8</v>
      </c>
      <c r="F112" s="281">
        <v>9550</v>
      </c>
      <c r="G112" s="282" t="s">
        <v>73</v>
      </c>
      <c r="H112" s="282"/>
      <c r="I112" s="281" t="s">
        <v>72</v>
      </c>
      <c r="J112" s="281" t="s">
        <v>72</v>
      </c>
      <c r="K112" s="282" t="s">
        <v>72</v>
      </c>
    </row>
    <row r="113" spans="1:11" ht="12.75">
      <c r="A113" s="261" t="s">
        <v>178</v>
      </c>
      <c r="B113" s="280">
        <v>342</v>
      </c>
      <c r="C113" s="272"/>
      <c r="D113" s="273" t="s">
        <v>533</v>
      </c>
      <c r="E113" s="281" t="s">
        <v>72</v>
      </c>
      <c r="F113" s="281" t="s">
        <v>72</v>
      </c>
      <c r="G113" s="282">
        <v>-100</v>
      </c>
      <c r="H113" s="282"/>
      <c r="I113" s="281" t="s">
        <v>72</v>
      </c>
      <c r="J113" s="281" t="s">
        <v>72</v>
      </c>
      <c r="K113" s="282" t="s">
        <v>72</v>
      </c>
    </row>
    <row r="114" spans="1:11" ht="12.75">
      <c r="A114" s="261" t="s">
        <v>179</v>
      </c>
      <c r="B114" s="280">
        <v>346</v>
      </c>
      <c r="C114" s="272"/>
      <c r="D114" s="273" t="s">
        <v>536</v>
      </c>
      <c r="E114" s="281">
        <v>259395</v>
      </c>
      <c r="F114" s="281">
        <v>619569</v>
      </c>
      <c r="G114" s="282">
        <v>29.1</v>
      </c>
      <c r="H114" s="282"/>
      <c r="I114" s="281">
        <v>600</v>
      </c>
      <c r="J114" s="281">
        <v>6363</v>
      </c>
      <c r="K114" s="282">
        <v>-21</v>
      </c>
    </row>
    <row r="115" spans="1:11" ht="12.75">
      <c r="A115" s="261" t="s">
        <v>180</v>
      </c>
      <c r="B115" s="280">
        <v>350</v>
      </c>
      <c r="C115" s="272"/>
      <c r="D115" s="273" t="s">
        <v>539</v>
      </c>
      <c r="E115" s="281">
        <v>207945</v>
      </c>
      <c r="F115" s="281">
        <v>625524</v>
      </c>
      <c r="G115" s="282">
        <v>11.2</v>
      </c>
      <c r="H115" s="282"/>
      <c r="I115" s="281" t="s">
        <v>72</v>
      </c>
      <c r="J115" s="281" t="s">
        <v>72</v>
      </c>
      <c r="K115" s="282">
        <v>-100</v>
      </c>
    </row>
    <row r="116" spans="1:11" ht="12.75">
      <c r="A116" s="261" t="s">
        <v>181</v>
      </c>
      <c r="B116" s="280">
        <v>352</v>
      </c>
      <c r="C116" s="272"/>
      <c r="D116" s="273" t="s">
        <v>542</v>
      </c>
      <c r="E116" s="281">
        <v>198603</v>
      </c>
      <c r="F116" s="281">
        <v>2080510</v>
      </c>
      <c r="G116" s="282">
        <v>516.3</v>
      </c>
      <c r="H116" s="282"/>
      <c r="I116" s="281">
        <v>3</v>
      </c>
      <c r="J116" s="281">
        <v>661</v>
      </c>
      <c r="K116" s="282">
        <v>149.4</v>
      </c>
    </row>
    <row r="117" spans="1:11" ht="12.75">
      <c r="A117" s="261" t="s">
        <v>182</v>
      </c>
      <c r="B117" s="280">
        <v>355</v>
      </c>
      <c r="C117" s="272"/>
      <c r="D117" s="273" t="s">
        <v>788</v>
      </c>
      <c r="E117" s="281">
        <v>3446</v>
      </c>
      <c r="F117" s="281">
        <v>28549</v>
      </c>
      <c r="G117" s="282">
        <v>-64.4</v>
      </c>
      <c r="H117" s="282"/>
      <c r="I117" s="281" t="s">
        <v>72</v>
      </c>
      <c r="J117" s="281">
        <v>184</v>
      </c>
      <c r="K117" s="282">
        <v>-59.2</v>
      </c>
    </row>
    <row r="118" spans="1:11" ht="12.75">
      <c r="A118" s="261" t="s">
        <v>183</v>
      </c>
      <c r="B118" s="280">
        <v>357</v>
      </c>
      <c r="C118" s="272"/>
      <c r="D118" s="273" t="s">
        <v>789</v>
      </c>
      <c r="E118" s="281" t="s">
        <v>72</v>
      </c>
      <c r="F118" s="281" t="s">
        <v>72</v>
      </c>
      <c r="G118" s="282" t="s">
        <v>72</v>
      </c>
      <c r="H118" s="282"/>
      <c r="I118" s="281" t="s">
        <v>72</v>
      </c>
      <c r="J118" s="281" t="s">
        <v>72</v>
      </c>
      <c r="K118" s="282" t="s">
        <v>72</v>
      </c>
    </row>
    <row r="119" spans="1:11" ht="12.75">
      <c r="A119" s="261" t="s">
        <v>184</v>
      </c>
      <c r="B119" s="280">
        <v>366</v>
      </c>
      <c r="C119" s="272"/>
      <c r="D119" s="273" t="s">
        <v>554</v>
      </c>
      <c r="E119" s="281">
        <v>26045</v>
      </c>
      <c r="F119" s="281">
        <v>538088</v>
      </c>
      <c r="G119" s="282">
        <v>118</v>
      </c>
      <c r="H119" s="282"/>
      <c r="I119" s="281" t="s">
        <v>72</v>
      </c>
      <c r="J119" s="281">
        <v>510</v>
      </c>
      <c r="K119" s="282">
        <v>-99.8</v>
      </c>
    </row>
    <row r="120" spans="1:11" ht="12.75">
      <c r="A120" s="261" t="s">
        <v>185</v>
      </c>
      <c r="B120" s="280">
        <v>370</v>
      </c>
      <c r="C120" s="272"/>
      <c r="D120" s="273" t="s">
        <v>557</v>
      </c>
      <c r="E120" s="281">
        <v>41296</v>
      </c>
      <c r="F120" s="281">
        <v>245287</v>
      </c>
      <c r="G120" s="282">
        <v>23.7</v>
      </c>
      <c r="H120" s="282"/>
      <c r="I120" s="281">
        <v>26</v>
      </c>
      <c r="J120" s="281">
        <v>76</v>
      </c>
      <c r="K120" s="282">
        <v>-99.8</v>
      </c>
    </row>
    <row r="121" spans="1:11" ht="12.75">
      <c r="A121" s="261" t="s">
        <v>186</v>
      </c>
      <c r="B121" s="280">
        <v>373</v>
      </c>
      <c r="C121" s="272"/>
      <c r="D121" s="273" t="s">
        <v>560</v>
      </c>
      <c r="E121" s="281">
        <v>9198</v>
      </c>
      <c r="F121" s="281">
        <v>118031</v>
      </c>
      <c r="G121" s="282">
        <v>124.9</v>
      </c>
      <c r="H121" s="282"/>
      <c r="I121" s="281">
        <v>361</v>
      </c>
      <c r="J121" s="281">
        <v>8287</v>
      </c>
      <c r="K121" s="282">
        <v>-58.6</v>
      </c>
    </row>
    <row r="122" spans="1:11" ht="12.75">
      <c r="A122" s="261" t="s">
        <v>187</v>
      </c>
      <c r="B122" s="280">
        <v>375</v>
      </c>
      <c r="C122" s="272"/>
      <c r="D122" s="273" t="s">
        <v>563</v>
      </c>
      <c r="E122" s="281" t="s">
        <v>72</v>
      </c>
      <c r="F122" s="281" t="s">
        <v>72</v>
      </c>
      <c r="G122" s="282" t="s">
        <v>72</v>
      </c>
      <c r="H122" s="282"/>
      <c r="I122" s="281" t="s">
        <v>72</v>
      </c>
      <c r="J122" s="281" t="s">
        <v>72</v>
      </c>
      <c r="K122" s="282" t="s">
        <v>72</v>
      </c>
    </row>
    <row r="123" spans="1:11" ht="12.75">
      <c r="A123" s="261" t="s">
        <v>188</v>
      </c>
      <c r="B123" s="280">
        <v>377</v>
      </c>
      <c r="C123" s="272"/>
      <c r="D123" s="273" t="s">
        <v>566</v>
      </c>
      <c r="E123" s="281" t="s">
        <v>72</v>
      </c>
      <c r="F123" s="281" t="s">
        <v>72</v>
      </c>
      <c r="G123" s="282">
        <v>-100</v>
      </c>
      <c r="H123" s="282"/>
      <c r="I123" s="281" t="s">
        <v>72</v>
      </c>
      <c r="J123" s="281" t="s">
        <v>72</v>
      </c>
      <c r="K123" s="282" t="s">
        <v>72</v>
      </c>
    </row>
    <row r="124" spans="1:11" ht="12.75">
      <c r="A124" s="261" t="s">
        <v>189</v>
      </c>
      <c r="B124" s="280">
        <v>378</v>
      </c>
      <c r="C124" s="272"/>
      <c r="D124" s="273" t="s">
        <v>568</v>
      </c>
      <c r="E124" s="281">
        <v>73574</v>
      </c>
      <c r="F124" s="281">
        <v>115122</v>
      </c>
      <c r="G124" s="282">
        <v>-17.7</v>
      </c>
      <c r="H124" s="282"/>
      <c r="I124" s="281">
        <v>14</v>
      </c>
      <c r="J124" s="281">
        <v>11335</v>
      </c>
      <c r="K124" s="282" t="s">
        <v>73</v>
      </c>
    </row>
    <row r="125" spans="1:11" ht="12.75">
      <c r="A125" s="261" t="s">
        <v>190</v>
      </c>
      <c r="B125" s="280">
        <v>382</v>
      </c>
      <c r="C125" s="272"/>
      <c r="D125" s="273" t="s">
        <v>570</v>
      </c>
      <c r="E125" s="281">
        <v>5127</v>
      </c>
      <c r="F125" s="281">
        <v>39107</v>
      </c>
      <c r="G125" s="282">
        <v>-79.3</v>
      </c>
      <c r="H125" s="282"/>
      <c r="I125" s="281" t="s">
        <v>72</v>
      </c>
      <c r="J125" s="281" t="s">
        <v>72</v>
      </c>
      <c r="K125" s="282" t="s">
        <v>72</v>
      </c>
    </row>
    <row r="126" spans="1:11" ht="12.75">
      <c r="A126" s="261" t="s">
        <v>191</v>
      </c>
      <c r="B126" s="280">
        <v>386</v>
      </c>
      <c r="C126" s="272"/>
      <c r="D126" s="273" t="s">
        <v>573</v>
      </c>
      <c r="E126" s="281">
        <v>44098</v>
      </c>
      <c r="F126" s="281">
        <v>144385</v>
      </c>
      <c r="G126" s="282">
        <v>117.1</v>
      </c>
      <c r="H126" s="282"/>
      <c r="I126" s="281" t="s">
        <v>72</v>
      </c>
      <c r="J126" s="281" t="s">
        <v>72</v>
      </c>
      <c r="K126" s="282" t="s">
        <v>72</v>
      </c>
    </row>
    <row r="127" spans="1:11" ht="12.75">
      <c r="A127" s="261" t="s">
        <v>192</v>
      </c>
      <c r="B127" s="280">
        <v>388</v>
      </c>
      <c r="C127" s="272"/>
      <c r="D127" s="273" t="s">
        <v>938</v>
      </c>
      <c r="E127" s="281">
        <v>2435107</v>
      </c>
      <c r="F127" s="281">
        <v>15030582</v>
      </c>
      <c r="G127" s="282">
        <v>24.3</v>
      </c>
      <c r="H127" s="282"/>
      <c r="I127" s="281">
        <v>763346</v>
      </c>
      <c r="J127" s="281">
        <v>3419248</v>
      </c>
      <c r="K127" s="282">
        <v>48.6</v>
      </c>
    </row>
    <row r="128" spans="1:11" ht="12.75">
      <c r="A128" s="261" t="s">
        <v>193</v>
      </c>
      <c r="B128" s="280">
        <v>389</v>
      </c>
      <c r="C128" s="272"/>
      <c r="D128" s="273" t="s">
        <v>579</v>
      </c>
      <c r="E128" s="281">
        <v>43972</v>
      </c>
      <c r="F128" s="281">
        <v>187397</v>
      </c>
      <c r="G128" s="282">
        <v>34.7</v>
      </c>
      <c r="H128" s="282"/>
      <c r="I128" s="281">
        <v>7124</v>
      </c>
      <c r="J128" s="281">
        <v>18266</v>
      </c>
      <c r="K128" s="282">
        <v>30.2</v>
      </c>
    </row>
    <row r="129" spans="1:11" ht="12.75">
      <c r="A129" s="261" t="s">
        <v>194</v>
      </c>
      <c r="B129" s="280">
        <v>391</v>
      </c>
      <c r="C129" s="272"/>
      <c r="D129" s="273" t="s">
        <v>582</v>
      </c>
      <c r="E129" s="281">
        <v>2914</v>
      </c>
      <c r="F129" s="281">
        <v>22027</v>
      </c>
      <c r="G129" s="282">
        <v>206.2</v>
      </c>
      <c r="H129" s="282"/>
      <c r="I129" s="281">
        <v>16</v>
      </c>
      <c r="J129" s="281">
        <v>287</v>
      </c>
      <c r="K129" s="282" t="s">
        <v>73</v>
      </c>
    </row>
    <row r="130" spans="1:11" ht="12.75">
      <c r="A130" s="261" t="s">
        <v>195</v>
      </c>
      <c r="B130" s="280">
        <v>393</v>
      </c>
      <c r="C130" s="272"/>
      <c r="D130" s="273" t="s">
        <v>585</v>
      </c>
      <c r="E130" s="281">
        <v>1092</v>
      </c>
      <c r="F130" s="281">
        <v>12587</v>
      </c>
      <c r="G130" s="282">
        <v>-55</v>
      </c>
      <c r="H130" s="282"/>
      <c r="I130" s="281" t="s">
        <v>72</v>
      </c>
      <c r="J130" s="281" t="s">
        <v>72</v>
      </c>
      <c r="K130" s="282" t="s">
        <v>72</v>
      </c>
    </row>
    <row r="131" spans="1:11" ht="12.75">
      <c r="A131" s="261" t="s">
        <v>196</v>
      </c>
      <c r="B131" s="280">
        <v>395</v>
      </c>
      <c r="C131" s="272"/>
      <c r="D131" s="273" t="s">
        <v>588</v>
      </c>
      <c r="E131" s="281" t="s">
        <v>72</v>
      </c>
      <c r="F131" s="281" t="s">
        <v>72</v>
      </c>
      <c r="G131" s="282" t="s">
        <v>72</v>
      </c>
      <c r="H131" s="282"/>
      <c r="I131" s="281" t="s">
        <v>72</v>
      </c>
      <c r="J131" s="281" t="s">
        <v>72</v>
      </c>
      <c r="K131" s="282" t="s">
        <v>72</v>
      </c>
    </row>
    <row r="132" spans="1:11" s="274" customFormat="1" ht="21" customHeight="1">
      <c r="A132" s="283" t="s">
        <v>43</v>
      </c>
      <c r="B132" s="284" t="s">
        <v>43</v>
      </c>
      <c r="C132" s="276" t="s">
        <v>197</v>
      </c>
      <c r="D132" s="277"/>
      <c r="E132" s="278">
        <v>51817881</v>
      </c>
      <c r="F132" s="278">
        <v>310619357</v>
      </c>
      <c r="G132" s="279">
        <v>13.4</v>
      </c>
      <c r="H132" s="279"/>
      <c r="I132" s="278">
        <v>16815685</v>
      </c>
      <c r="J132" s="278">
        <v>166017187</v>
      </c>
      <c r="K132" s="279">
        <v>136.4</v>
      </c>
    </row>
    <row r="133" spans="1:11" ht="21" customHeight="1">
      <c r="A133" s="261" t="s">
        <v>198</v>
      </c>
      <c r="B133" s="280">
        <v>400</v>
      </c>
      <c r="C133" s="272"/>
      <c r="D133" s="273" t="s">
        <v>591</v>
      </c>
      <c r="E133" s="281">
        <v>35012813</v>
      </c>
      <c r="F133" s="281">
        <v>206896944</v>
      </c>
      <c r="G133" s="282">
        <v>17.3</v>
      </c>
      <c r="H133" s="282"/>
      <c r="I133" s="281">
        <v>9779781</v>
      </c>
      <c r="J133" s="281">
        <v>143163639</v>
      </c>
      <c r="K133" s="282">
        <v>170.6</v>
      </c>
    </row>
    <row r="134" spans="1:11" ht="12.75">
      <c r="A134" s="261" t="s">
        <v>199</v>
      </c>
      <c r="B134" s="280">
        <v>404</v>
      </c>
      <c r="C134" s="272"/>
      <c r="D134" s="273" t="s">
        <v>594</v>
      </c>
      <c r="E134" s="281">
        <v>3313554</v>
      </c>
      <c r="F134" s="281">
        <v>17214209</v>
      </c>
      <c r="G134" s="282">
        <v>-30.3</v>
      </c>
      <c r="H134" s="282"/>
      <c r="I134" s="281">
        <v>1004716</v>
      </c>
      <c r="J134" s="281">
        <v>4908592</v>
      </c>
      <c r="K134" s="282">
        <v>35.6</v>
      </c>
    </row>
    <row r="135" spans="1:11" ht="12.75">
      <c r="A135" s="261" t="s">
        <v>200</v>
      </c>
      <c r="B135" s="280">
        <v>406</v>
      </c>
      <c r="C135" s="272"/>
      <c r="D135" s="273" t="s">
        <v>939</v>
      </c>
      <c r="E135" s="281" t="s">
        <v>72</v>
      </c>
      <c r="F135" s="281">
        <v>42</v>
      </c>
      <c r="G135" s="282" t="s">
        <v>73</v>
      </c>
      <c r="H135" s="282"/>
      <c r="I135" s="281" t="s">
        <v>72</v>
      </c>
      <c r="J135" s="281" t="s">
        <v>72</v>
      </c>
      <c r="K135" s="282" t="s">
        <v>72</v>
      </c>
    </row>
    <row r="136" spans="1:11" ht="12.75">
      <c r="A136" s="261" t="s">
        <v>201</v>
      </c>
      <c r="B136" s="280">
        <v>408</v>
      </c>
      <c r="C136" s="272"/>
      <c r="D136" s="273" t="s">
        <v>600</v>
      </c>
      <c r="E136" s="281">
        <v>4</v>
      </c>
      <c r="F136" s="281">
        <v>502</v>
      </c>
      <c r="G136" s="282" t="s">
        <v>73</v>
      </c>
      <c r="H136" s="282"/>
      <c r="I136" s="281" t="s">
        <v>72</v>
      </c>
      <c r="J136" s="281" t="s">
        <v>72</v>
      </c>
      <c r="K136" s="282" t="s">
        <v>72</v>
      </c>
    </row>
    <row r="137" spans="1:11" ht="12.75">
      <c r="A137" s="261" t="s">
        <v>202</v>
      </c>
      <c r="B137" s="280">
        <v>412</v>
      </c>
      <c r="C137" s="272"/>
      <c r="D137" s="273" t="s">
        <v>603</v>
      </c>
      <c r="E137" s="281">
        <v>4639603</v>
      </c>
      <c r="F137" s="281">
        <v>34521125</v>
      </c>
      <c r="G137" s="282">
        <v>-4.5</v>
      </c>
      <c r="H137" s="282"/>
      <c r="I137" s="281">
        <v>174258</v>
      </c>
      <c r="J137" s="281">
        <v>1230548</v>
      </c>
      <c r="K137" s="282">
        <v>-30</v>
      </c>
    </row>
    <row r="138" spans="1:11" s="274" customFormat="1" ht="12.75">
      <c r="A138" s="261" t="s">
        <v>203</v>
      </c>
      <c r="B138" s="280">
        <v>413</v>
      </c>
      <c r="C138" s="272"/>
      <c r="D138" s="273" t="s">
        <v>606</v>
      </c>
      <c r="E138" s="281">
        <v>2</v>
      </c>
      <c r="F138" s="281">
        <v>247</v>
      </c>
      <c r="G138" s="282">
        <v>-47.7</v>
      </c>
      <c r="H138" s="282"/>
      <c r="I138" s="281" t="s">
        <v>72</v>
      </c>
      <c r="J138" s="281" t="s">
        <v>72</v>
      </c>
      <c r="K138" s="282" t="s">
        <v>72</v>
      </c>
    </row>
    <row r="139" spans="1:11" ht="12.75">
      <c r="A139" s="261" t="s">
        <v>204</v>
      </c>
      <c r="B139" s="280">
        <v>416</v>
      </c>
      <c r="C139" s="272"/>
      <c r="D139" s="273" t="s">
        <v>609</v>
      </c>
      <c r="E139" s="281">
        <v>752401</v>
      </c>
      <c r="F139" s="281">
        <v>421613</v>
      </c>
      <c r="G139" s="282">
        <v>35.2</v>
      </c>
      <c r="H139" s="282"/>
      <c r="I139" s="281">
        <v>1648</v>
      </c>
      <c r="J139" s="281">
        <v>2847</v>
      </c>
      <c r="K139" s="282">
        <v>-97.8</v>
      </c>
    </row>
    <row r="140" spans="1:11" ht="12.75">
      <c r="A140" s="261" t="s">
        <v>205</v>
      </c>
      <c r="B140" s="280">
        <v>421</v>
      </c>
      <c r="C140" s="272"/>
      <c r="D140" s="273" t="s">
        <v>612</v>
      </c>
      <c r="E140" s="281">
        <v>3</v>
      </c>
      <c r="F140" s="281">
        <v>52403</v>
      </c>
      <c r="G140" s="282" t="s">
        <v>73</v>
      </c>
      <c r="H140" s="282"/>
      <c r="I140" s="281" t="s">
        <v>72</v>
      </c>
      <c r="J140" s="281" t="s">
        <v>72</v>
      </c>
      <c r="K140" s="282">
        <v>-100</v>
      </c>
    </row>
    <row r="141" spans="1:11" ht="12.75">
      <c r="A141" s="261" t="s">
        <v>206</v>
      </c>
      <c r="B141" s="280">
        <v>424</v>
      </c>
      <c r="C141" s="272"/>
      <c r="D141" s="273" t="s">
        <v>615</v>
      </c>
      <c r="E141" s="281">
        <v>14418</v>
      </c>
      <c r="F141" s="281">
        <v>88976</v>
      </c>
      <c r="G141" s="282">
        <v>547.6</v>
      </c>
      <c r="H141" s="282"/>
      <c r="I141" s="281">
        <v>5171</v>
      </c>
      <c r="J141" s="281">
        <v>12668</v>
      </c>
      <c r="K141" s="282">
        <v>-7.2</v>
      </c>
    </row>
    <row r="142" spans="1:11" ht="12.75">
      <c r="A142" s="261" t="s">
        <v>207</v>
      </c>
      <c r="B142" s="280">
        <v>428</v>
      </c>
      <c r="C142" s="272"/>
      <c r="D142" s="273" t="s">
        <v>618</v>
      </c>
      <c r="E142" s="281">
        <v>23416</v>
      </c>
      <c r="F142" s="281">
        <v>45647</v>
      </c>
      <c r="G142" s="282">
        <v>-20.7</v>
      </c>
      <c r="H142" s="282"/>
      <c r="I142" s="281">
        <v>43</v>
      </c>
      <c r="J142" s="281">
        <v>2111</v>
      </c>
      <c r="K142" s="282">
        <v>-64.7</v>
      </c>
    </row>
    <row r="143" spans="1:11" ht="12.75">
      <c r="A143" s="261" t="s">
        <v>208</v>
      </c>
      <c r="B143" s="280">
        <v>432</v>
      </c>
      <c r="C143" s="272"/>
      <c r="D143" s="273" t="s">
        <v>621</v>
      </c>
      <c r="E143" s="281">
        <v>67767</v>
      </c>
      <c r="F143" s="281">
        <v>858426</v>
      </c>
      <c r="G143" s="282" t="s">
        <v>73</v>
      </c>
      <c r="H143" s="282"/>
      <c r="I143" s="281">
        <v>1</v>
      </c>
      <c r="J143" s="281">
        <v>67</v>
      </c>
      <c r="K143" s="282">
        <v>-96.9</v>
      </c>
    </row>
    <row r="144" spans="1:11" ht="12.75">
      <c r="A144" s="261" t="s">
        <v>209</v>
      </c>
      <c r="B144" s="280">
        <v>436</v>
      </c>
      <c r="C144" s="272"/>
      <c r="D144" s="273" t="s">
        <v>624</v>
      </c>
      <c r="E144" s="281">
        <v>23431</v>
      </c>
      <c r="F144" s="281">
        <v>117032</v>
      </c>
      <c r="G144" s="282">
        <v>-87.1</v>
      </c>
      <c r="H144" s="282"/>
      <c r="I144" s="281">
        <v>358344</v>
      </c>
      <c r="J144" s="281">
        <v>268775</v>
      </c>
      <c r="K144" s="282">
        <v>152.5</v>
      </c>
    </row>
    <row r="145" spans="1:11" ht="12.75">
      <c r="A145" s="261" t="s">
        <v>210</v>
      </c>
      <c r="B145" s="280">
        <v>442</v>
      </c>
      <c r="C145" s="272"/>
      <c r="D145" s="273" t="s">
        <v>627</v>
      </c>
      <c r="E145" s="281">
        <v>104810</v>
      </c>
      <c r="F145" s="281">
        <v>1817970</v>
      </c>
      <c r="G145" s="282">
        <v>15.1</v>
      </c>
      <c r="H145" s="282"/>
      <c r="I145" s="281">
        <v>14042</v>
      </c>
      <c r="J145" s="281">
        <v>16370</v>
      </c>
      <c r="K145" s="282">
        <v>416.6</v>
      </c>
    </row>
    <row r="146" spans="1:11" ht="12.75">
      <c r="A146" s="261" t="s">
        <v>211</v>
      </c>
      <c r="B146" s="280">
        <v>446</v>
      </c>
      <c r="C146" s="272"/>
      <c r="D146" s="273" t="s">
        <v>630</v>
      </c>
      <c r="E146" s="281" t="s">
        <v>72</v>
      </c>
      <c r="F146" s="281" t="s">
        <v>72</v>
      </c>
      <c r="G146" s="282" t="s">
        <v>72</v>
      </c>
      <c r="H146" s="282"/>
      <c r="I146" s="281" t="s">
        <v>72</v>
      </c>
      <c r="J146" s="281" t="s">
        <v>72</v>
      </c>
      <c r="K146" s="282" t="s">
        <v>72</v>
      </c>
    </row>
    <row r="147" spans="1:11" ht="12.75">
      <c r="A147" s="261" t="s">
        <v>212</v>
      </c>
      <c r="B147" s="280">
        <v>448</v>
      </c>
      <c r="C147" s="272"/>
      <c r="D147" s="273" t="s">
        <v>633</v>
      </c>
      <c r="E147" s="281">
        <v>20507</v>
      </c>
      <c r="F147" s="281">
        <v>538873</v>
      </c>
      <c r="G147" s="282">
        <v>562.3</v>
      </c>
      <c r="H147" s="282"/>
      <c r="I147" s="281" t="s">
        <v>72</v>
      </c>
      <c r="J147" s="281" t="s">
        <v>72</v>
      </c>
      <c r="K147" s="282" t="s">
        <v>72</v>
      </c>
    </row>
    <row r="148" spans="1:11" ht="12.75">
      <c r="A148" s="261" t="s">
        <v>213</v>
      </c>
      <c r="B148" s="280">
        <v>449</v>
      </c>
      <c r="C148" s="272"/>
      <c r="D148" s="273" t="s">
        <v>636</v>
      </c>
      <c r="E148" s="281" t="s">
        <v>72</v>
      </c>
      <c r="F148" s="281" t="s">
        <v>72</v>
      </c>
      <c r="G148" s="282" t="s">
        <v>72</v>
      </c>
      <c r="H148" s="282"/>
      <c r="I148" s="281" t="s">
        <v>72</v>
      </c>
      <c r="J148" s="281" t="s">
        <v>72</v>
      </c>
      <c r="K148" s="282" t="s">
        <v>72</v>
      </c>
    </row>
    <row r="149" spans="1:11" ht="12.75">
      <c r="A149" s="261" t="s">
        <v>214</v>
      </c>
      <c r="B149" s="280">
        <v>452</v>
      </c>
      <c r="C149" s="272"/>
      <c r="D149" s="273" t="s">
        <v>639</v>
      </c>
      <c r="E149" s="281">
        <v>1773</v>
      </c>
      <c r="F149" s="281">
        <v>52924</v>
      </c>
      <c r="G149" s="282">
        <v>-30.9</v>
      </c>
      <c r="H149" s="282"/>
      <c r="I149" s="281" t="s">
        <v>72</v>
      </c>
      <c r="J149" s="281" t="s">
        <v>72</v>
      </c>
      <c r="K149" s="282">
        <v>-100</v>
      </c>
    </row>
    <row r="150" spans="1:11" ht="12.75">
      <c r="A150" s="261" t="s">
        <v>215</v>
      </c>
      <c r="B150" s="280">
        <v>453</v>
      </c>
      <c r="C150" s="272"/>
      <c r="D150" s="273" t="s">
        <v>641</v>
      </c>
      <c r="E150" s="281">
        <v>31045</v>
      </c>
      <c r="F150" s="281">
        <v>37611</v>
      </c>
      <c r="G150" s="282">
        <v>-71.6</v>
      </c>
      <c r="H150" s="282"/>
      <c r="I150" s="281" t="s">
        <v>72</v>
      </c>
      <c r="J150" s="281" t="s">
        <v>72</v>
      </c>
      <c r="K150" s="282" t="s">
        <v>72</v>
      </c>
    </row>
    <row r="151" spans="1:11" ht="12.75">
      <c r="A151" s="261"/>
      <c r="B151" s="285"/>
      <c r="C151" s="272"/>
      <c r="D151" s="272"/>
      <c r="E151" s="281"/>
      <c r="F151" s="281"/>
      <c r="G151" s="286"/>
      <c r="H151" s="286"/>
      <c r="I151" s="281"/>
      <c r="J151" s="281"/>
      <c r="K151" s="286"/>
    </row>
    <row r="152" spans="1:12" ht="14.25">
      <c r="A152" s="694" t="s">
        <v>1189</v>
      </c>
      <c r="B152" s="694"/>
      <c r="C152" s="694"/>
      <c r="D152" s="694"/>
      <c r="E152" s="694"/>
      <c r="F152" s="694"/>
      <c r="G152" s="694"/>
      <c r="H152" s="694"/>
      <c r="I152" s="694"/>
      <c r="J152" s="694"/>
      <c r="K152" s="694"/>
      <c r="L152" s="695"/>
    </row>
    <row r="153" spans="4:11" ht="12.75">
      <c r="D153" s="261"/>
      <c r="E153" s="262"/>
      <c r="F153" s="263"/>
      <c r="I153" s="288"/>
      <c r="J153" s="289"/>
      <c r="K153" s="290"/>
    </row>
    <row r="154" spans="1:12" ht="17.25" customHeight="1">
      <c r="A154" s="655" t="s">
        <v>87</v>
      </c>
      <c r="B154" s="656"/>
      <c r="C154" s="661" t="s">
        <v>769</v>
      </c>
      <c r="D154" s="662"/>
      <c r="E154" s="679" t="s">
        <v>37</v>
      </c>
      <c r="F154" s="680"/>
      <c r="G154" s="680"/>
      <c r="H154" s="681"/>
      <c r="I154" s="682" t="s">
        <v>38</v>
      </c>
      <c r="J154" s="683"/>
      <c r="K154" s="683"/>
      <c r="L154" s="684"/>
    </row>
    <row r="155" spans="1:12" ht="16.5" customHeight="1">
      <c r="A155" s="657"/>
      <c r="B155" s="658"/>
      <c r="C155" s="663"/>
      <c r="D155" s="664"/>
      <c r="E155" s="269" t="s">
        <v>59</v>
      </c>
      <c r="F155" s="685" t="s">
        <v>60</v>
      </c>
      <c r="G155" s="686"/>
      <c r="H155" s="687"/>
      <c r="I155" s="270" t="s">
        <v>59</v>
      </c>
      <c r="J155" s="685" t="s">
        <v>60</v>
      </c>
      <c r="K155" s="686"/>
      <c r="L155" s="688"/>
    </row>
    <row r="156" spans="1:12" ht="12.75" customHeight="1">
      <c r="A156" s="657"/>
      <c r="B156" s="658"/>
      <c r="C156" s="663"/>
      <c r="D156" s="664"/>
      <c r="E156" s="669" t="s">
        <v>69</v>
      </c>
      <c r="F156" s="672" t="s">
        <v>36</v>
      </c>
      <c r="G156" s="675" t="s">
        <v>1177</v>
      </c>
      <c r="H156" s="689"/>
      <c r="I156" s="672" t="s">
        <v>69</v>
      </c>
      <c r="J156" s="673" t="s">
        <v>36</v>
      </c>
      <c r="K156" s="675" t="s">
        <v>1177</v>
      </c>
      <c r="L156" s="676"/>
    </row>
    <row r="157" spans="1:12" ht="12.75" customHeight="1">
      <c r="A157" s="657"/>
      <c r="B157" s="658"/>
      <c r="C157" s="663"/>
      <c r="D157" s="664"/>
      <c r="E157" s="670"/>
      <c r="F157" s="673"/>
      <c r="G157" s="663"/>
      <c r="H157" s="690"/>
      <c r="I157" s="673"/>
      <c r="J157" s="673"/>
      <c r="K157" s="663"/>
      <c r="L157" s="677"/>
    </row>
    <row r="158" spans="1:12" ht="12.75" customHeight="1">
      <c r="A158" s="657"/>
      <c r="B158" s="658"/>
      <c r="C158" s="663"/>
      <c r="D158" s="664"/>
      <c r="E158" s="670"/>
      <c r="F158" s="673"/>
      <c r="G158" s="663"/>
      <c r="H158" s="690"/>
      <c r="I158" s="673"/>
      <c r="J158" s="673"/>
      <c r="K158" s="663"/>
      <c r="L158" s="677"/>
    </row>
    <row r="159" spans="1:12" ht="27" customHeight="1">
      <c r="A159" s="659"/>
      <c r="B159" s="660"/>
      <c r="C159" s="665"/>
      <c r="D159" s="666"/>
      <c r="E159" s="671"/>
      <c r="F159" s="674"/>
      <c r="G159" s="665"/>
      <c r="H159" s="691"/>
      <c r="I159" s="674"/>
      <c r="J159" s="674"/>
      <c r="K159" s="665"/>
      <c r="L159" s="678"/>
    </row>
    <row r="160" spans="1:10" ht="12.75">
      <c r="A160" s="261"/>
      <c r="B160" s="271"/>
      <c r="C160" s="272"/>
      <c r="D160" s="294"/>
      <c r="E160" s="262"/>
      <c r="F160" s="263"/>
      <c r="I160" s="262"/>
      <c r="J160" s="263"/>
    </row>
    <row r="161" spans="2:4" ht="12.75">
      <c r="B161" s="292"/>
      <c r="C161" s="293" t="s">
        <v>89</v>
      </c>
      <c r="D161" s="273"/>
    </row>
    <row r="162" spans="1:4" ht="12.75">
      <c r="A162" s="261"/>
      <c r="B162" s="291"/>
      <c r="C162" s="272"/>
      <c r="D162" s="273"/>
    </row>
    <row r="163" spans="1:11" ht="12.75">
      <c r="A163" s="261" t="s">
        <v>216</v>
      </c>
      <c r="B163" s="280">
        <v>454</v>
      </c>
      <c r="C163" s="272"/>
      <c r="D163" s="273" t="s">
        <v>649</v>
      </c>
      <c r="E163" s="281" t="s">
        <v>72</v>
      </c>
      <c r="F163" s="281" t="s">
        <v>72</v>
      </c>
      <c r="G163" s="282" t="s">
        <v>72</v>
      </c>
      <c r="H163" s="282"/>
      <c r="I163" s="281" t="s">
        <v>72</v>
      </c>
      <c r="J163" s="281" t="s">
        <v>72</v>
      </c>
      <c r="K163" s="282" t="s">
        <v>72</v>
      </c>
    </row>
    <row r="164" spans="1:11" ht="12.75">
      <c r="A164" s="261" t="s">
        <v>217</v>
      </c>
      <c r="B164" s="280">
        <v>456</v>
      </c>
      <c r="C164" s="272"/>
      <c r="D164" s="273" t="s">
        <v>651</v>
      </c>
      <c r="E164" s="281">
        <v>261563</v>
      </c>
      <c r="F164" s="281">
        <v>199227</v>
      </c>
      <c r="G164" s="282">
        <v>344.1</v>
      </c>
      <c r="H164" s="282"/>
      <c r="I164" s="281">
        <v>2938</v>
      </c>
      <c r="J164" s="281">
        <v>2851</v>
      </c>
      <c r="K164" s="282">
        <v>-99</v>
      </c>
    </row>
    <row r="165" spans="1:11" ht="12.75">
      <c r="A165" s="261" t="s">
        <v>218</v>
      </c>
      <c r="B165" s="280">
        <v>457</v>
      </c>
      <c r="C165" s="272"/>
      <c r="D165" s="273" t="s">
        <v>740</v>
      </c>
      <c r="E165" s="281" t="s">
        <v>72</v>
      </c>
      <c r="F165" s="281" t="s">
        <v>72</v>
      </c>
      <c r="G165" s="282" t="s">
        <v>72</v>
      </c>
      <c r="H165" s="282"/>
      <c r="I165" s="281" t="s">
        <v>72</v>
      </c>
      <c r="J165" s="281" t="s">
        <v>72</v>
      </c>
      <c r="K165" s="282" t="s">
        <v>72</v>
      </c>
    </row>
    <row r="166" spans="1:11" ht="12.75">
      <c r="A166" s="261" t="s">
        <v>219</v>
      </c>
      <c r="B166" s="280">
        <v>459</v>
      </c>
      <c r="C166" s="272"/>
      <c r="D166" s="273" t="s">
        <v>657</v>
      </c>
      <c r="E166" s="281">
        <v>6</v>
      </c>
      <c r="F166" s="281">
        <v>1429</v>
      </c>
      <c r="G166" s="282">
        <v>-18.8</v>
      </c>
      <c r="H166" s="282"/>
      <c r="I166" s="281" t="s">
        <v>72</v>
      </c>
      <c r="J166" s="281" t="s">
        <v>72</v>
      </c>
      <c r="K166" s="282" t="s">
        <v>72</v>
      </c>
    </row>
    <row r="167" spans="1:11" ht="12.75">
      <c r="A167" s="261" t="s">
        <v>220</v>
      </c>
      <c r="B167" s="280">
        <v>460</v>
      </c>
      <c r="C167" s="272"/>
      <c r="D167" s="273" t="s">
        <v>660</v>
      </c>
      <c r="E167" s="281" t="s">
        <v>72</v>
      </c>
      <c r="F167" s="281" t="s">
        <v>72</v>
      </c>
      <c r="G167" s="282" t="s">
        <v>72</v>
      </c>
      <c r="H167" s="282"/>
      <c r="I167" s="281" t="s">
        <v>72</v>
      </c>
      <c r="J167" s="281" t="s">
        <v>72</v>
      </c>
      <c r="K167" s="282" t="s">
        <v>72</v>
      </c>
    </row>
    <row r="168" spans="1:11" ht="12.75">
      <c r="A168" s="261" t="s">
        <v>221</v>
      </c>
      <c r="B168" s="280">
        <v>463</v>
      </c>
      <c r="C168" s="272"/>
      <c r="D168" s="273" t="s">
        <v>662</v>
      </c>
      <c r="E168" s="281">
        <v>48001</v>
      </c>
      <c r="F168" s="281">
        <v>23282</v>
      </c>
      <c r="G168" s="282">
        <v>-42.1</v>
      </c>
      <c r="H168" s="282"/>
      <c r="I168" s="281" t="s">
        <v>72</v>
      </c>
      <c r="J168" s="281" t="s">
        <v>72</v>
      </c>
      <c r="K168" s="282" t="s">
        <v>72</v>
      </c>
    </row>
    <row r="169" spans="1:11" ht="12.75">
      <c r="A169" s="261" t="s">
        <v>222</v>
      </c>
      <c r="B169" s="280">
        <v>464</v>
      </c>
      <c r="C169" s="272"/>
      <c r="D169" s="273" t="s">
        <v>664</v>
      </c>
      <c r="E169" s="281">
        <v>8846</v>
      </c>
      <c r="F169" s="281">
        <v>106783</v>
      </c>
      <c r="G169" s="282">
        <v>11.4</v>
      </c>
      <c r="H169" s="282"/>
      <c r="I169" s="281" t="s">
        <v>72</v>
      </c>
      <c r="J169" s="281" t="s">
        <v>72</v>
      </c>
      <c r="K169" s="282" t="s">
        <v>72</v>
      </c>
    </row>
    <row r="170" spans="1:11" ht="12.75">
      <c r="A170" s="261" t="s">
        <v>223</v>
      </c>
      <c r="B170" s="280">
        <v>465</v>
      </c>
      <c r="C170" s="272"/>
      <c r="D170" s="273" t="s">
        <v>667</v>
      </c>
      <c r="E170" s="281">
        <v>257</v>
      </c>
      <c r="F170" s="281">
        <v>1149</v>
      </c>
      <c r="G170" s="282">
        <v>-90.8</v>
      </c>
      <c r="H170" s="282"/>
      <c r="I170" s="281" t="s">
        <v>72</v>
      </c>
      <c r="J170" s="281" t="s">
        <v>72</v>
      </c>
      <c r="K170" s="282">
        <v>-100</v>
      </c>
    </row>
    <row r="171" spans="1:11" ht="12.75">
      <c r="A171" s="261" t="s">
        <v>224</v>
      </c>
      <c r="B171" s="280">
        <v>467</v>
      </c>
      <c r="C171" s="272"/>
      <c r="D171" s="273" t="s">
        <v>744</v>
      </c>
      <c r="E171" s="281" t="s">
        <v>72</v>
      </c>
      <c r="F171" s="281" t="s">
        <v>72</v>
      </c>
      <c r="G171" s="282">
        <v>-100</v>
      </c>
      <c r="H171" s="282"/>
      <c r="I171" s="281" t="s">
        <v>72</v>
      </c>
      <c r="J171" s="281" t="s">
        <v>72</v>
      </c>
      <c r="K171" s="282" t="s">
        <v>72</v>
      </c>
    </row>
    <row r="172" spans="1:11" ht="12.75">
      <c r="A172" s="261" t="s">
        <v>225</v>
      </c>
      <c r="B172" s="280">
        <v>468</v>
      </c>
      <c r="C172" s="272"/>
      <c r="D172" s="273" t="s">
        <v>675</v>
      </c>
      <c r="E172" s="281">
        <v>139</v>
      </c>
      <c r="F172" s="281">
        <v>12350</v>
      </c>
      <c r="G172" s="282">
        <v>-74.8</v>
      </c>
      <c r="H172" s="282"/>
      <c r="I172" s="281" t="s">
        <v>72</v>
      </c>
      <c r="J172" s="281" t="s">
        <v>72</v>
      </c>
      <c r="K172" s="282" t="s">
        <v>72</v>
      </c>
    </row>
    <row r="173" spans="1:11" ht="12.75">
      <c r="A173" s="261" t="s">
        <v>226</v>
      </c>
      <c r="B173" s="280">
        <v>469</v>
      </c>
      <c r="C173" s="272"/>
      <c r="D173" s="273" t="s">
        <v>677</v>
      </c>
      <c r="E173" s="281">
        <v>1158</v>
      </c>
      <c r="F173" s="281">
        <v>10371</v>
      </c>
      <c r="G173" s="282">
        <v>-52.6</v>
      </c>
      <c r="H173" s="282"/>
      <c r="I173" s="281">
        <v>2</v>
      </c>
      <c r="J173" s="281">
        <v>839</v>
      </c>
      <c r="K173" s="282">
        <v>-58.7</v>
      </c>
    </row>
    <row r="174" spans="1:11" ht="12.75">
      <c r="A174" s="261" t="s">
        <v>227</v>
      </c>
      <c r="B174" s="280">
        <v>470</v>
      </c>
      <c r="C174" s="272"/>
      <c r="D174" s="273" t="s">
        <v>680</v>
      </c>
      <c r="E174" s="281" t="s">
        <v>72</v>
      </c>
      <c r="F174" s="281" t="s">
        <v>72</v>
      </c>
      <c r="G174" s="282" t="s">
        <v>72</v>
      </c>
      <c r="H174" s="282"/>
      <c r="I174" s="281" t="s">
        <v>72</v>
      </c>
      <c r="J174" s="281" t="s">
        <v>72</v>
      </c>
      <c r="K174" s="282" t="s">
        <v>72</v>
      </c>
    </row>
    <row r="175" spans="1:11" ht="12.75">
      <c r="A175" s="261" t="s">
        <v>228</v>
      </c>
      <c r="B175" s="280">
        <v>472</v>
      </c>
      <c r="C175" s="272"/>
      <c r="D175" s="273" t="s">
        <v>683</v>
      </c>
      <c r="E175" s="281">
        <v>1311387</v>
      </c>
      <c r="F175" s="281">
        <v>695195</v>
      </c>
      <c r="G175" s="282" t="s">
        <v>73</v>
      </c>
      <c r="H175" s="282"/>
      <c r="I175" s="281" t="s">
        <v>72</v>
      </c>
      <c r="J175" s="281" t="s">
        <v>72</v>
      </c>
      <c r="K175" s="282">
        <v>-100</v>
      </c>
    </row>
    <row r="176" spans="1:11" ht="12.75">
      <c r="A176" s="261" t="s">
        <v>229</v>
      </c>
      <c r="B176" s="280">
        <v>473</v>
      </c>
      <c r="C176" s="272"/>
      <c r="D176" s="273" t="s">
        <v>686</v>
      </c>
      <c r="E176" s="281" t="s">
        <v>72</v>
      </c>
      <c r="F176" s="281" t="s">
        <v>72</v>
      </c>
      <c r="G176" s="282" t="s">
        <v>72</v>
      </c>
      <c r="H176" s="282"/>
      <c r="I176" s="281" t="s">
        <v>72</v>
      </c>
      <c r="J176" s="281" t="s">
        <v>72</v>
      </c>
      <c r="K176" s="282" t="s">
        <v>72</v>
      </c>
    </row>
    <row r="177" spans="1:11" ht="12.75">
      <c r="A177" s="261" t="s">
        <v>230</v>
      </c>
      <c r="B177" s="280">
        <v>474</v>
      </c>
      <c r="C177" s="272"/>
      <c r="D177" s="273" t="s">
        <v>689</v>
      </c>
      <c r="E177" s="281">
        <v>168095</v>
      </c>
      <c r="F177" s="281">
        <v>149286</v>
      </c>
      <c r="G177" s="282" t="s">
        <v>73</v>
      </c>
      <c r="H177" s="282"/>
      <c r="I177" s="281" t="s">
        <v>72</v>
      </c>
      <c r="J177" s="281" t="s">
        <v>72</v>
      </c>
      <c r="K177" s="282" t="s">
        <v>72</v>
      </c>
    </row>
    <row r="178" spans="1:11" ht="12.75">
      <c r="A178" s="295" t="s">
        <v>1097</v>
      </c>
      <c r="B178" s="296">
        <v>475</v>
      </c>
      <c r="D178" s="297" t="s">
        <v>1104</v>
      </c>
      <c r="E178" s="281" t="s">
        <v>72</v>
      </c>
      <c r="F178" s="281" t="s">
        <v>72</v>
      </c>
      <c r="G178" s="282" t="s">
        <v>72</v>
      </c>
      <c r="H178" s="282"/>
      <c r="I178" s="281" t="s">
        <v>72</v>
      </c>
      <c r="J178" s="281" t="s">
        <v>72</v>
      </c>
      <c r="K178" s="282" t="s">
        <v>72</v>
      </c>
    </row>
    <row r="179" spans="1:11" ht="12.75">
      <c r="A179" s="295" t="s">
        <v>1098</v>
      </c>
      <c r="B179" s="296">
        <v>477</v>
      </c>
      <c r="D179" s="297" t="s">
        <v>1105</v>
      </c>
      <c r="E179" s="281">
        <v>39</v>
      </c>
      <c r="F179" s="281">
        <v>7964</v>
      </c>
      <c r="G179" s="282">
        <v>-34.9</v>
      </c>
      <c r="H179" s="282"/>
      <c r="I179" s="281" t="s">
        <v>72</v>
      </c>
      <c r="J179" s="281" t="s">
        <v>72</v>
      </c>
      <c r="K179" s="282" t="s">
        <v>72</v>
      </c>
    </row>
    <row r="180" spans="1:11" ht="12.75">
      <c r="A180" s="295" t="s">
        <v>1099</v>
      </c>
      <c r="B180" s="296">
        <v>479</v>
      </c>
      <c r="D180" s="297" t="s">
        <v>1106</v>
      </c>
      <c r="E180" s="281">
        <v>236</v>
      </c>
      <c r="F180" s="281">
        <v>7500</v>
      </c>
      <c r="G180" s="282">
        <v>104.4</v>
      </c>
      <c r="H180" s="282"/>
      <c r="I180" s="281" t="s">
        <v>72</v>
      </c>
      <c r="J180" s="281" t="s">
        <v>72</v>
      </c>
      <c r="K180" s="282" t="s">
        <v>72</v>
      </c>
    </row>
    <row r="181" spans="1:11" ht="12.75">
      <c r="A181" s="261" t="s">
        <v>231</v>
      </c>
      <c r="B181" s="280">
        <v>480</v>
      </c>
      <c r="C181" s="272"/>
      <c r="D181" s="273" t="s">
        <v>694</v>
      </c>
      <c r="E181" s="281">
        <v>196594</v>
      </c>
      <c r="F181" s="281">
        <v>2446678</v>
      </c>
      <c r="G181" s="282">
        <v>32.2</v>
      </c>
      <c r="H181" s="282"/>
      <c r="I181" s="281">
        <v>1759</v>
      </c>
      <c r="J181" s="281">
        <v>30775</v>
      </c>
      <c r="K181" s="282">
        <v>-85.5</v>
      </c>
    </row>
    <row r="182" spans="1:11" ht="12.75">
      <c r="A182" s="295" t="s">
        <v>1100</v>
      </c>
      <c r="B182" s="296">
        <v>481</v>
      </c>
      <c r="D182" s="297" t="s">
        <v>1122</v>
      </c>
      <c r="E182" s="281" t="s">
        <v>72</v>
      </c>
      <c r="F182" s="281" t="s">
        <v>72</v>
      </c>
      <c r="G182" s="282" t="s">
        <v>72</v>
      </c>
      <c r="H182" s="282"/>
      <c r="I182" s="281" t="s">
        <v>72</v>
      </c>
      <c r="J182" s="281" t="s">
        <v>72</v>
      </c>
      <c r="K182" s="282" t="s">
        <v>72</v>
      </c>
    </row>
    <row r="183" spans="1:11" ht="12.75">
      <c r="A183" s="261" t="s">
        <v>232</v>
      </c>
      <c r="B183" s="280">
        <v>484</v>
      </c>
      <c r="C183" s="272"/>
      <c r="D183" s="273" t="s">
        <v>1114</v>
      </c>
      <c r="E183" s="281">
        <v>43481</v>
      </c>
      <c r="F183" s="281">
        <v>233825</v>
      </c>
      <c r="G183" s="282">
        <v>-46.7</v>
      </c>
      <c r="H183" s="282"/>
      <c r="I183" s="281">
        <v>4</v>
      </c>
      <c r="J183" s="281">
        <v>228</v>
      </c>
      <c r="K183" s="282">
        <v>-98.2</v>
      </c>
    </row>
    <row r="184" spans="1:11" ht="12.75">
      <c r="A184" s="261" t="s">
        <v>233</v>
      </c>
      <c r="B184" s="280">
        <v>488</v>
      </c>
      <c r="C184" s="272"/>
      <c r="D184" s="273" t="s">
        <v>699</v>
      </c>
      <c r="E184" s="281">
        <v>75101</v>
      </c>
      <c r="F184" s="281">
        <v>45618</v>
      </c>
      <c r="G184" s="282">
        <v>-22.9</v>
      </c>
      <c r="H184" s="282"/>
      <c r="I184" s="281" t="s">
        <v>72</v>
      </c>
      <c r="J184" s="281" t="s">
        <v>72</v>
      </c>
      <c r="K184" s="282" t="s">
        <v>72</v>
      </c>
    </row>
    <row r="185" spans="1:11" ht="12.75">
      <c r="A185" s="261" t="s">
        <v>234</v>
      </c>
      <c r="B185" s="280">
        <v>492</v>
      </c>
      <c r="C185" s="272"/>
      <c r="D185" s="273" t="s">
        <v>702</v>
      </c>
      <c r="E185" s="281">
        <v>63934</v>
      </c>
      <c r="F185" s="281">
        <v>55916</v>
      </c>
      <c r="G185" s="282">
        <v>-28</v>
      </c>
      <c r="H185" s="282"/>
      <c r="I185" s="281" t="s">
        <v>72</v>
      </c>
      <c r="J185" s="281" t="s">
        <v>72</v>
      </c>
      <c r="K185" s="282">
        <v>-100</v>
      </c>
    </row>
    <row r="186" spans="1:11" ht="12.75">
      <c r="A186" s="261" t="s">
        <v>235</v>
      </c>
      <c r="B186" s="280">
        <v>500</v>
      </c>
      <c r="C186" s="272"/>
      <c r="D186" s="273" t="s">
        <v>705</v>
      </c>
      <c r="E186" s="281">
        <v>65814</v>
      </c>
      <c r="F186" s="281">
        <v>1301902</v>
      </c>
      <c r="G186" s="282">
        <v>557.2</v>
      </c>
      <c r="H186" s="282"/>
      <c r="I186" s="281">
        <v>37850</v>
      </c>
      <c r="J186" s="281">
        <v>134435</v>
      </c>
      <c r="K186" s="282">
        <v>73.8</v>
      </c>
    </row>
    <row r="187" spans="1:11" ht="12.75">
      <c r="A187" s="261" t="s">
        <v>236</v>
      </c>
      <c r="B187" s="280">
        <v>504</v>
      </c>
      <c r="C187" s="272"/>
      <c r="D187" s="273" t="s">
        <v>708</v>
      </c>
      <c r="E187" s="281">
        <v>391061</v>
      </c>
      <c r="F187" s="281">
        <v>1674237</v>
      </c>
      <c r="G187" s="282">
        <v>109.6</v>
      </c>
      <c r="H187" s="282"/>
      <c r="I187" s="281">
        <v>26046</v>
      </c>
      <c r="J187" s="281">
        <v>147204</v>
      </c>
      <c r="K187" s="282">
        <v>134.4</v>
      </c>
    </row>
    <row r="188" spans="1:11" ht="12.75">
      <c r="A188" s="261" t="s">
        <v>237</v>
      </c>
      <c r="B188" s="280">
        <v>508</v>
      </c>
      <c r="C188" s="272"/>
      <c r="D188" s="273" t="s">
        <v>711</v>
      </c>
      <c r="E188" s="281">
        <v>3331514</v>
      </c>
      <c r="F188" s="281">
        <v>28911450</v>
      </c>
      <c r="G188" s="282">
        <v>34.7</v>
      </c>
      <c r="H188" s="282"/>
      <c r="I188" s="281">
        <v>5218315</v>
      </c>
      <c r="J188" s="281">
        <v>15292105</v>
      </c>
      <c r="K188" s="282">
        <v>48.3</v>
      </c>
    </row>
    <row r="189" spans="1:11" ht="12.75">
      <c r="A189" s="261" t="s">
        <v>238</v>
      </c>
      <c r="B189" s="280">
        <v>512</v>
      </c>
      <c r="C189" s="272"/>
      <c r="D189" s="273" t="s">
        <v>714</v>
      </c>
      <c r="E189" s="281">
        <v>383088</v>
      </c>
      <c r="F189" s="281">
        <v>3442452</v>
      </c>
      <c r="G189" s="282">
        <v>-0.3</v>
      </c>
      <c r="H189" s="282"/>
      <c r="I189" s="281">
        <v>157705</v>
      </c>
      <c r="J189" s="281">
        <v>378778</v>
      </c>
      <c r="K189" s="282">
        <v>99.6</v>
      </c>
    </row>
    <row r="190" spans="1:11" ht="12.75">
      <c r="A190" s="261" t="s">
        <v>239</v>
      </c>
      <c r="B190" s="280">
        <v>516</v>
      </c>
      <c r="C190" s="272"/>
      <c r="D190" s="273" t="s">
        <v>1109</v>
      </c>
      <c r="E190" s="281">
        <v>37376</v>
      </c>
      <c r="F190" s="281">
        <v>119145</v>
      </c>
      <c r="G190" s="282">
        <v>-31</v>
      </c>
      <c r="H190" s="282"/>
      <c r="I190" s="281">
        <v>3600</v>
      </c>
      <c r="J190" s="281">
        <v>82879</v>
      </c>
      <c r="K190" s="282" t="s">
        <v>73</v>
      </c>
    </row>
    <row r="191" spans="1:11" ht="12.75">
      <c r="A191" s="261" t="s">
        <v>240</v>
      </c>
      <c r="B191" s="280">
        <v>520</v>
      </c>
      <c r="C191" s="272"/>
      <c r="D191" s="273" t="s">
        <v>719</v>
      </c>
      <c r="E191" s="281">
        <v>34171</v>
      </c>
      <c r="F191" s="281">
        <v>136403</v>
      </c>
      <c r="G191" s="282">
        <v>306.4</v>
      </c>
      <c r="H191" s="282"/>
      <c r="I191" s="281">
        <v>13365</v>
      </c>
      <c r="J191" s="281">
        <v>53182</v>
      </c>
      <c r="K191" s="282" t="s">
        <v>73</v>
      </c>
    </row>
    <row r="192" spans="1:11" ht="12.75">
      <c r="A192" s="261" t="s">
        <v>241</v>
      </c>
      <c r="B192" s="280">
        <v>524</v>
      </c>
      <c r="C192" s="272"/>
      <c r="D192" s="273" t="s">
        <v>721</v>
      </c>
      <c r="E192" s="281">
        <v>857711</v>
      </c>
      <c r="F192" s="281">
        <v>744366</v>
      </c>
      <c r="G192" s="282">
        <v>35.6</v>
      </c>
      <c r="H192" s="282"/>
      <c r="I192" s="281">
        <v>71</v>
      </c>
      <c r="J192" s="281">
        <v>2747</v>
      </c>
      <c r="K192" s="282">
        <v>-98.1</v>
      </c>
    </row>
    <row r="193" spans="1:11" ht="12.75">
      <c r="A193" s="261" t="s">
        <v>242</v>
      </c>
      <c r="B193" s="280">
        <v>528</v>
      </c>
      <c r="C193" s="272"/>
      <c r="D193" s="273" t="s">
        <v>724</v>
      </c>
      <c r="E193" s="281">
        <v>532761</v>
      </c>
      <c r="F193" s="281">
        <v>7627664</v>
      </c>
      <c r="G193" s="282">
        <v>83.3</v>
      </c>
      <c r="H193" s="282"/>
      <c r="I193" s="281">
        <v>16026</v>
      </c>
      <c r="J193" s="281">
        <v>285547</v>
      </c>
      <c r="K193" s="282">
        <v>-24.8</v>
      </c>
    </row>
    <row r="194" spans="1:11" ht="12.75">
      <c r="A194" s="261" t="s">
        <v>243</v>
      </c>
      <c r="B194" s="280">
        <v>529</v>
      </c>
      <c r="C194" s="272"/>
      <c r="D194" s="273" t="s">
        <v>782</v>
      </c>
      <c r="E194" s="281">
        <v>1</v>
      </c>
      <c r="F194" s="281">
        <v>621</v>
      </c>
      <c r="G194" s="282" t="s">
        <v>73</v>
      </c>
      <c r="H194" s="282"/>
      <c r="I194" s="281" t="s">
        <v>72</v>
      </c>
      <c r="J194" s="281" t="s">
        <v>72</v>
      </c>
      <c r="K194" s="282" t="s">
        <v>72</v>
      </c>
    </row>
    <row r="195" spans="1:11" s="274" customFormat="1" ht="21" customHeight="1">
      <c r="A195" s="283" t="s">
        <v>43</v>
      </c>
      <c r="B195" s="284" t="s">
        <v>43</v>
      </c>
      <c r="C195" s="276" t="s">
        <v>244</v>
      </c>
      <c r="D195" s="277"/>
      <c r="E195" s="278">
        <v>90957409</v>
      </c>
      <c r="F195" s="278">
        <v>461469412</v>
      </c>
      <c r="G195" s="279">
        <v>3.9</v>
      </c>
      <c r="H195" s="279"/>
      <c r="I195" s="278">
        <v>61355590</v>
      </c>
      <c r="J195" s="278">
        <v>350995014</v>
      </c>
      <c r="K195" s="279">
        <v>11.3</v>
      </c>
    </row>
    <row r="196" spans="1:11" ht="21" customHeight="1">
      <c r="A196" s="261" t="s">
        <v>245</v>
      </c>
      <c r="B196" s="280">
        <v>76</v>
      </c>
      <c r="C196" s="272"/>
      <c r="D196" s="273" t="s">
        <v>620</v>
      </c>
      <c r="E196" s="281">
        <v>793924</v>
      </c>
      <c r="F196" s="281">
        <v>2872949</v>
      </c>
      <c r="G196" s="282">
        <v>133</v>
      </c>
      <c r="H196" s="282"/>
      <c r="I196" s="281">
        <v>125</v>
      </c>
      <c r="J196" s="281">
        <v>10871</v>
      </c>
      <c r="K196" s="282">
        <v>-62.2</v>
      </c>
    </row>
    <row r="197" spans="1:11" ht="12.75">
      <c r="A197" s="261" t="s">
        <v>246</v>
      </c>
      <c r="B197" s="280">
        <v>77</v>
      </c>
      <c r="C197" s="272"/>
      <c r="D197" s="273" t="s">
        <v>623</v>
      </c>
      <c r="E197" s="281">
        <v>57814</v>
      </c>
      <c r="F197" s="281">
        <v>297937</v>
      </c>
      <c r="G197" s="282">
        <v>6.1</v>
      </c>
      <c r="H197" s="282"/>
      <c r="I197" s="281">
        <v>2</v>
      </c>
      <c r="J197" s="281">
        <v>1106</v>
      </c>
      <c r="K197" s="282">
        <v>-37.7</v>
      </c>
    </row>
    <row r="198" spans="1:11" ht="12.75">
      <c r="A198" s="261" t="s">
        <v>247</v>
      </c>
      <c r="B198" s="280">
        <v>78</v>
      </c>
      <c r="C198" s="272"/>
      <c r="D198" s="273" t="s">
        <v>626</v>
      </c>
      <c r="E198" s="281">
        <v>752483</v>
      </c>
      <c r="F198" s="281">
        <v>1410974</v>
      </c>
      <c r="G198" s="282">
        <v>-15</v>
      </c>
      <c r="H198" s="282"/>
      <c r="I198" s="281">
        <v>24</v>
      </c>
      <c r="J198" s="281">
        <v>8767</v>
      </c>
      <c r="K198" s="282">
        <v>10.8</v>
      </c>
    </row>
    <row r="199" spans="1:11" ht="12.75">
      <c r="A199" s="261" t="s">
        <v>248</v>
      </c>
      <c r="B199" s="280">
        <v>79</v>
      </c>
      <c r="C199" s="272"/>
      <c r="D199" s="273" t="s">
        <v>629</v>
      </c>
      <c r="E199" s="281">
        <v>1278823</v>
      </c>
      <c r="F199" s="281">
        <v>5155681</v>
      </c>
      <c r="G199" s="282">
        <v>27.6</v>
      </c>
      <c r="H199" s="282"/>
      <c r="I199" s="281">
        <v>22246</v>
      </c>
      <c r="J199" s="281">
        <v>47435</v>
      </c>
      <c r="K199" s="282">
        <v>-92.4</v>
      </c>
    </row>
    <row r="200" spans="1:11" ht="12.75">
      <c r="A200" s="261" t="s">
        <v>249</v>
      </c>
      <c r="B200" s="280">
        <v>80</v>
      </c>
      <c r="C200" s="272"/>
      <c r="D200" s="273" t="s">
        <v>632</v>
      </c>
      <c r="E200" s="281">
        <v>5389</v>
      </c>
      <c r="F200" s="281">
        <v>111859</v>
      </c>
      <c r="G200" s="282">
        <v>-82.5</v>
      </c>
      <c r="H200" s="282"/>
      <c r="I200" s="281">
        <v>5</v>
      </c>
      <c r="J200" s="281">
        <v>992</v>
      </c>
      <c r="K200" s="282">
        <v>18.1</v>
      </c>
    </row>
    <row r="201" spans="1:27" ht="12.75">
      <c r="A201" s="261" t="s">
        <v>250</v>
      </c>
      <c r="B201" s="280">
        <v>81</v>
      </c>
      <c r="C201" s="272"/>
      <c r="D201" s="273" t="s">
        <v>635</v>
      </c>
      <c r="E201" s="281">
        <v>7233</v>
      </c>
      <c r="F201" s="281">
        <v>419116</v>
      </c>
      <c r="G201" s="282">
        <v>-35.5</v>
      </c>
      <c r="H201" s="282"/>
      <c r="I201" s="281">
        <v>69473</v>
      </c>
      <c r="J201" s="281">
        <v>141751</v>
      </c>
      <c r="K201" s="282">
        <v>-54.5</v>
      </c>
      <c r="AA201" s="259" t="s">
        <v>1045</v>
      </c>
    </row>
    <row r="202" spans="1:11" s="274" customFormat="1" ht="12.75">
      <c r="A202" s="261" t="s">
        <v>251</v>
      </c>
      <c r="B202" s="280">
        <v>82</v>
      </c>
      <c r="C202" s="272"/>
      <c r="D202" s="273" t="s">
        <v>638</v>
      </c>
      <c r="E202" s="281">
        <v>3403</v>
      </c>
      <c r="F202" s="281">
        <v>21415</v>
      </c>
      <c r="G202" s="282">
        <v>123.9</v>
      </c>
      <c r="H202" s="282"/>
      <c r="I202" s="281">
        <v>11569</v>
      </c>
      <c r="J202" s="281">
        <v>16859</v>
      </c>
      <c r="K202" s="282">
        <v>-90.1</v>
      </c>
    </row>
    <row r="203" spans="1:11" ht="12.75">
      <c r="A203" s="261" t="s">
        <v>252</v>
      </c>
      <c r="B203" s="280">
        <v>83</v>
      </c>
      <c r="C203" s="272"/>
      <c r="D203" s="273" t="s">
        <v>783</v>
      </c>
      <c r="E203" s="281">
        <v>25896</v>
      </c>
      <c r="F203" s="281">
        <v>107907</v>
      </c>
      <c r="G203" s="282">
        <v>-32.6</v>
      </c>
      <c r="H203" s="282"/>
      <c r="I203" s="281">
        <v>79820</v>
      </c>
      <c r="J203" s="281">
        <v>339017</v>
      </c>
      <c r="K203" s="282">
        <v>190.2</v>
      </c>
    </row>
    <row r="204" spans="1:11" ht="12.75">
      <c r="A204" s="261" t="s">
        <v>253</v>
      </c>
      <c r="B204" s="280">
        <v>604</v>
      </c>
      <c r="C204" s="272"/>
      <c r="D204" s="273" t="s">
        <v>730</v>
      </c>
      <c r="E204" s="281">
        <v>2495512</v>
      </c>
      <c r="F204" s="281">
        <v>2604063</v>
      </c>
      <c r="G204" s="282">
        <v>84.1</v>
      </c>
      <c r="H204" s="282"/>
      <c r="I204" s="281">
        <v>75</v>
      </c>
      <c r="J204" s="281">
        <v>10002</v>
      </c>
      <c r="K204" s="282" t="s">
        <v>73</v>
      </c>
    </row>
    <row r="205" spans="1:11" ht="12.75">
      <c r="A205" s="261" t="s">
        <v>254</v>
      </c>
      <c r="B205" s="280">
        <v>608</v>
      </c>
      <c r="C205" s="272"/>
      <c r="D205" s="273" t="s">
        <v>732</v>
      </c>
      <c r="E205" s="281">
        <v>10855</v>
      </c>
      <c r="F205" s="281">
        <v>82058</v>
      </c>
      <c r="G205" s="282">
        <v>-91.7</v>
      </c>
      <c r="H205" s="282"/>
      <c r="I205" s="281" t="s">
        <v>72</v>
      </c>
      <c r="J205" s="281" t="s">
        <v>72</v>
      </c>
      <c r="K205" s="282">
        <v>-100</v>
      </c>
    </row>
    <row r="206" spans="1:11" ht="12.75">
      <c r="A206" s="261" t="s">
        <v>255</v>
      </c>
      <c r="B206" s="280">
        <v>612</v>
      </c>
      <c r="C206" s="272"/>
      <c r="D206" s="273" t="s">
        <v>734</v>
      </c>
      <c r="E206" s="281">
        <v>860569</v>
      </c>
      <c r="F206" s="281">
        <v>1787663</v>
      </c>
      <c r="G206" s="282">
        <v>-87.8</v>
      </c>
      <c r="H206" s="282"/>
      <c r="I206" s="281" t="s">
        <v>72</v>
      </c>
      <c r="J206" s="281" t="s">
        <v>72</v>
      </c>
      <c r="K206" s="282">
        <v>-100</v>
      </c>
    </row>
    <row r="207" spans="1:11" ht="12.75">
      <c r="A207" s="261" t="s">
        <v>256</v>
      </c>
      <c r="B207" s="280">
        <v>616</v>
      </c>
      <c r="C207" s="272"/>
      <c r="D207" s="273" t="s">
        <v>736</v>
      </c>
      <c r="E207" s="281">
        <v>249237</v>
      </c>
      <c r="F207" s="281">
        <v>1765407</v>
      </c>
      <c r="G207" s="282">
        <v>-47.2</v>
      </c>
      <c r="H207" s="282"/>
      <c r="I207" s="281">
        <v>9547</v>
      </c>
      <c r="J207" s="281">
        <v>84838</v>
      </c>
      <c r="K207" s="282">
        <v>78</v>
      </c>
    </row>
    <row r="208" spans="1:11" ht="12.75">
      <c r="A208" s="261" t="s">
        <v>257</v>
      </c>
      <c r="B208" s="280">
        <v>624</v>
      </c>
      <c r="C208" s="272"/>
      <c r="D208" s="273" t="s">
        <v>498</v>
      </c>
      <c r="E208" s="281">
        <v>4416481</v>
      </c>
      <c r="F208" s="281">
        <v>25181608</v>
      </c>
      <c r="G208" s="282">
        <v>18.8</v>
      </c>
      <c r="H208" s="282"/>
      <c r="I208" s="281">
        <v>137711</v>
      </c>
      <c r="J208" s="281">
        <v>1995706</v>
      </c>
      <c r="K208" s="282">
        <v>-43.3</v>
      </c>
    </row>
    <row r="209" spans="1:11" ht="12.75">
      <c r="A209" s="261" t="s">
        <v>258</v>
      </c>
      <c r="B209" s="280">
        <v>625</v>
      </c>
      <c r="C209" s="272"/>
      <c r="D209" s="273" t="s">
        <v>940</v>
      </c>
      <c r="E209" s="281">
        <v>1344</v>
      </c>
      <c r="F209" s="281">
        <v>13640</v>
      </c>
      <c r="G209" s="282">
        <v>-74.9</v>
      </c>
      <c r="H209" s="282"/>
      <c r="I209" s="281">
        <v>3</v>
      </c>
      <c r="J209" s="281">
        <v>10114</v>
      </c>
      <c r="K209" s="282" t="s">
        <v>73</v>
      </c>
    </row>
    <row r="210" spans="1:11" ht="12.75">
      <c r="A210" s="261" t="s">
        <v>781</v>
      </c>
      <c r="B210" s="280">
        <v>626</v>
      </c>
      <c r="C210" s="272"/>
      <c r="D210" s="273" t="s">
        <v>790</v>
      </c>
      <c r="E210" s="281" t="s">
        <v>72</v>
      </c>
      <c r="F210" s="281" t="s">
        <v>72</v>
      </c>
      <c r="G210" s="282">
        <v>-100</v>
      </c>
      <c r="H210" s="282"/>
      <c r="I210" s="281" t="s">
        <v>72</v>
      </c>
      <c r="J210" s="281" t="s">
        <v>72</v>
      </c>
      <c r="K210" s="282" t="s">
        <v>72</v>
      </c>
    </row>
    <row r="211" spans="1:11" ht="12.75">
      <c r="A211" s="261" t="s">
        <v>259</v>
      </c>
      <c r="B211" s="280">
        <v>628</v>
      </c>
      <c r="C211" s="272"/>
      <c r="D211" s="273" t="s">
        <v>511</v>
      </c>
      <c r="E211" s="281">
        <v>3325191</v>
      </c>
      <c r="F211" s="281">
        <v>3295498</v>
      </c>
      <c r="G211" s="282">
        <v>32.2</v>
      </c>
      <c r="H211" s="282"/>
      <c r="I211" s="281">
        <v>777</v>
      </c>
      <c r="J211" s="281">
        <v>248717</v>
      </c>
      <c r="K211" s="282" t="s">
        <v>73</v>
      </c>
    </row>
    <row r="212" spans="1:11" ht="12.75">
      <c r="A212" s="261" t="s">
        <v>260</v>
      </c>
      <c r="B212" s="280">
        <v>632</v>
      </c>
      <c r="C212" s="272"/>
      <c r="D212" s="273" t="s">
        <v>514</v>
      </c>
      <c r="E212" s="281">
        <v>9175911</v>
      </c>
      <c r="F212" s="281">
        <v>16833677</v>
      </c>
      <c r="G212" s="282">
        <v>2.6</v>
      </c>
      <c r="H212" s="282"/>
      <c r="I212" s="281">
        <v>3155181</v>
      </c>
      <c r="J212" s="281">
        <v>3790122</v>
      </c>
      <c r="K212" s="282">
        <v>16.3</v>
      </c>
    </row>
    <row r="213" spans="1:11" ht="12.75">
      <c r="A213" s="261" t="s">
        <v>261</v>
      </c>
      <c r="B213" s="280">
        <v>636</v>
      </c>
      <c r="C213" s="272"/>
      <c r="D213" s="273" t="s">
        <v>517</v>
      </c>
      <c r="E213" s="281">
        <v>1767774</v>
      </c>
      <c r="F213" s="281">
        <v>2474039</v>
      </c>
      <c r="G213" s="282">
        <v>23</v>
      </c>
      <c r="H213" s="282"/>
      <c r="I213" s="281">
        <v>151521</v>
      </c>
      <c r="J213" s="281">
        <v>188190</v>
      </c>
      <c r="K213" s="282">
        <v>-3.9</v>
      </c>
    </row>
    <row r="214" spans="1:11" ht="12.75">
      <c r="A214" s="261" t="s">
        <v>262</v>
      </c>
      <c r="B214" s="280">
        <v>640</v>
      </c>
      <c r="C214" s="272"/>
      <c r="D214" s="273" t="s">
        <v>519</v>
      </c>
      <c r="E214" s="281">
        <v>821649</v>
      </c>
      <c r="F214" s="281">
        <v>587964</v>
      </c>
      <c r="G214" s="282">
        <v>6.9</v>
      </c>
      <c r="H214" s="282"/>
      <c r="I214" s="281">
        <v>2460552</v>
      </c>
      <c r="J214" s="281">
        <v>4007978</v>
      </c>
      <c r="K214" s="282">
        <v>-5.2</v>
      </c>
    </row>
    <row r="215" spans="1:11" ht="12.75">
      <c r="A215" s="261" t="s">
        <v>263</v>
      </c>
      <c r="B215" s="280">
        <v>644</v>
      </c>
      <c r="C215" s="272"/>
      <c r="D215" s="273" t="s">
        <v>522</v>
      </c>
      <c r="E215" s="281">
        <v>463745</v>
      </c>
      <c r="F215" s="281">
        <v>1770495</v>
      </c>
      <c r="G215" s="282">
        <v>26.7</v>
      </c>
      <c r="H215" s="282"/>
      <c r="I215" s="281">
        <v>99295</v>
      </c>
      <c r="J215" s="281">
        <v>162811</v>
      </c>
      <c r="K215" s="282" t="s">
        <v>73</v>
      </c>
    </row>
    <row r="216" spans="1:11" ht="12.75">
      <c r="A216" s="261" t="s">
        <v>264</v>
      </c>
      <c r="B216" s="280">
        <v>647</v>
      </c>
      <c r="C216" s="272"/>
      <c r="D216" s="273" t="s">
        <v>755</v>
      </c>
      <c r="E216" s="281">
        <v>2481733</v>
      </c>
      <c r="F216" s="281">
        <v>8272214</v>
      </c>
      <c r="G216" s="282">
        <v>-15.1</v>
      </c>
      <c r="H216" s="282"/>
      <c r="I216" s="281">
        <v>1794302</v>
      </c>
      <c r="J216" s="281">
        <v>3179681</v>
      </c>
      <c r="K216" s="282">
        <v>-19.8</v>
      </c>
    </row>
    <row r="217" spans="1:11" ht="12.75">
      <c r="A217" s="261" t="s">
        <v>265</v>
      </c>
      <c r="B217" s="280">
        <v>649</v>
      </c>
      <c r="C217" s="272"/>
      <c r="D217" s="273" t="s">
        <v>531</v>
      </c>
      <c r="E217" s="281">
        <v>231775</v>
      </c>
      <c r="F217" s="281">
        <v>547067</v>
      </c>
      <c r="G217" s="282">
        <v>13</v>
      </c>
      <c r="H217" s="282"/>
      <c r="I217" s="281">
        <v>12</v>
      </c>
      <c r="J217" s="281">
        <v>361</v>
      </c>
      <c r="K217" s="282">
        <v>-98.9</v>
      </c>
    </row>
    <row r="218" spans="1:11" ht="12.75">
      <c r="A218" s="261" t="s">
        <v>266</v>
      </c>
      <c r="B218" s="280">
        <v>653</v>
      </c>
      <c r="C218" s="272"/>
      <c r="D218" s="273" t="s">
        <v>534</v>
      </c>
      <c r="E218" s="281">
        <v>18922</v>
      </c>
      <c r="F218" s="281">
        <v>741109</v>
      </c>
      <c r="G218" s="282">
        <v>-59.7</v>
      </c>
      <c r="H218" s="282"/>
      <c r="I218" s="281" t="s">
        <v>72</v>
      </c>
      <c r="J218" s="281" t="s">
        <v>72</v>
      </c>
      <c r="K218" s="282" t="s">
        <v>72</v>
      </c>
    </row>
    <row r="219" spans="1:11" ht="12.75">
      <c r="A219" s="261" t="s">
        <v>267</v>
      </c>
      <c r="B219" s="280">
        <v>660</v>
      </c>
      <c r="C219" s="272"/>
      <c r="D219" s="273" t="s">
        <v>537</v>
      </c>
      <c r="E219" s="281">
        <v>41119</v>
      </c>
      <c r="F219" s="281">
        <v>106047</v>
      </c>
      <c r="G219" s="282">
        <v>-88.4</v>
      </c>
      <c r="H219" s="282"/>
      <c r="I219" s="281" t="s">
        <v>72</v>
      </c>
      <c r="J219" s="281" t="s">
        <v>72</v>
      </c>
      <c r="K219" s="282">
        <v>-100</v>
      </c>
    </row>
    <row r="220" spans="1:11" ht="12.75">
      <c r="A220" s="261" t="s">
        <v>268</v>
      </c>
      <c r="B220" s="280">
        <v>662</v>
      </c>
      <c r="C220" s="272"/>
      <c r="D220" s="273" t="s">
        <v>540</v>
      </c>
      <c r="E220" s="281">
        <v>1824953</v>
      </c>
      <c r="F220" s="281">
        <v>2737575</v>
      </c>
      <c r="G220" s="282">
        <v>11.6</v>
      </c>
      <c r="H220" s="282"/>
      <c r="I220" s="281">
        <v>70756</v>
      </c>
      <c r="J220" s="281">
        <v>267678</v>
      </c>
      <c r="K220" s="282">
        <v>-69.1</v>
      </c>
    </row>
    <row r="221" spans="1:11" ht="12.75">
      <c r="A221" s="261" t="s">
        <v>269</v>
      </c>
      <c r="B221" s="280">
        <v>664</v>
      </c>
      <c r="C221" s="272"/>
      <c r="D221" s="273" t="s">
        <v>543</v>
      </c>
      <c r="E221" s="281">
        <v>4633220</v>
      </c>
      <c r="F221" s="281">
        <v>24374357</v>
      </c>
      <c r="G221" s="282">
        <v>-20.5</v>
      </c>
      <c r="H221" s="282"/>
      <c r="I221" s="281">
        <v>1928386</v>
      </c>
      <c r="J221" s="281">
        <v>8186617</v>
      </c>
      <c r="K221" s="282">
        <v>-1.2</v>
      </c>
    </row>
    <row r="222" spans="1:11" ht="12.75">
      <c r="A222" s="261" t="s">
        <v>270</v>
      </c>
      <c r="B222" s="280">
        <v>666</v>
      </c>
      <c r="C222" s="272"/>
      <c r="D222" s="273" t="s">
        <v>546</v>
      </c>
      <c r="E222" s="281">
        <v>177420</v>
      </c>
      <c r="F222" s="281">
        <v>1153796</v>
      </c>
      <c r="G222" s="282">
        <v>51.3</v>
      </c>
      <c r="H222" s="282"/>
      <c r="I222" s="281">
        <v>137224</v>
      </c>
      <c r="J222" s="281">
        <v>1945605</v>
      </c>
      <c r="K222" s="282">
        <v>12.4</v>
      </c>
    </row>
    <row r="223" spans="1:11" ht="12.75">
      <c r="A223" s="261" t="s">
        <v>271</v>
      </c>
      <c r="B223" s="280">
        <v>667</v>
      </c>
      <c r="C223" s="272"/>
      <c r="D223" s="273" t="s">
        <v>549</v>
      </c>
      <c r="E223" s="281">
        <v>3498</v>
      </c>
      <c r="F223" s="281">
        <v>36949</v>
      </c>
      <c r="G223" s="282">
        <v>15.9</v>
      </c>
      <c r="H223" s="282"/>
      <c r="I223" s="281">
        <v>2</v>
      </c>
      <c r="J223" s="281">
        <v>680</v>
      </c>
      <c r="K223" s="282" t="s">
        <v>73</v>
      </c>
    </row>
    <row r="224" spans="1:11" ht="12.75">
      <c r="A224" s="261" t="s">
        <v>272</v>
      </c>
      <c r="B224" s="280">
        <v>669</v>
      </c>
      <c r="C224" s="272"/>
      <c r="D224" s="273" t="s">
        <v>552</v>
      </c>
      <c r="E224" s="281">
        <v>44462</v>
      </c>
      <c r="F224" s="281">
        <v>391031</v>
      </c>
      <c r="G224" s="282">
        <v>-40.5</v>
      </c>
      <c r="H224" s="282"/>
      <c r="I224" s="281">
        <v>22006</v>
      </c>
      <c r="J224" s="281">
        <v>1249545</v>
      </c>
      <c r="K224" s="282">
        <v>29.8</v>
      </c>
    </row>
    <row r="225" spans="1:11" ht="12.75">
      <c r="A225" s="261" t="s">
        <v>273</v>
      </c>
      <c r="B225" s="280">
        <v>672</v>
      </c>
      <c r="C225" s="272"/>
      <c r="D225" s="273" t="s">
        <v>555</v>
      </c>
      <c r="E225" s="281">
        <v>31</v>
      </c>
      <c r="F225" s="281">
        <v>27713</v>
      </c>
      <c r="G225" s="282">
        <v>-58.1</v>
      </c>
      <c r="H225" s="282"/>
      <c r="I225" s="281">
        <v>4211</v>
      </c>
      <c r="J225" s="281">
        <v>60458</v>
      </c>
      <c r="K225" s="282">
        <v>264.4</v>
      </c>
    </row>
    <row r="226" spans="1:11" ht="12.75">
      <c r="A226" s="261" t="s">
        <v>274</v>
      </c>
      <c r="B226" s="280">
        <v>675</v>
      </c>
      <c r="C226" s="272"/>
      <c r="D226" s="273" t="s">
        <v>558</v>
      </c>
      <c r="E226" s="281">
        <v>9</v>
      </c>
      <c r="F226" s="281">
        <v>1464</v>
      </c>
      <c r="G226" s="282" t="s">
        <v>73</v>
      </c>
      <c r="H226" s="282"/>
      <c r="I226" s="281" t="s">
        <v>72</v>
      </c>
      <c r="J226" s="281" t="s">
        <v>72</v>
      </c>
      <c r="K226" s="282" t="s">
        <v>72</v>
      </c>
    </row>
    <row r="227" spans="1:11" ht="12.75">
      <c r="A227" s="261" t="s">
        <v>275</v>
      </c>
      <c r="B227" s="280">
        <v>676</v>
      </c>
      <c r="C227" s="272"/>
      <c r="D227" s="273" t="s">
        <v>561</v>
      </c>
      <c r="E227" s="281">
        <v>1899</v>
      </c>
      <c r="F227" s="281">
        <v>189001</v>
      </c>
      <c r="G227" s="282">
        <v>493.5</v>
      </c>
      <c r="H227" s="282"/>
      <c r="I227" s="281">
        <v>3524</v>
      </c>
      <c r="J227" s="281">
        <v>120424</v>
      </c>
      <c r="K227" s="282">
        <v>342.5</v>
      </c>
    </row>
    <row r="228" spans="1:11" ht="12.75">
      <c r="A228" s="261" t="s">
        <v>276</v>
      </c>
      <c r="B228" s="280">
        <v>680</v>
      </c>
      <c r="C228" s="272"/>
      <c r="D228" s="273" t="s">
        <v>564</v>
      </c>
      <c r="E228" s="281">
        <v>547156</v>
      </c>
      <c r="F228" s="281">
        <v>8260785</v>
      </c>
      <c r="G228" s="282">
        <v>-8.1</v>
      </c>
      <c r="H228" s="282"/>
      <c r="I228" s="281">
        <v>1037969</v>
      </c>
      <c r="J228" s="281">
        <v>7152604</v>
      </c>
      <c r="K228" s="282">
        <v>-10.2</v>
      </c>
    </row>
    <row r="229" spans="1:11" ht="12.75">
      <c r="A229" s="261"/>
      <c r="B229" s="285"/>
      <c r="C229" s="272"/>
      <c r="D229" s="272"/>
      <c r="E229" s="298"/>
      <c r="F229" s="281"/>
      <c r="G229" s="286"/>
      <c r="H229" s="286"/>
      <c r="I229" s="281"/>
      <c r="J229" s="281"/>
      <c r="K229" s="286"/>
    </row>
    <row r="230" spans="1:11" ht="12.75">
      <c r="A230" s="261"/>
      <c r="B230" s="285"/>
      <c r="C230" s="272"/>
      <c r="D230" s="261"/>
      <c r="E230" s="281"/>
      <c r="F230" s="281"/>
      <c r="G230" s="286"/>
      <c r="H230" s="286"/>
      <c r="I230" s="281"/>
      <c r="J230" s="281"/>
      <c r="K230" s="286"/>
    </row>
    <row r="231" spans="1:12" ht="14.25">
      <c r="A231" s="694" t="s">
        <v>1189</v>
      </c>
      <c r="B231" s="694"/>
      <c r="C231" s="694"/>
      <c r="D231" s="694"/>
      <c r="E231" s="694"/>
      <c r="F231" s="694"/>
      <c r="G231" s="694"/>
      <c r="H231" s="694"/>
      <c r="I231" s="694"/>
      <c r="J231" s="694"/>
      <c r="K231" s="694"/>
      <c r="L231" s="694"/>
    </row>
    <row r="232" spans="4:11" ht="12.75">
      <c r="D232" s="261"/>
      <c r="E232" s="262"/>
      <c r="F232" s="263"/>
      <c r="I232" s="288"/>
      <c r="J232" s="289"/>
      <c r="K232" s="290"/>
    </row>
    <row r="233" spans="1:12" ht="17.25" customHeight="1">
      <c r="A233" s="655" t="s">
        <v>87</v>
      </c>
      <c r="B233" s="656"/>
      <c r="C233" s="661" t="s">
        <v>769</v>
      </c>
      <c r="D233" s="662"/>
      <c r="E233" s="679" t="s">
        <v>37</v>
      </c>
      <c r="F233" s="680"/>
      <c r="G233" s="680"/>
      <c r="H233" s="681"/>
      <c r="I233" s="682" t="s">
        <v>38</v>
      </c>
      <c r="J233" s="683"/>
      <c r="K233" s="683"/>
      <c r="L233" s="684"/>
    </row>
    <row r="234" spans="1:12" ht="16.5" customHeight="1">
      <c r="A234" s="657"/>
      <c r="B234" s="658"/>
      <c r="C234" s="663"/>
      <c r="D234" s="664"/>
      <c r="E234" s="269" t="s">
        <v>59</v>
      </c>
      <c r="F234" s="685" t="s">
        <v>60</v>
      </c>
      <c r="G234" s="686"/>
      <c r="H234" s="687"/>
      <c r="I234" s="270" t="s">
        <v>59</v>
      </c>
      <c r="J234" s="685" t="s">
        <v>60</v>
      </c>
      <c r="K234" s="686"/>
      <c r="L234" s="688"/>
    </row>
    <row r="235" spans="1:12" ht="12.75" customHeight="1">
      <c r="A235" s="657"/>
      <c r="B235" s="658"/>
      <c r="C235" s="663"/>
      <c r="D235" s="664"/>
      <c r="E235" s="669" t="s">
        <v>69</v>
      </c>
      <c r="F235" s="672" t="s">
        <v>36</v>
      </c>
      <c r="G235" s="675" t="s">
        <v>1177</v>
      </c>
      <c r="H235" s="689"/>
      <c r="I235" s="672" t="s">
        <v>69</v>
      </c>
      <c r="J235" s="673" t="s">
        <v>36</v>
      </c>
      <c r="K235" s="675" t="s">
        <v>1177</v>
      </c>
      <c r="L235" s="676"/>
    </row>
    <row r="236" spans="1:12" ht="12.75" customHeight="1">
      <c r="A236" s="657"/>
      <c r="B236" s="658"/>
      <c r="C236" s="663"/>
      <c r="D236" s="664"/>
      <c r="E236" s="670"/>
      <c r="F236" s="673"/>
      <c r="G236" s="663"/>
      <c r="H236" s="690"/>
      <c r="I236" s="673"/>
      <c r="J236" s="673"/>
      <c r="K236" s="663"/>
      <c r="L236" s="677"/>
    </row>
    <row r="237" spans="1:12" ht="12.75" customHeight="1">
      <c r="A237" s="657"/>
      <c r="B237" s="658"/>
      <c r="C237" s="663"/>
      <c r="D237" s="664"/>
      <c r="E237" s="670"/>
      <c r="F237" s="673"/>
      <c r="G237" s="663"/>
      <c r="H237" s="690"/>
      <c r="I237" s="673"/>
      <c r="J237" s="673"/>
      <c r="K237" s="663"/>
      <c r="L237" s="677"/>
    </row>
    <row r="238" spans="1:12" ht="27" customHeight="1">
      <c r="A238" s="659"/>
      <c r="B238" s="660"/>
      <c r="C238" s="665"/>
      <c r="D238" s="666"/>
      <c r="E238" s="671"/>
      <c r="F238" s="674"/>
      <c r="G238" s="665"/>
      <c r="H238" s="691"/>
      <c r="I238" s="674"/>
      <c r="J238" s="674"/>
      <c r="K238" s="665"/>
      <c r="L238" s="678"/>
    </row>
    <row r="239" spans="1:10" ht="12.75">
      <c r="A239" s="261"/>
      <c r="B239" s="271"/>
      <c r="C239" s="272"/>
      <c r="D239" s="268"/>
      <c r="E239" s="262"/>
      <c r="F239" s="263"/>
      <c r="I239" s="262"/>
      <c r="J239" s="263"/>
    </row>
    <row r="240" spans="2:4" ht="12.75">
      <c r="B240" s="292"/>
      <c r="C240" s="293" t="s">
        <v>90</v>
      </c>
      <c r="D240" s="268"/>
    </row>
    <row r="241" spans="1:4" ht="12.75">
      <c r="A241" s="261"/>
      <c r="B241" s="291"/>
      <c r="C241" s="272"/>
      <c r="D241" s="268"/>
    </row>
    <row r="242" spans="1:11" ht="12.75">
      <c r="A242" s="261" t="s">
        <v>277</v>
      </c>
      <c r="B242" s="291">
        <v>684</v>
      </c>
      <c r="C242" s="272"/>
      <c r="D242" s="273" t="s">
        <v>759</v>
      </c>
      <c r="E242" s="281">
        <v>19</v>
      </c>
      <c r="F242" s="281">
        <v>3835</v>
      </c>
      <c r="G242" s="282">
        <v>-97.6</v>
      </c>
      <c r="H242" s="282"/>
      <c r="I242" s="281">
        <v>68</v>
      </c>
      <c r="J242" s="281">
        <v>562</v>
      </c>
      <c r="K242" s="282">
        <v>-97</v>
      </c>
    </row>
    <row r="243" spans="1:11" ht="12.75">
      <c r="A243" s="261" t="s">
        <v>278</v>
      </c>
      <c r="B243" s="291">
        <v>690</v>
      </c>
      <c r="C243" s="272"/>
      <c r="D243" s="273" t="s">
        <v>571</v>
      </c>
      <c r="E243" s="281">
        <v>1763312</v>
      </c>
      <c r="F243" s="281">
        <v>6853269</v>
      </c>
      <c r="G243" s="282">
        <v>124.9</v>
      </c>
      <c r="H243" s="282"/>
      <c r="I243" s="281">
        <v>1741966</v>
      </c>
      <c r="J243" s="281">
        <v>12542245</v>
      </c>
      <c r="K243" s="282">
        <v>43.5</v>
      </c>
    </row>
    <row r="244" spans="1:11" ht="12.75">
      <c r="A244" s="261" t="s">
        <v>279</v>
      </c>
      <c r="B244" s="291">
        <v>696</v>
      </c>
      <c r="C244" s="272"/>
      <c r="D244" s="273" t="s">
        <v>574</v>
      </c>
      <c r="E244" s="281">
        <v>144</v>
      </c>
      <c r="F244" s="281">
        <v>17945</v>
      </c>
      <c r="G244" s="282">
        <v>-38.4</v>
      </c>
      <c r="H244" s="282"/>
      <c r="I244" s="281">
        <v>200</v>
      </c>
      <c r="J244" s="281">
        <v>7685</v>
      </c>
      <c r="K244" s="282">
        <v>-99.3</v>
      </c>
    </row>
    <row r="245" spans="1:11" ht="12.75">
      <c r="A245" s="261" t="s">
        <v>280</v>
      </c>
      <c r="B245" s="291">
        <v>700</v>
      </c>
      <c r="C245" s="272"/>
      <c r="D245" s="273" t="s">
        <v>577</v>
      </c>
      <c r="E245" s="281">
        <v>388079</v>
      </c>
      <c r="F245" s="281">
        <v>5890041</v>
      </c>
      <c r="G245" s="282">
        <v>39.4</v>
      </c>
      <c r="H245" s="282"/>
      <c r="I245" s="281">
        <v>169741</v>
      </c>
      <c r="J245" s="281">
        <v>2214033</v>
      </c>
      <c r="K245" s="282">
        <v>59.5</v>
      </c>
    </row>
    <row r="246" spans="1:11" ht="12.75">
      <c r="A246" s="261" t="s">
        <v>281</v>
      </c>
      <c r="B246" s="291">
        <v>701</v>
      </c>
      <c r="C246" s="272"/>
      <c r="D246" s="273" t="s">
        <v>580</v>
      </c>
      <c r="E246" s="281">
        <v>3207837</v>
      </c>
      <c r="F246" s="281">
        <v>15027883</v>
      </c>
      <c r="G246" s="282">
        <v>-32.1</v>
      </c>
      <c r="H246" s="282"/>
      <c r="I246" s="281">
        <v>1997245</v>
      </c>
      <c r="J246" s="281">
        <v>19537570</v>
      </c>
      <c r="K246" s="282">
        <v>18.2</v>
      </c>
    </row>
    <row r="247" spans="1:11" ht="12.75">
      <c r="A247" s="261" t="s">
        <v>282</v>
      </c>
      <c r="B247" s="291">
        <v>703</v>
      </c>
      <c r="C247" s="272"/>
      <c r="D247" s="273" t="s">
        <v>583</v>
      </c>
      <c r="E247" s="281">
        <v>8439</v>
      </c>
      <c r="F247" s="281">
        <v>88590</v>
      </c>
      <c r="G247" s="282">
        <v>-22.9</v>
      </c>
      <c r="H247" s="282"/>
      <c r="I247" s="281" t="s">
        <v>72</v>
      </c>
      <c r="J247" s="281" t="s">
        <v>72</v>
      </c>
      <c r="K247" s="282" t="s">
        <v>72</v>
      </c>
    </row>
    <row r="248" spans="1:11" ht="12.75">
      <c r="A248" s="261" t="s">
        <v>283</v>
      </c>
      <c r="B248" s="291">
        <v>706</v>
      </c>
      <c r="C248" s="272"/>
      <c r="D248" s="273" t="s">
        <v>586</v>
      </c>
      <c r="E248" s="281">
        <v>1388020</v>
      </c>
      <c r="F248" s="281">
        <v>12894602</v>
      </c>
      <c r="G248" s="282">
        <v>33.4</v>
      </c>
      <c r="H248" s="282"/>
      <c r="I248" s="281">
        <v>278103</v>
      </c>
      <c r="J248" s="281">
        <v>4228711</v>
      </c>
      <c r="K248" s="282">
        <v>111.8</v>
      </c>
    </row>
    <row r="249" spans="1:11" ht="12.75">
      <c r="A249" s="261" t="s">
        <v>284</v>
      </c>
      <c r="B249" s="291">
        <v>708</v>
      </c>
      <c r="C249" s="272"/>
      <c r="D249" s="273" t="s">
        <v>589</v>
      </c>
      <c r="E249" s="281">
        <v>671344</v>
      </c>
      <c r="F249" s="281">
        <v>6714065</v>
      </c>
      <c r="G249" s="282">
        <v>57.6</v>
      </c>
      <c r="H249" s="282"/>
      <c r="I249" s="281">
        <v>36617</v>
      </c>
      <c r="J249" s="281">
        <v>5011002</v>
      </c>
      <c r="K249" s="282">
        <v>-13.2</v>
      </c>
    </row>
    <row r="250" spans="1:11" ht="12.75">
      <c r="A250" s="261" t="s">
        <v>285</v>
      </c>
      <c r="B250" s="291">
        <v>716</v>
      </c>
      <c r="C250" s="272"/>
      <c r="D250" s="273" t="s">
        <v>592</v>
      </c>
      <c r="E250" s="281">
        <v>184706</v>
      </c>
      <c r="F250" s="281">
        <v>416019</v>
      </c>
      <c r="G250" s="282">
        <v>-33.8</v>
      </c>
      <c r="H250" s="282"/>
      <c r="I250" s="281" t="s">
        <v>72</v>
      </c>
      <c r="J250" s="281" t="s">
        <v>72</v>
      </c>
      <c r="K250" s="282" t="s">
        <v>72</v>
      </c>
    </row>
    <row r="251" spans="1:11" ht="12.75">
      <c r="A251" s="261" t="s">
        <v>286</v>
      </c>
      <c r="B251" s="291">
        <v>720</v>
      </c>
      <c r="C251" s="272"/>
      <c r="D251" s="273" t="s">
        <v>595</v>
      </c>
      <c r="E251" s="281">
        <v>38774996</v>
      </c>
      <c r="F251" s="281">
        <v>168461612</v>
      </c>
      <c r="G251" s="282">
        <v>11</v>
      </c>
      <c r="H251" s="282"/>
      <c r="I251" s="281">
        <v>39920205</v>
      </c>
      <c r="J251" s="281">
        <v>208765049</v>
      </c>
      <c r="K251" s="282">
        <v>11.3</v>
      </c>
    </row>
    <row r="252" spans="1:11" ht="12.75">
      <c r="A252" s="261" t="s">
        <v>287</v>
      </c>
      <c r="B252" s="291">
        <v>724</v>
      </c>
      <c r="C252" s="272"/>
      <c r="D252" s="273" t="s">
        <v>756</v>
      </c>
      <c r="E252" s="281" t="s">
        <v>72</v>
      </c>
      <c r="F252" s="281" t="s">
        <v>72</v>
      </c>
      <c r="G252" s="282">
        <v>-100</v>
      </c>
      <c r="H252" s="282"/>
      <c r="I252" s="281">
        <v>23</v>
      </c>
      <c r="J252" s="281">
        <v>523</v>
      </c>
      <c r="K252" s="282">
        <v>-99.7</v>
      </c>
    </row>
    <row r="253" spans="1:11" ht="12.75">
      <c r="A253" s="261" t="s">
        <v>288</v>
      </c>
      <c r="B253" s="291">
        <v>728</v>
      </c>
      <c r="C253" s="272"/>
      <c r="D253" s="273" t="s">
        <v>604</v>
      </c>
      <c r="E253" s="281">
        <v>2616649</v>
      </c>
      <c r="F253" s="281">
        <v>34807912</v>
      </c>
      <c r="G253" s="282">
        <v>9.5</v>
      </c>
      <c r="H253" s="282"/>
      <c r="I253" s="281">
        <v>1736893</v>
      </c>
      <c r="J253" s="281">
        <v>10321341</v>
      </c>
      <c r="K253" s="282">
        <v>37.9</v>
      </c>
    </row>
    <row r="254" spans="1:11" ht="12.75">
      <c r="A254" s="261" t="s">
        <v>289</v>
      </c>
      <c r="B254" s="291">
        <v>732</v>
      </c>
      <c r="C254" s="272"/>
      <c r="D254" s="273" t="s">
        <v>607</v>
      </c>
      <c r="E254" s="281">
        <v>3488914</v>
      </c>
      <c r="F254" s="281">
        <v>53491650</v>
      </c>
      <c r="G254" s="282">
        <v>-0.9</v>
      </c>
      <c r="H254" s="282"/>
      <c r="I254" s="281">
        <v>1934241</v>
      </c>
      <c r="J254" s="281">
        <v>33960481</v>
      </c>
      <c r="K254" s="282">
        <v>35.2</v>
      </c>
    </row>
    <row r="255" spans="1:11" ht="12.75">
      <c r="A255" s="261" t="s">
        <v>290</v>
      </c>
      <c r="B255" s="291">
        <v>736</v>
      </c>
      <c r="C255" s="272"/>
      <c r="D255" s="273" t="s">
        <v>610</v>
      </c>
      <c r="E255" s="281">
        <v>348621</v>
      </c>
      <c r="F255" s="281">
        <v>20482049</v>
      </c>
      <c r="G255" s="282">
        <v>38.2</v>
      </c>
      <c r="H255" s="282"/>
      <c r="I255" s="281">
        <v>2052449</v>
      </c>
      <c r="J255" s="281">
        <v>17763098</v>
      </c>
      <c r="K255" s="282">
        <v>6.4</v>
      </c>
    </row>
    <row r="256" spans="1:11" ht="12.75">
      <c r="A256" s="261" t="s">
        <v>291</v>
      </c>
      <c r="B256" s="291">
        <v>740</v>
      </c>
      <c r="C256" s="272"/>
      <c r="D256" s="273" t="s">
        <v>613</v>
      </c>
      <c r="E256" s="281">
        <v>1596882</v>
      </c>
      <c r="F256" s="281">
        <v>22677861</v>
      </c>
      <c r="G256" s="282">
        <v>29.6</v>
      </c>
      <c r="H256" s="282"/>
      <c r="I256" s="281">
        <v>291499</v>
      </c>
      <c r="J256" s="281">
        <v>3413202</v>
      </c>
      <c r="K256" s="282">
        <v>-47</v>
      </c>
    </row>
    <row r="257" spans="1:11" ht="12.75">
      <c r="A257" s="261" t="s">
        <v>292</v>
      </c>
      <c r="B257" s="291">
        <v>743</v>
      </c>
      <c r="C257" s="272"/>
      <c r="D257" s="273" t="s">
        <v>616</v>
      </c>
      <c r="E257" s="281">
        <v>17</v>
      </c>
      <c r="F257" s="281">
        <v>9021</v>
      </c>
      <c r="G257" s="282">
        <v>-54.2</v>
      </c>
      <c r="H257" s="282"/>
      <c r="I257" s="281">
        <v>22</v>
      </c>
      <c r="J257" s="281">
        <v>583</v>
      </c>
      <c r="K257" s="282">
        <v>-98</v>
      </c>
    </row>
    <row r="258" spans="1:11" s="274" customFormat="1" ht="33.75" customHeight="1">
      <c r="A258" s="283" t="s">
        <v>43</v>
      </c>
      <c r="B258" s="299" t="s">
        <v>43</v>
      </c>
      <c r="C258" s="692" t="s">
        <v>396</v>
      </c>
      <c r="D258" s="693"/>
      <c r="E258" s="278">
        <v>3773368</v>
      </c>
      <c r="F258" s="278">
        <v>14597733</v>
      </c>
      <c r="G258" s="279">
        <v>-20.3</v>
      </c>
      <c r="H258" s="279"/>
      <c r="I258" s="278">
        <v>5619</v>
      </c>
      <c r="J258" s="278">
        <v>712960</v>
      </c>
      <c r="K258" s="279">
        <v>-10.4</v>
      </c>
    </row>
    <row r="259" spans="1:11" s="274" customFormat="1" ht="21" customHeight="1">
      <c r="A259" s="261" t="s">
        <v>293</v>
      </c>
      <c r="B259" s="291">
        <v>800</v>
      </c>
      <c r="C259" s="272"/>
      <c r="D259" s="273" t="s">
        <v>619</v>
      </c>
      <c r="E259" s="281">
        <v>3530339</v>
      </c>
      <c r="F259" s="281">
        <v>13048241</v>
      </c>
      <c r="G259" s="282">
        <v>-18.4</v>
      </c>
      <c r="H259" s="282"/>
      <c r="I259" s="281">
        <v>5561</v>
      </c>
      <c r="J259" s="281">
        <v>678757</v>
      </c>
      <c r="K259" s="282">
        <v>-5</v>
      </c>
    </row>
    <row r="260" spans="1:11" ht="12.75">
      <c r="A260" s="261" t="s">
        <v>294</v>
      </c>
      <c r="B260" s="291">
        <v>801</v>
      </c>
      <c r="C260" s="272"/>
      <c r="D260" s="273" t="s">
        <v>622</v>
      </c>
      <c r="E260" s="281">
        <v>1782</v>
      </c>
      <c r="F260" s="281">
        <v>43236</v>
      </c>
      <c r="G260" s="282" t="s">
        <v>73</v>
      </c>
      <c r="H260" s="282"/>
      <c r="I260" s="281" t="s">
        <v>72</v>
      </c>
      <c r="J260" s="281" t="s">
        <v>72</v>
      </c>
      <c r="K260" s="282" t="s">
        <v>72</v>
      </c>
    </row>
    <row r="261" spans="1:11" ht="12.75">
      <c r="A261" s="261" t="s">
        <v>295</v>
      </c>
      <c r="B261" s="291">
        <v>803</v>
      </c>
      <c r="C261" s="272"/>
      <c r="D261" s="273" t="s">
        <v>625</v>
      </c>
      <c r="E261" s="281" t="s">
        <v>72</v>
      </c>
      <c r="F261" s="281" t="s">
        <v>72</v>
      </c>
      <c r="G261" s="282" t="s">
        <v>72</v>
      </c>
      <c r="H261" s="282"/>
      <c r="I261" s="281" t="s">
        <v>72</v>
      </c>
      <c r="J261" s="281" t="s">
        <v>72</v>
      </c>
      <c r="K261" s="282" t="s">
        <v>72</v>
      </c>
    </row>
    <row r="262" spans="1:11" ht="12.75">
      <c r="A262" s="261" t="s">
        <v>296</v>
      </c>
      <c r="B262" s="291">
        <v>804</v>
      </c>
      <c r="C262" s="272"/>
      <c r="D262" s="273" t="s">
        <v>628</v>
      </c>
      <c r="E262" s="281">
        <v>173729</v>
      </c>
      <c r="F262" s="281">
        <v>1382300</v>
      </c>
      <c r="G262" s="282">
        <v>-38.8</v>
      </c>
      <c r="H262" s="282"/>
      <c r="I262" s="281">
        <v>58</v>
      </c>
      <c r="J262" s="281">
        <v>34203</v>
      </c>
      <c r="K262" s="282">
        <v>-57.9</v>
      </c>
    </row>
    <row r="263" spans="1:11" ht="12.75">
      <c r="A263" s="261" t="s">
        <v>297</v>
      </c>
      <c r="B263" s="291">
        <v>806</v>
      </c>
      <c r="C263" s="272"/>
      <c r="D263" s="273" t="s">
        <v>631</v>
      </c>
      <c r="E263" s="281" t="s">
        <v>72</v>
      </c>
      <c r="F263" s="281" t="s">
        <v>72</v>
      </c>
      <c r="G263" s="282" t="s">
        <v>72</v>
      </c>
      <c r="H263" s="282"/>
      <c r="I263" s="281" t="s">
        <v>72</v>
      </c>
      <c r="J263" s="281" t="s">
        <v>72</v>
      </c>
      <c r="K263" s="282" t="s">
        <v>72</v>
      </c>
    </row>
    <row r="264" spans="1:11" ht="12.75">
      <c r="A264" s="261" t="s">
        <v>298</v>
      </c>
      <c r="B264" s="291">
        <v>807</v>
      </c>
      <c r="C264" s="272"/>
      <c r="D264" s="273" t="s">
        <v>634</v>
      </c>
      <c r="E264" s="281" t="s">
        <v>72</v>
      </c>
      <c r="F264" s="281" t="s">
        <v>72</v>
      </c>
      <c r="G264" s="282" t="s">
        <v>72</v>
      </c>
      <c r="H264" s="282"/>
      <c r="I264" s="281" t="s">
        <v>72</v>
      </c>
      <c r="J264" s="281" t="s">
        <v>72</v>
      </c>
      <c r="K264" s="282" t="s">
        <v>72</v>
      </c>
    </row>
    <row r="265" spans="1:11" ht="12.75">
      <c r="A265" s="261" t="s">
        <v>299</v>
      </c>
      <c r="B265" s="291">
        <v>809</v>
      </c>
      <c r="C265" s="272"/>
      <c r="D265" s="273" t="s">
        <v>637</v>
      </c>
      <c r="E265" s="281">
        <v>874</v>
      </c>
      <c r="F265" s="281">
        <v>77852</v>
      </c>
      <c r="G265" s="282" t="s">
        <v>73</v>
      </c>
      <c r="H265" s="282"/>
      <c r="I265" s="281" t="s">
        <v>72</v>
      </c>
      <c r="J265" s="281" t="s">
        <v>72</v>
      </c>
      <c r="K265" s="282" t="s">
        <v>72</v>
      </c>
    </row>
    <row r="266" spans="1:11" ht="12.75">
      <c r="A266" s="261" t="s">
        <v>300</v>
      </c>
      <c r="B266" s="291">
        <v>811</v>
      </c>
      <c r="C266" s="272"/>
      <c r="D266" s="273" t="s">
        <v>640</v>
      </c>
      <c r="E266" s="281" t="s">
        <v>72</v>
      </c>
      <c r="F266" s="281" t="s">
        <v>72</v>
      </c>
      <c r="G266" s="282" t="s">
        <v>72</v>
      </c>
      <c r="H266" s="282"/>
      <c r="I266" s="281" t="s">
        <v>72</v>
      </c>
      <c r="J266" s="281" t="s">
        <v>72</v>
      </c>
      <c r="K266" s="282" t="s">
        <v>72</v>
      </c>
    </row>
    <row r="267" spans="1:11" ht="12.75">
      <c r="A267" s="261" t="s">
        <v>301</v>
      </c>
      <c r="B267" s="291">
        <v>812</v>
      </c>
      <c r="C267" s="272"/>
      <c r="D267" s="273" t="s">
        <v>647</v>
      </c>
      <c r="E267" s="281" t="s">
        <v>72</v>
      </c>
      <c r="F267" s="281" t="s">
        <v>72</v>
      </c>
      <c r="G267" s="282" t="s">
        <v>72</v>
      </c>
      <c r="H267" s="282"/>
      <c r="I267" s="281" t="s">
        <v>72</v>
      </c>
      <c r="J267" s="281" t="s">
        <v>72</v>
      </c>
      <c r="K267" s="282" t="s">
        <v>72</v>
      </c>
    </row>
    <row r="268" spans="1:11" ht="12.75">
      <c r="A268" s="261" t="s">
        <v>302</v>
      </c>
      <c r="B268" s="291">
        <v>813</v>
      </c>
      <c r="C268" s="272"/>
      <c r="D268" s="273" t="s">
        <v>791</v>
      </c>
      <c r="E268" s="281" t="s">
        <v>72</v>
      </c>
      <c r="F268" s="281" t="s">
        <v>72</v>
      </c>
      <c r="G268" s="282" t="s">
        <v>72</v>
      </c>
      <c r="H268" s="282"/>
      <c r="I268" s="281" t="s">
        <v>72</v>
      </c>
      <c r="J268" s="281" t="s">
        <v>72</v>
      </c>
      <c r="K268" s="282" t="s">
        <v>72</v>
      </c>
    </row>
    <row r="269" spans="1:11" ht="12.75">
      <c r="A269" s="261" t="s">
        <v>303</v>
      </c>
      <c r="B269" s="291">
        <v>815</v>
      </c>
      <c r="C269" s="272"/>
      <c r="D269" s="273" t="s">
        <v>652</v>
      </c>
      <c r="E269" s="281">
        <v>418</v>
      </c>
      <c r="F269" s="281">
        <v>4924</v>
      </c>
      <c r="G269" s="282">
        <v>-17.5</v>
      </c>
      <c r="H269" s="282"/>
      <c r="I269" s="281" t="s">
        <v>72</v>
      </c>
      <c r="J269" s="281" t="s">
        <v>72</v>
      </c>
      <c r="K269" s="282" t="s">
        <v>72</v>
      </c>
    </row>
    <row r="270" spans="1:11" ht="12.75">
      <c r="A270" s="261" t="s">
        <v>304</v>
      </c>
      <c r="B270" s="291">
        <v>816</v>
      </c>
      <c r="C270" s="272"/>
      <c r="D270" s="273" t="s">
        <v>654</v>
      </c>
      <c r="E270" s="281" t="s">
        <v>72</v>
      </c>
      <c r="F270" s="281" t="s">
        <v>72</v>
      </c>
      <c r="G270" s="282" t="s">
        <v>72</v>
      </c>
      <c r="H270" s="282"/>
      <c r="I270" s="281" t="s">
        <v>72</v>
      </c>
      <c r="J270" s="281" t="s">
        <v>72</v>
      </c>
      <c r="K270" s="282" t="s">
        <v>72</v>
      </c>
    </row>
    <row r="271" spans="1:11" ht="12.75">
      <c r="A271" s="261" t="s">
        <v>305</v>
      </c>
      <c r="B271" s="291">
        <v>817</v>
      </c>
      <c r="C271" s="272"/>
      <c r="D271" s="273" t="s">
        <v>655</v>
      </c>
      <c r="E271" s="281" t="s">
        <v>72</v>
      </c>
      <c r="F271" s="281" t="s">
        <v>72</v>
      </c>
      <c r="G271" s="282" t="s">
        <v>72</v>
      </c>
      <c r="H271" s="282"/>
      <c r="I271" s="281" t="s">
        <v>72</v>
      </c>
      <c r="J271" s="281" t="s">
        <v>72</v>
      </c>
      <c r="K271" s="282" t="s">
        <v>72</v>
      </c>
    </row>
    <row r="272" spans="1:11" ht="12.75">
      <c r="A272" s="261" t="s">
        <v>306</v>
      </c>
      <c r="B272" s="291">
        <v>819</v>
      </c>
      <c r="C272" s="272"/>
      <c r="D272" s="273" t="s">
        <v>658</v>
      </c>
      <c r="E272" s="281" t="s">
        <v>72</v>
      </c>
      <c r="F272" s="281" t="s">
        <v>72</v>
      </c>
      <c r="G272" s="282" t="s">
        <v>72</v>
      </c>
      <c r="H272" s="282"/>
      <c r="I272" s="281" t="s">
        <v>72</v>
      </c>
      <c r="J272" s="281" t="s">
        <v>72</v>
      </c>
      <c r="K272" s="282" t="s">
        <v>72</v>
      </c>
    </row>
    <row r="273" spans="1:11" ht="12.75">
      <c r="A273" s="261" t="s">
        <v>307</v>
      </c>
      <c r="B273" s="291">
        <v>820</v>
      </c>
      <c r="C273" s="272"/>
      <c r="D273" s="273" t="s">
        <v>941</v>
      </c>
      <c r="E273" s="281" t="s">
        <v>72</v>
      </c>
      <c r="F273" s="281" t="s">
        <v>72</v>
      </c>
      <c r="G273" s="282" t="s">
        <v>72</v>
      </c>
      <c r="H273" s="282"/>
      <c r="I273" s="281" t="s">
        <v>72</v>
      </c>
      <c r="J273" s="281" t="s">
        <v>72</v>
      </c>
      <c r="K273" s="282" t="s">
        <v>72</v>
      </c>
    </row>
    <row r="274" spans="1:11" ht="12.75">
      <c r="A274" s="261" t="s">
        <v>308</v>
      </c>
      <c r="B274" s="291">
        <v>822</v>
      </c>
      <c r="C274" s="272"/>
      <c r="D274" s="273" t="s">
        <v>942</v>
      </c>
      <c r="E274" s="281">
        <v>14</v>
      </c>
      <c r="F274" s="281">
        <v>3880</v>
      </c>
      <c r="G274" s="282">
        <v>-91.7</v>
      </c>
      <c r="H274" s="282"/>
      <c r="I274" s="281" t="s">
        <v>72</v>
      </c>
      <c r="J274" s="281" t="s">
        <v>72</v>
      </c>
      <c r="K274" s="282" t="s">
        <v>72</v>
      </c>
    </row>
    <row r="275" spans="1:11" ht="12.75">
      <c r="A275" s="261" t="s">
        <v>309</v>
      </c>
      <c r="B275" s="291">
        <v>823</v>
      </c>
      <c r="C275" s="272"/>
      <c r="D275" s="273" t="s">
        <v>792</v>
      </c>
      <c r="E275" s="281" t="s">
        <v>72</v>
      </c>
      <c r="F275" s="281" t="s">
        <v>72</v>
      </c>
      <c r="G275" s="282" t="s">
        <v>72</v>
      </c>
      <c r="H275" s="282"/>
      <c r="I275" s="281" t="s">
        <v>72</v>
      </c>
      <c r="J275" s="281" t="s">
        <v>72</v>
      </c>
      <c r="K275" s="282" t="s">
        <v>72</v>
      </c>
    </row>
    <row r="276" spans="1:11" ht="12.75">
      <c r="A276" s="261" t="s">
        <v>310</v>
      </c>
      <c r="B276" s="291">
        <v>824</v>
      </c>
      <c r="C276" s="272"/>
      <c r="D276" s="273" t="s">
        <v>671</v>
      </c>
      <c r="E276" s="281" t="s">
        <v>72</v>
      </c>
      <c r="F276" s="281" t="s">
        <v>72</v>
      </c>
      <c r="G276" s="282" t="s">
        <v>72</v>
      </c>
      <c r="H276" s="282"/>
      <c r="I276" s="281" t="s">
        <v>72</v>
      </c>
      <c r="J276" s="281" t="s">
        <v>72</v>
      </c>
      <c r="K276" s="282" t="s">
        <v>72</v>
      </c>
    </row>
    <row r="277" spans="1:11" ht="12.75">
      <c r="A277" s="261" t="s">
        <v>311</v>
      </c>
      <c r="B277" s="291">
        <v>825</v>
      </c>
      <c r="C277" s="272"/>
      <c r="D277" s="273" t="s">
        <v>674</v>
      </c>
      <c r="E277" s="281" t="s">
        <v>72</v>
      </c>
      <c r="F277" s="281" t="s">
        <v>72</v>
      </c>
      <c r="G277" s="282" t="s">
        <v>72</v>
      </c>
      <c r="H277" s="282"/>
      <c r="I277" s="281" t="s">
        <v>72</v>
      </c>
      <c r="J277" s="281" t="s">
        <v>72</v>
      </c>
      <c r="K277" s="282" t="s">
        <v>72</v>
      </c>
    </row>
    <row r="278" spans="1:11" ht="12.75">
      <c r="A278" s="261" t="s">
        <v>312</v>
      </c>
      <c r="B278" s="291">
        <v>830</v>
      </c>
      <c r="C278" s="272"/>
      <c r="D278" s="273" t="s">
        <v>676</v>
      </c>
      <c r="E278" s="281" t="s">
        <v>72</v>
      </c>
      <c r="F278" s="281" t="s">
        <v>72</v>
      </c>
      <c r="G278" s="282" t="s">
        <v>72</v>
      </c>
      <c r="H278" s="282"/>
      <c r="I278" s="281" t="s">
        <v>72</v>
      </c>
      <c r="J278" s="281" t="s">
        <v>72</v>
      </c>
      <c r="K278" s="282" t="s">
        <v>72</v>
      </c>
    </row>
    <row r="279" spans="1:11" ht="12.75">
      <c r="A279" s="261" t="s">
        <v>313</v>
      </c>
      <c r="B279" s="291">
        <v>831</v>
      </c>
      <c r="C279" s="272"/>
      <c r="D279" s="273" t="s">
        <v>678</v>
      </c>
      <c r="E279" s="281" t="s">
        <v>72</v>
      </c>
      <c r="F279" s="281" t="s">
        <v>72</v>
      </c>
      <c r="G279" s="282" t="s">
        <v>72</v>
      </c>
      <c r="H279" s="282"/>
      <c r="I279" s="281" t="s">
        <v>72</v>
      </c>
      <c r="J279" s="281" t="s">
        <v>72</v>
      </c>
      <c r="K279" s="282" t="s">
        <v>72</v>
      </c>
    </row>
    <row r="280" spans="1:11" ht="12.75">
      <c r="A280" s="261" t="s">
        <v>314</v>
      </c>
      <c r="B280" s="291">
        <v>832</v>
      </c>
      <c r="C280" s="272"/>
      <c r="D280" s="273" t="s">
        <v>793</v>
      </c>
      <c r="E280" s="281" t="s">
        <v>72</v>
      </c>
      <c r="F280" s="281" t="s">
        <v>72</v>
      </c>
      <c r="G280" s="282" t="s">
        <v>72</v>
      </c>
      <c r="H280" s="282"/>
      <c r="I280" s="281" t="s">
        <v>72</v>
      </c>
      <c r="J280" s="281" t="s">
        <v>72</v>
      </c>
      <c r="K280" s="282" t="s">
        <v>72</v>
      </c>
    </row>
    <row r="281" spans="1:11" ht="12.75">
      <c r="A281" s="261" t="s">
        <v>315</v>
      </c>
      <c r="B281" s="291">
        <v>833</v>
      </c>
      <c r="C281" s="272"/>
      <c r="D281" s="273" t="s">
        <v>687</v>
      </c>
      <c r="E281" s="281" t="s">
        <v>72</v>
      </c>
      <c r="F281" s="281" t="s">
        <v>72</v>
      </c>
      <c r="G281" s="282" t="s">
        <v>72</v>
      </c>
      <c r="H281" s="282"/>
      <c r="I281" s="281" t="s">
        <v>72</v>
      </c>
      <c r="J281" s="281" t="s">
        <v>72</v>
      </c>
      <c r="K281" s="282" t="s">
        <v>72</v>
      </c>
    </row>
    <row r="282" spans="1:11" ht="12.75">
      <c r="A282" s="261" t="s">
        <v>316</v>
      </c>
      <c r="B282" s="291">
        <v>834</v>
      </c>
      <c r="C282" s="272"/>
      <c r="D282" s="273" t="s">
        <v>690</v>
      </c>
      <c r="E282" s="281" t="s">
        <v>72</v>
      </c>
      <c r="F282" s="281" t="s">
        <v>72</v>
      </c>
      <c r="G282" s="282" t="s">
        <v>72</v>
      </c>
      <c r="H282" s="282"/>
      <c r="I282" s="281" t="s">
        <v>72</v>
      </c>
      <c r="J282" s="281" t="s">
        <v>72</v>
      </c>
      <c r="K282" s="282" t="s">
        <v>72</v>
      </c>
    </row>
    <row r="283" spans="1:11" ht="12.75">
      <c r="A283" s="261" t="s">
        <v>317</v>
      </c>
      <c r="B283" s="291">
        <v>835</v>
      </c>
      <c r="C283" s="272"/>
      <c r="D283" s="273" t="s">
        <v>794</v>
      </c>
      <c r="E283" s="281" t="s">
        <v>72</v>
      </c>
      <c r="F283" s="281" t="s">
        <v>72</v>
      </c>
      <c r="G283" s="282" t="s">
        <v>72</v>
      </c>
      <c r="H283" s="282"/>
      <c r="I283" s="281" t="s">
        <v>72</v>
      </c>
      <c r="J283" s="281" t="s">
        <v>72</v>
      </c>
      <c r="K283" s="282" t="s">
        <v>72</v>
      </c>
    </row>
    <row r="284" spans="1:11" ht="12.75">
      <c r="A284" s="261" t="s">
        <v>318</v>
      </c>
      <c r="B284" s="291">
        <v>836</v>
      </c>
      <c r="C284" s="272"/>
      <c r="D284" s="273" t="s">
        <v>697</v>
      </c>
      <c r="E284" s="281" t="s">
        <v>72</v>
      </c>
      <c r="F284" s="281" t="s">
        <v>72</v>
      </c>
      <c r="G284" s="282" t="s">
        <v>72</v>
      </c>
      <c r="H284" s="282"/>
      <c r="I284" s="281" t="s">
        <v>72</v>
      </c>
      <c r="J284" s="281" t="s">
        <v>72</v>
      </c>
      <c r="K284" s="282" t="s">
        <v>72</v>
      </c>
    </row>
    <row r="285" spans="1:11" ht="12.75">
      <c r="A285" s="261" t="s">
        <v>319</v>
      </c>
      <c r="B285" s="291">
        <v>837</v>
      </c>
      <c r="C285" s="272"/>
      <c r="D285" s="273" t="s">
        <v>700</v>
      </c>
      <c r="E285" s="281" t="s">
        <v>72</v>
      </c>
      <c r="F285" s="281" t="s">
        <v>72</v>
      </c>
      <c r="G285" s="282" t="s">
        <v>72</v>
      </c>
      <c r="H285" s="282"/>
      <c r="I285" s="281" t="s">
        <v>72</v>
      </c>
      <c r="J285" s="281" t="s">
        <v>72</v>
      </c>
      <c r="K285" s="282" t="s">
        <v>72</v>
      </c>
    </row>
    <row r="286" spans="1:11" ht="12.75">
      <c r="A286" s="261" t="s">
        <v>320</v>
      </c>
      <c r="B286" s="291">
        <v>838</v>
      </c>
      <c r="C286" s="272"/>
      <c r="D286" s="273" t="s">
        <v>703</v>
      </c>
      <c r="E286" s="281" t="s">
        <v>72</v>
      </c>
      <c r="F286" s="281" t="s">
        <v>72</v>
      </c>
      <c r="G286" s="282" t="s">
        <v>72</v>
      </c>
      <c r="H286" s="282"/>
      <c r="I286" s="281" t="s">
        <v>72</v>
      </c>
      <c r="J286" s="281" t="s">
        <v>72</v>
      </c>
      <c r="K286" s="282" t="s">
        <v>72</v>
      </c>
    </row>
    <row r="287" spans="1:11" ht="12.75">
      <c r="A287" s="261" t="s">
        <v>321</v>
      </c>
      <c r="B287" s="291">
        <v>839</v>
      </c>
      <c r="C287" s="272"/>
      <c r="D287" s="273" t="s">
        <v>795</v>
      </c>
      <c r="E287" s="281" t="s">
        <v>72</v>
      </c>
      <c r="F287" s="281" t="s">
        <v>72</v>
      </c>
      <c r="G287" s="282" t="s">
        <v>72</v>
      </c>
      <c r="H287" s="282"/>
      <c r="I287" s="281" t="s">
        <v>72</v>
      </c>
      <c r="J287" s="281" t="s">
        <v>72</v>
      </c>
      <c r="K287" s="282" t="s">
        <v>72</v>
      </c>
    </row>
    <row r="288" spans="1:11" ht="12.75">
      <c r="A288" s="261" t="s">
        <v>322</v>
      </c>
      <c r="B288" s="291">
        <v>891</v>
      </c>
      <c r="C288" s="272"/>
      <c r="D288" s="273" t="s">
        <v>709</v>
      </c>
      <c r="E288" s="281" t="s">
        <v>72</v>
      </c>
      <c r="F288" s="281" t="s">
        <v>72</v>
      </c>
      <c r="G288" s="282" t="s">
        <v>72</v>
      </c>
      <c r="H288" s="282"/>
      <c r="I288" s="281" t="s">
        <v>72</v>
      </c>
      <c r="J288" s="281" t="s">
        <v>72</v>
      </c>
      <c r="K288" s="282" t="s">
        <v>72</v>
      </c>
    </row>
    <row r="289" spans="1:11" ht="12.75">
      <c r="A289" s="261" t="s">
        <v>323</v>
      </c>
      <c r="B289" s="291">
        <v>892</v>
      </c>
      <c r="C289" s="272"/>
      <c r="D289" s="273" t="s">
        <v>712</v>
      </c>
      <c r="E289" s="281" t="s">
        <v>72</v>
      </c>
      <c r="F289" s="281" t="s">
        <v>72</v>
      </c>
      <c r="G289" s="282" t="s">
        <v>72</v>
      </c>
      <c r="H289" s="282"/>
      <c r="I289" s="281" t="s">
        <v>72</v>
      </c>
      <c r="J289" s="281" t="s">
        <v>72</v>
      </c>
      <c r="K289" s="282" t="s">
        <v>72</v>
      </c>
    </row>
    <row r="290" spans="1:11" ht="12.75">
      <c r="A290" s="261" t="s">
        <v>324</v>
      </c>
      <c r="B290" s="291">
        <v>893</v>
      </c>
      <c r="C290" s="272"/>
      <c r="D290" s="273" t="s">
        <v>796</v>
      </c>
      <c r="E290" s="281" t="s">
        <v>72</v>
      </c>
      <c r="F290" s="281" t="s">
        <v>72</v>
      </c>
      <c r="G290" s="282" t="s">
        <v>72</v>
      </c>
      <c r="H290" s="282"/>
      <c r="I290" s="281" t="s">
        <v>72</v>
      </c>
      <c r="J290" s="281" t="s">
        <v>72</v>
      </c>
      <c r="K290" s="282" t="s">
        <v>72</v>
      </c>
    </row>
    <row r="291" spans="1:11" ht="12.75">
      <c r="A291" s="261" t="s">
        <v>325</v>
      </c>
      <c r="B291" s="291">
        <v>894</v>
      </c>
      <c r="C291" s="272"/>
      <c r="D291" s="273" t="s">
        <v>1130</v>
      </c>
      <c r="E291" s="281">
        <v>66212</v>
      </c>
      <c r="F291" s="281">
        <v>37300</v>
      </c>
      <c r="G291" s="282" t="s">
        <v>73</v>
      </c>
      <c r="H291" s="282"/>
      <c r="I291" s="281" t="s">
        <v>72</v>
      </c>
      <c r="J291" s="281" t="s">
        <v>72</v>
      </c>
      <c r="K291" s="282" t="s">
        <v>72</v>
      </c>
    </row>
    <row r="292" spans="1:11" s="274" customFormat="1" ht="24" customHeight="1">
      <c r="A292" s="300" t="s">
        <v>43</v>
      </c>
      <c r="B292" s="284" t="s">
        <v>43</v>
      </c>
      <c r="C292" s="276" t="s">
        <v>326</v>
      </c>
      <c r="D292" s="277"/>
      <c r="E292" s="278">
        <v>2096</v>
      </c>
      <c r="F292" s="278">
        <v>14936</v>
      </c>
      <c r="G292" s="279">
        <v>-16.6</v>
      </c>
      <c r="H292" s="151"/>
      <c r="I292" s="278" t="s">
        <v>72</v>
      </c>
      <c r="J292" s="278" t="s">
        <v>72</v>
      </c>
      <c r="K292" s="279" t="s">
        <v>72</v>
      </c>
    </row>
    <row r="293" spans="1:11" s="274" customFormat="1" ht="24" customHeight="1">
      <c r="A293" s="261" t="s">
        <v>327</v>
      </c>
      <c r="B293" s="291">
        <v>950</v>
      </c>
      <c r="C293" s="272"/>
      <c r="D293" s="273" t="s">
        <v>1074</v>
      </c>
      <c r="E293" s="281">
        <v>2096</v>
      </c>
      <c r="F293" s="281">
        <v>14936</v>
      </c>
      <c r="G293" s="282">
        <v>-16.6</v>
      </c>
      <c r="H293" s="282"/>
      <c r="I293" s="281" t="s">
        <v>72</v>
      </c>
      <c r="J293" s="281" t="s">
        <v>72</v>
      </c>
      <c r="K293" s="282" t="s">
        <v>72</v>
      </c>
    </row>
    <row r="294" spans="1:11" s="274" customFormat="1" ht="12.75" customHeight="1">
      <c r="A294" s="261" t="s">
        <v>1101</v>
      </c>
      <c r="B294" s="291">
        <v>953</v>
      </c>
      <c r="C294" s="272"/>
      <c r="D294" s="273" t="s">
        <v>1108</v>
      </c>
      <c r="E294" s="281" t="s">
        <v>72</v>
      </c>
      <c r="F294" s="281" t="s">
        <v>72</v>
      </c>
      <c r="G294" s="282" t="s">
        <v>72</v>
      </c>
      <c r="H294" s="282"/>
      <c r="I294" s="281" t="s">
        <v>72</v>
      </c>
      <c r="J294" s="281" t="s">
        <v>72</v>
      </c>
      <c r="K294" s="282" t="s">
        <v>72</v>
      </c>
    </row>
    <row r="295" spans="1:11" s="274" customFormat="1" ht="12.75" customHeight="1">
      <c r="A295" s="261" t="s">
        <v>1060</v>
      </c>
      <c r="B295" s="291">
        <v>958</v>
      </c>
      <c r="C295" s="272"/>
      <c r="D295" s="273" t="s">
        <v>1061</v>
      </c>
      <c r="E295" s="281" t="s">
        <v>72</v>
      </c>
      <c r="F295" s="281" t="s">
        <v>72</v>
      </c>
      <c r="G295" s="282" t="s">
        <v>72</v>
      </c>
      <c r="H295" s="282"/>
      <c r="I295" s="281" t="s">
        <v>72</v>
      </c>
      <c r="J295" s="281" t="s">
        <v>72</v>
      </c>
      <c r="K295" s="282" t="s">
        <v>72</v>
      </c>
    </row>
    <row r="296" spans="1:11" s="274" customFormat="1" ht="30" customHeight="1">
      <c r="A296" s="283"/>
      <c r="B296" s="291"/>
      <c r="C296" s="283" t="s">
        <v>86</v>
      </c>
      <c r="D296" s="277"/>
      <c r="E296" s="278">
        <v>1148024659</v>
      </c>
      <c r="F296" s="278">
        <v>3104812624</v>
      </c>
      <c r="G296" s="279">
        <v>5.2</v>
      </c>
      <c r="H296" s="279"/>
      <c r="I296" s="278">
        <v>954807060</v>
      </c>
      <c r="J296" s="278">
        <v>2139418719</v>
      </c>
      <c r="K296" s="279">
        <v>9.8</v>
      </c>
    </row>
    <row r="297" spans="1:11" ht="12.75">
      <c r="A297" s="261"/>
      <c r="B297" s="301"/>
      <c r="C297" s="261"/>
      <c r="E297" s="281"/>
      <c r="F297" s="281"/>
      <c r="G297" s="286"/>
      <c r="H297" s="286"/>
      <c r="I297" s="281"/>
      <c r="J297" s="281"/>
      <c r="K297" s="286"/>
    </row>
    <row r="298" spans="7:13" ht="12.75">
      <c r="G298" s="281"/>
      <c r="H298" s="281"/>
      <c r="I298" s="281"/>
      <c r="J298" s="286"/>
      <c r="K298" s="281"/>
      <c r="L298" s="281"/>
      <c r="M298" s="286"/>
    </row>
    <row r="299" spans="7:13" ht="12.75">
      <c r="G299" s="281"/>
      <c r="H299" s="281"/>
      <c r="I299" s="281"/>
      <c r="J299" s="286"/>
      <c r="K299" s="281"/>
      <c r="L299" s="281"/>
      <c r="M299" s="286"/>
    </row>
    <row r="300" spans="7:13" ht="12.75">
      <c r="G300" s="281"/>
      <c r="H300" s="281"/>
      <c r="I300" s="281"/>
      <c r="J300" s="286"/>
      <c r="K300" s="281"/>
      <c r="L300" s="281"/>
      <c r="M300" s="286"/>
    </row>
    <row r="301" spans="7:13" ht="12.75">
      <c r="G301" s="281"/>
      <c r="H301" s="281"/>
      <c r="I301" s="281"/>
      <c r="J301" s="286"/>
      <c r="K301" s="281"/>
      <c r="L301" s="281"/>
      <c r="M301" s="286"/>
    </row>
    <row r="302" spans="7:13" ht="12.75">
      <c r="G302" s="281"/>
      <c r="H302" s="281"/>
      <c r="I302" s="281"/>
      <c r="J302" s="286"/>
      <c r="K302" s="281"/>
      <c r="L302" s="281"/>
      <c r="M302" s="286"/>
    </row>
    <row r="303" spans="7:13" ht="12.75">
      <c r="G303" s="281"/>
      <c r="H303" s="281"/>
      <c r="I303" s="281"/>
      <c r="J303" s="286"/>
      <c r="K303" s="281"/>
      <c r="L303" s="281"/>
      <c r="M303" s="286"/>
    </row>
    <row r="304" spans="7:13" ht="12.75">
      <c r="G304" s="281"/>
      <c r="H304" s="281"/>
      <c r="I304" s="281"/>
      <c r="J304" s="286"/>
      <c r="K304" s="281"/>
      <c r="L304" s="281"/>
      <c r="M304" s="286"/>
    </row>
    <row r="305" spans="7:13" ht="12.75">
      <c r="G305" s="281"/>
      <c r="H305" s="281"/>
      <c r="I305" s="281"/>
      <c r="J305" s="286"/>
      <c r="K305" s="281"/>
      <c r="L305" s="281"/>
      <c r="M305" s="286"/>
    </row>
    <row r="306" spans="7:13" ht="12.75">
      <c r="G306" s="281"/>
      <c r="H306" s="281"/>
      <c r="I306" s="281"/>
      <c r="J306" s="286"/>
      <c r="K306" s="281"/>
      <c r="L306" s="281"/>
      <c r="M306" s="286"/>
    </row>
    <row r="307" spans="7:13" ht="12.75">
      <c r="G307" s="281"/>
      <c r="H307" s="281"/>
      <c r="I307" s="281"/>
      <c r="J307" s="286"/>
      <c r="K307" s="281"/>
      <c r="L307" s="281"/>
      <c r="M307" s="286"/>
    </row>
    <row r="308" spans="7:13" ht="12.75">
      <c r="G308" s="281"/>
      <c r="H308" s="281"/>
      <c r="I308" s="281"/>
      <c r="J308" s="286"/>
      <c r="K308" s="281"/>
      <c r="L308" s="281"/>
      <c r="M308" s="286"/>
    </row>
    <row r="309" spans="7:13" ht="12.75">
      <c r="G309" s="281"/>
      <c r="H309" s="281"/>
      <c r="I309" s="281"/>
      <c r="J309" s="286"/>
      <c r="K309" s="281"/>
      <c r="L309" s="281"/>
      <c r="M309" s="286"/>
    </row>
    <row r="310" spans="7:13" ht="12.75">
      <c r="G310" s="281"/>
      <c r="H310" s="281"/>
      <c r="I310" s="281"/>
      <c r="J310" s="286"/>
      <c r="K310" s="281"/>
      <c r="L310" s="281"/>
      <c r="M310" s="286"/>
    </row>
    <row r="311" spans="7:13" ht="12.75">
      <c r="G311" s="281"/>
      <c r="H311" s="281"/>
      <c r="I311" s="281"/>
      <c r="J311" s="286"/>
      <c r="K311" s="281"/>
      <c r="L311" s="281"/>
      <c r="M311" s="286"/>
    </row>
    <row r="312" spans="7:13" ht="12.75">
      <c r="G312" s="281"/>
      <c r="H312" s="281"/>
      <c r="I312" s="281"/>
      <c r="J312" s="286"/>
      <c r="K312" s="281"/>
      <c r="L312" s="281"/>
      <c r="M312" s="286"/>
    </row>
    <row r="313" spans="7:13" ht="12.75">
      <c r="G313" s="281"/>
      <c r="H313" s="281"/>
      <c r="I313" s="281"/>
      <c r="J313" s="286"/>
      <c r="K313" s="281"/>
      <c r="L313" s="281"/>
      <c r="M313" s="286"/>
    </row>
    <row r="314" spans="7:13" ht="12.75">
      <c r="G314" s="281"/>
      <c r="H314" s="281"/>
      <c r="I314" s="281"/>
      <c r="J314" s="286"/>
      <c r="K314" s="281"/>
      <c r="L314" s="281"/>
      <c r="M314" s="286"/>
    </row>
    <row r="315" spans="7:13" ht="12.75">
      <c r="G315" s="281"/>
      <c r="H315" s="281"/>
      <c r="I315" s="281"/>
      <c r="J315" s="286"/>
      <c r="K315" s="281"/>
      <c r="L315" s="281"/>
      <c r="M315" s="286"/>
    </row>
    <row r="316" spans="7:13" ht="12.75">
      <c r="G316" s="281"/>
      <c r="H316" s="281"/>
      <c r="I316" s="281"/>
      <c r="J316" s="286"/>
      <c r="K316" s="281"/>
      <c r="L316" s="281"/>
      <c r="M316" s="286"/>
    </row>
    <row r="317" spans="7:13" ht="12.75">
      <c r="G317" s="281"/>
      <c r="H317" s="281"/>
      <c r="I317" s="281"/>
      <c r="J317" s="286"/>
      <c r="K317" s="281"/>
      <c r="L317" s="281"/>
      <c r="M317" s="286"/>
    </row>
    <row r="318" spans="7:13" ht="12.75">
      <c r="G318" s="281"/>
      <c r="H318" s="281"/>
      <c r="I318" s="281"/>
      <c r="J318" s="286"/>
      <c r="K318" s="281"/>
      <c r="L318" s="281"/>
      <c r="M318" s="286"/>
    </row>
    <row r="319" spans="7:13" ht="12.75">
      <c r="G319" s="281"/>
      <c r="H319" s="281"/>
      <c r="I319" s="281"/>
      <c r="J319" s="286"/>
      <c r="K319" s="281"/>
      <c r="L319" s="281"/>
      <c r="M319" s="286"/>
    </row>
    <row r="320" spans="7:13" ht="12.75">
      <c r="G320" s="281"/>
      <c r="H320" s="281"/>
      <c r="I320" s="281"/>
      <c r="J320" s="286"/>
      <c r="K320" s="281"/>
      <c r="L320" s="281"/>
      <c r="M320" s="286"/>
    </row>
    <row r="321" spans="7:13" ht="12.75">
      <c r="G321" s="281"/>
      <c r="H321" s="281"/>
      <c r="I321" s="281"/>
      <c r="J321" s="286"/>
      <c r="K321" s="281"/>
      <c r="L321" s="281"/>
      <c r="M321" s="286"/>
    </row>
    <row r="322" spans="7:13" ht="12.75">
      <c r="G322" s="281"/>
      <c r="H322" s="281"/>
      <c r="I322" s="281"/>
      <c r="J322" s="286"/>
      <c r="K322" s="281"/>
      <c r="L322" s="281"/>
      <c r="M322" s="286"/>
    </row>
    <row r="323" spans="7:13" ht="12.75">
      <c r="G323" s="281"/>
      <c r="H323" s="281"/>
      <c r="I323" s="281"/>
      <c r="J323" s="286"/>
      <c r="K323" s="281"/>
      <c r="L323" s="281"/>
      <c r="M323" s="286"/>
    </row>
    <row r="324" spans="7:13" ht="12.75">
      <c r="G324" s="281"/>
      <c r="H324" s="281"/>
      <c r="I324" s="281"/>
      <c r="J324" s="286"/>
      <c r="K324" s="281"/>
      <c r="L324" s="281"/>
      <c r="M324" s="286"/>
    </row>
    <row r="325" spans="7:13" ht="12.75">
      <c r="G325" s="281"/>
      <c r="H325" s="281"/>
      <c r="I325" s="281"/>
      <c r="J325" s="286"/>
      <c r="K325" s="281"/>
      <c r="L325" s="281"/>
      <c r="M325" s="286"/>
    </row>
    <row r="326" spans="7:13" ht="12.75">
      <c r="G326" s="281"/>
      <c r="H326" s="281"/>
      <c r="I326" s="281"/>
      <c r="J326" s="286"/>
      <c r="K326" s="281"/>
      <c r="L326" s="281"/>
      <c r="M326" s="286"/>
    </row>
    <row r="327" spans="7:13" ht="12.75">
      <c r="G327" s="281"/>
      <c r="H327" s="281"/>
      <c r="I327" s="281"/>
      <c r="J327" s="286"/>
      <c r="K327" s="281"/>
      <c r="L327" s="281"/>
      <c r="M327" s="286"/>
    </row>
    <row r="328" spans="7:13" ht="12.75">
      <c r="G328" s="281"/>
      <c r="H328" s="281"/>
      <c r="I328" s="281"/>
      <c r="J328" s="286"/>
      <c r="K328" s="281"/>
      <c r="L328" s="281"/>
      <c r="M328" s="286"/>
    </row>
    <row r="329" spans="7:13" ht="12.75">
      <c r="G329" s="281"/>
      <c r="H329" s="281"/>
      <c r="I329" s="281"/>
      <c r="J329" s="286"/>
      <c r="K329" s="281"/>
      <c r="L329" s="281"/>
      <c r="M329" s="286"/>
    </row>
    <row r="330" spans="7:13" ht="12.75">
      <c r="G330" s="281"/>
      <c r="H330" s="281"/>
      <c r="I330" s="281"/>
      <c r="J330" s="286"/>
      <c r="K330" s="281"/>
      <c r="L330" s="281"/>
      <c r="M330" s="286"/>
    </row>
    <row r="331" spans="7:13" ht="12.75">
      <c r="G331" s="281"/>
      <c r="H331" s="281"/>
      <c r="I331" s="281"/>
      <c r="J331" s="286"/>
      <c r="K331" s="281"/>
      <c r="L331" s="281"/>
      <c r="M331" s="286"/>
    </row>
    <row r="332" spans="7:13" ht="12.75">
      <c r="G332" s="281"/>
      <c r="H332" s="281"/>
      <c r="I332" s="281"/>
      <c r="J332" s="286"/>
      <c r="K332" s="281"/>
      <c r="L332" s="281"/>
      <c r="M332" s="286"/>
    </row>
    <row r="333" spans="7:13" ht="12.75">
      <c r="G333" s="281"/>
      <c r="H333" s="281"/>
      <c r="I333" s="281"/>
      <c r="J333" s="286"/>
      <c r="K333" s="281"/>
      <c r="L333" s="281"/>
      <c r="M333" s="286"/>
    </row>
    <row r="334" spans="7:13" ht="12.75">
      <c r="G334" s="281"/>
      <c r="H334" s="281"/>
      <c r="I334" s="281"/>
      <c r="J334" s="286"/>
      <c r="K334" s="281"/>
      <c r="L334" s="281"/>
      <c r="M334" s="286"/>
    </row>
    <row r="335" spans="7:13" ht="12.75">
      <c r="G335" s="281"/>
      <c r="H335" s="281"/>
      <c r="I335" s="281"/>
      <c r="J335" s="286"/>
      <c r="K335" s="281"/>
      <c r="L335" s="281"/>
      <c r="M335" s="286"/>
    </row>
    <row r="336" spans="7:13" ht="12.75">
      <c r="G336" s="281"/>
      <c r="H336" s="281"/>
      <c r="I336" s="281"/>
      <c r="J336" s="286"/>
      <c r="K336" s="281"/>
      <c r="L336" s="281"/>
      <c r="M336" s="286"/>
    </row>
    <row r="337" spans="7:13" ht="12.75">
      <c r="G337" s="281"/>
      <c r="H337" s="281"/>
      <c r="I337" s="281"/>
      <c r="J337" s="286"/>
      <c r="K337" s="281"/>
      <c r="L337" s="281"/>
      <c r="M337" s="286"/>
    </row>
    <row r="338" spans="7:13" ht="12.75">
      <c r="G338" s="281"/>
      <c r="H338" s="281"/>
      <c r="I338" s="281"/>
      <c r="J338" s="286"/>
      <c r="K338" s="281"/>
      <c r="L338" s="281"/>
      <c r="M338" s="286"/>
    </row>
    <row r="339" spans="7:13" ht="12.75">
      <c r="G339" s="281"/>
      <c r="H339" s="281"/>
      <c r="I339" s="281"/>
      <c r="J339" s="286"/>
      <c r="K339" s="281"/>
      <c r="L339" s="281"/>
      <c r="M339" s="286"/>
    </row>
    <row r="340" spans="7:13" ht="12.75">
      <c r="G340" s="281"/>
      <c r="H340" s="281"/>
      <c r="I340" s="281"/>
      <c r="J340" s="286"/>
      <c r="K340" s="281"/>
      <c r="L340" s="281"/>
      <c r="M340" s="286"/>
    </row>
    <row r="341" spans="7:13" ht="12.75">
      <c r="G341" s="281"/>
      <c r="H341" s="281"/>
      <c r="I341" s="281"/>
      <c r="J341" s="286"/>
      <c r="K341" s="281"/>
      <c r="L341" s="281"/>
      <c r="M341" s="286"/>
    </row>
    <row r="342" spans="7:13" ht="12.75">
      <c r="G342" s="281"/>
      <c r="H342" s="281"/>
      <c r="I342" s="281"/>
      <c r="J342" s="286"/>
      <c r="K342" s="281"/>
      <c r="L342" s="281"/>
      <c r="M342" s="286"/>
    </row>
    <row r="343" spans="7:13" ht="12.75">
      <c r="G343" s="281"/>
      <c r="H343" s="281"/>
      <c r="I343" s="281"/>
      <c r="J343" s="286"/>
      <c r="K343" s="281"/>
      <c r="L343" s="281"/>
      <c r="M343" s="286"/>
    </row>
    <row r="344" spans="7:13" ht="12.75">
      <c r="G344" s="281"/>
      <c r="H344" s="281"/>
      <c r="I344" s="281"/>
      <c r="J344" s="286"/>
      <c r="K344" s="281"/>
      <c r="L344" s="281"/>
      <c r="M344" s="286"/>
    </row>
  </sheetData>
  <sheetProtection/>
  <mergeCells count="53">
    <mergeCell ref="E81:E84"/>
    <mergeCell ref="F156:F159"/>
    <mergeCell ref="F155:H155"/>
    <mergeCell ref="G81:H84"/>
    <mergeCell ref="I79:L79"/>
    <mergeCell ref="I233:L233"/>
    <mergeCell ref="F80:H80"/>
    <mergeCell ref="J234:L234"/>
    <mergeCell ref="E156:E159"/>
    <mergeCell ref="K156:L159"/>
    <mergeCell ref="J155:L155"/>
    <mergeCell ref="I156:I159"/>
    <mergeCell ref="J156:J159"/>
    <mergeCell ref="J235:J238"/>
    <mergeCell ref="I235:I238"/>
    <mergeCell ref="F235:F238"/>
    <mergeCell ref="G235:H238"/>
    <mergeCell ref="G156:H159"/>
    <mergeCell ref="J80:L80"/>
    <mergeCell ref="J81:J84"/>
    <mergeCell ref="F81:F84"/>
    <mergeCell ref="I81:I84"/>
    <mergeCell ref="F234:H234"/>
    <mergeCell ref="C258:D258"/>
    <mergeCell ref="A231:L231"/>
    <mergeCell ref="A3:B8"/>
    <mergeCell ref="E154:H154"/>
    <mergeCell ref="I154:L154"/>
    <mergeCell ref="A77:L77"/>
    <mergeCell ref="A152:L152"/>
    <mergeCell ref="C3:D8"/>
    <mergeCell ref="K235:L238"/>
    <mergeCell ref="E233:H233"/>
    <mergeCell ref="A233:B238"/>
    <mergeCell ref="C233:D238"/>
    <mergeCell ref="E235:E238"/>
    <mergeCell ref="I5:I8"/>
    <mergeCell ref="J5:J8"/>
    <mergeCell ref="I3:L3"/>
    <mergeCell ref="F4:H4"/>
    <mergeCell ref="J4:L4"/>
    <mergeCell ref="G5:H8"/>
    <mergeCell ref="K5:L8"/>
    <mergeCell ref="A154:B159"/>
    <mergeCell ref="C154:D159"/>
    <mergeCell ref="A1:K1"/>
    <mergeCell ref="E5:E8"/>
    <mergeCell ref="F5:F8"/>
    <mergeCell ref="A79:B84"/>
    <mergeCell ref="C79:D84"/>
    <mergeCell ref="K81:L84"/>
    <mergeCell ref="E3:H3"/>
    <mergeCell ref="E79:H79"/>
  </mergeCells>
  <printOptions/>
  <pageMargins left="0.5905511811023623" right="0.3937007874015748" top="0.984251968503937" bottom="0.3937007874015748" header="0.4330708661417323" footer="0.11811023622047245"/>
  <pageSetup firstPageNumber="22" useFirstPageNumber="1" horizontalDpi="600" verticalDpi="600" orientation="portrait" paperSize="9" scale="72" r:id="rId1"/>
  <headerFooter alignWithMargins="0">
    <oddHeader>&amp;C&amp;12- &amp;P -</oddHeader>
  </headerFooter>
  <rowBreaks count="3" manualBreakCount="3">
    <brk id="76" max="255" man="1"/>
    <brk id="151" max="255" man="1"/>
    <brk id="230" max="255" man="1"/>
  </rowBreaks>
</worksheet>
</file>

<file path=xl/worksheets/sheet16.xml><?xml version="1.0" encoding="utf-8"?>
<worksheet xmlns="http://schemas.openxmlformats.org/spreadsheetml/2006/main" xmlns:r="http://schemas.openxmlformats.org/officeDocument/2006/relationships">
  <sheetPr codeName="Tabelle8"/>
  <dimension ref="A1:R61"/>
  <sheetViews>
    <sheetView zoomScalePageLayoutView="0" workbookViewId="0" topLeftCell="A1">
      <selection activeCell="A2" sqref="A2"/>
    </sheetView>
  </sheetViews>
  <sheetFormatPr defaultColWidth="11.421875" defaultRowHeight="12.75"/>
  <cols>
    <col min="1" max="1" width="12.140625" style="0" customWidth="1"/>
    <col min="2" max="2" width="9.57421875" style="0" customWidth="1"/>
    <col min="3" max="3" width="9.8515625" style="0" customWidth="1"/>
    <col min="4" max="4" width="7.8515625" style="0" customWidth="1"/>
    <col min="5" max="6" width="8.57421875" style="0" customWidth="1"/>
    <col min="7" max="7" width="9.28125" style="0" customWidth="1"/>
    <col min="8" max="8" width="9.8515625" style="0" customWidth="1"/>
    <col min="9" max="9" width="9.28125" style="0" customWidth="1"/>
    <col min="10" max="11" width="10.00390625" style="0" customWidth="1"/>
    <col min="12" max="13" width="9.28125" style="0" customWidth="1"/>
  </cols>
  <sheetData>
    <row r="1" spans="1:18" s="89" customFormat="1" ht="21" customHeight="1">
      <c r="A1" s="232" t="s">
        <v>1179</v>
      </c>
      <c r="B1" s="232"/>
      <c r="C1" s="231"/>
      <c r="D1" s="232"/>
      <c r="E1" s="232"/>
      <c r="F1" s="232"/>
      <c r="G1" s="232"/>
      <c r="H1" s="232"/>
      <c r="I1" s="232"/>
      <c r="J1" s="232"/>
      <c r="K1" s="232"/>
      <c r="L1" s="232"/>
      <c r="M1" s="232"/>
      <c r="N1" s="233"/>
      <c r="O1" s="233"/>
      <c r="P1" s="233"/>
      <c r="Q1" s="233"/>
      <c r="R1" s="233"/>
    </row>
    <row r="2" spans="1:18" ht="12.75">
      <c r="A2" s="229"/>
      <c r="B2" s="229"/>
      <c r="C2" s="229"/>
      <c r="D2" s="229"/>
      <c r="E2" s="229"/>
      <c r="F2" s="229"/>
      <c r="G2" s="229"/>
      <c r="H2" s="229"/>
      <c r="I2" s="229"/>
      <c r="J2" s="229"/>
      <c r="K2" s="229"/>
      <c r="L2" s="229"/>
      <c r="M2" s="229"/>
      <c r="N2" s="228"/>
      <c r="O2" s="228"/>
      <c r="P2" s="228"/>
      <c r="Q2" s="228"/>
      <c r="R2" s="228"/>
    </row>
    <row r="3" spans="1:18" s="47" customFormat="1" ht="17.25" customHeight="1">
      <c r="A3" s="709" t="s">
        <v>1090</v>
      </c>
      <c r="B3" s="712" t="s">
        <v>774</v>
      </c>
      <c r="C3" s="703" t="s">
        <v>328</v>
      </c>
      <c r="D3" s="703"/>
      <c r="E3" s="704"/>
      <c r="F3" s="703"/>
      <c r="G3" s="703"/>
      <c r="H3" s="703" t="s">
        <v>24</v>
      </c>
      <c r="I3" s="703"/>
      <c r="J3" s="703"/>
      <c r="K3" s="703"/>
      <c r="L3" s="703"/>
      <c r="M3" s="705"/>
      <c r="N3" s="230"/>
      <c r="O3" s="230"/>
      <c r="P3" s="230"/>
      <c r="Q3" s="230"/>
      <c r="R3" s="230"/>
    </row>
    <row r="4" spans="1:18" s="47" customFormat="1" ht="16.5" customHeight="1">
      <c r="A4" s="710"/>
      <c r="B4" s="713"/>
      <c r="C4" s="696" t="s">
        <v>25</v>
      </c>
      <c r="D4" s="701" t="s">
        <v>773</v>
      </c>
      <c r="E4" s="699" t="s">
        <v>329</v>
      </c>
      <c r="F4" s="699"/>
      <c r="G4" s="701" t="s">
        <v>772</v>
      </c>
      <c r="H4" s="696" t="s">
        <v>25</v>
      </c>
      <c r="I4" s="696" t="s">
        <v>1123</v>
      </c>
      <c r="J4" s="696" t="s">
        <v>1124</v>
      </c>
      <c r="K4" s="699" t="s">
        <v>29</v>
      </c>
      <c r="L4" s="699"/>
      <c r="M4" s="700"/>
      <c r="N4" s="230"/>
      <c r="O4" s="230"/>
      <c r="P4" s="230"/>
      <c r="Q4" s="230"/>
      <c r="R4" s="230"/>
    </row>
    <row r="5" spans="1:18" s="47" customFormat="1" ht="16.5" customHeight="1">
      <c r="A5" s="710"/>
      <c r="B5" s="713"/>
      <c r="C5" s="696"/>
      <c r="D5" s="696"/>
      <c r="E5" s="90" t="s">
        <v>330</v>
      </c>
      <c r="F5" s="90" t="s">
        <v>331</v>
      </c>
      <c r="G5" s="696"/>
      <c r="H5" s="696"/>
      <c r="I5" s="696"/>
      <c r="J5" s="696"/>
      <c r="K5" s="696" t="s">
        <v>25</v>
      </c>
      <c r="L5" s="701" t="s">
        <v>770</v>
      </c>
      <c r="M5" s="702" t="s">
        <v>771</v>
      </c>
      <c r="N5" s="230"/>
      <c r="O5" s="230"/>
      <c r="P5" s="230"/>
      <c r="Q5" s="230"/>
      <c r="R5" s="230"/>
    </row>
    <row r="6" spans="1:18" s="47" customFormat="1" ht="23.25" customHeight="1">
      <c r="A6" s="710"/>
      <c r="B6" s="713"/>
      <c r="C6" s="696"/>
      <c r="D6" s="696"/>
      <c r="E6" s="699" t="s">
        <v>332</v>
      </c>
      <c r="F6" s="699"/>
      <c r="G6" s="696"/>
      <c r="H6" s="696"/>
      <c r="I6" s="696"/>
      <c r="J6" s="696"/>
      <c r="K6" s="696"/>
      <c r="L6" s="696"/>
      <c r="M6" s="563"/>
      <c r="N6" s="230"/>
      <c r="O6" s="230"/>
      <c r="P6" s="230"/>
      <c r="Q6" s="230"/>
      <c r="R6" s="230"/>
    </row>
    <row r="7" spans="1:18" s="47" customFormat="1" ht="16.5" customHeight="1">
      <c r="A7" s="711"/>
      <c r="B7" s="706" t="s">
        <v>333</v>
      </c>
      <c r="C7" s="707"/>
      <c r="D7" s="707"/>
      <c r="E7" s="707"/>
      <c r="F7" s="707"/>
      <c r="G7" s="707"/>
      <c r="H7" s="707"/>
      <c r="I7" s="707"/>
      <c r="J7" s="707"/>
      <c r="K7" s="707"/>
      <c r="L7" s="707"/>
      <c r="M7" s="708"/>
      <c r="N7" s="230"/>
      <c r="O7" s="230"/>
      <c r="P7" s="230"/>
      <c r="Q7" s="230"/>
      <c r="R7" s="230"/>
    </row>
    <row r="8" spans="1:18" ht="20.25" customHeight="1">
      <c r="A8" s="234"/>
      <c r="B8" s="228"/>
      <c r="C8" s="228"/>
      <c r="D8" s="228"/>
      <c r="E8" s="228"/>
      <c r="F8" s="228"/>
      <c r="G8" s="228"/>
      <c r="H8" s="228"/>
      <c r="I8" s="228"/>
      <c r="J8" s="228"/>
      <c r="K8" s="228"/>
      <c r="L8" s="228"/>
      <c r="M8" s="228"/>
      <c r="N8" s="228"/>
      <c r="O8" s="228"/>
      <c r="P8" s="228"/>
      <c r="Q8" s="228"/>
      <c r="R8" s="228"/>
    </row>
    <row r="9" spans="1:18" s="22" customFormat="1" ht="33" customHeight="1">
      <c r="A9" s="235">
        <v>2012</v>
      </c>
      <c r="B9" s="240">
        <v>12612.7</v>
      </c>
      <c r="C9" s="240">
        <v>786.1</v>
      </c>
      <c r="D9" s="240">
        <v>24.1</v>
      </c>
      <c r="E9" s="240">
        <v>190</v>
      </c>
      <c r="F9" s="240">
        <v>523.7</v>
      </c>
      <c r="G9" s="240">
        <v>48.3</v>
      </c>
      <c r="H9" s="240">
        <v>11638.6</v>
      </c>
      <c r="I9" s="240">
        <v>99.6</v>
      </c>
      <c r="J9" s="240">
        <v>592.9</v>
      </c>
      <c r="K9" s="240">
        <v>10946.1</v>
      </c>
      <c r="L9" s="240">
        <v>1015.8</v>
      </c>
      <c r="M9" s="240">
        <v>9930.3</v>
      </c>
      <c r="N9" s="236"/>
      <c r="O9" s="236"/>
      <c r="P9" s="236"/>
      <c r="Q9" s="236"/>
      <c r="R9" s="236"/>
    </row>
    <row r="10" spans="1:18" ht="21.75" customHeight="1">
      <c r="A10" s="237" t="s">
        <v>334</v>
      </c>
      <c r="B10" s="238">
        <v>1026.8</v>
      </c>
      <c r="C10" s="239">
        <v>60</v>
      </c>
      <c r="D10" s="239">
        <v>2.6</v>
      </c>
      <c r="E10" s="239">
        <v>15.3</v>
      </c>
      <c r="F10" s="239">
        <v>37.9</v>
      </c>
      <c r="G10" s="239">
        <v>4.2</v>
      </c>
      <c r="H10" s="239">
        <v>952.1</v>
      </c>
      <c r="I10" s="239">
        <v>7.4</v>
      </c>
      <c r="J10" s="239">
        <v>49.2</v>
      </c>
      <c r="K10" s="239">
        <v>895.5</v>
      </c>
      <c r="L10" s="239">
        <v>74.8</v>
      </c>
      <c r="M10" s="239">
        <v>820.7</v>
      </c>
      <c r="N10" s="228"/>
      <c r="O10" s="228"/>
      <c r="P10" s="228"/>
      <c r="Q10" s="228"/>
      <c r="R10" s="228"/>
    </row>
    <row r="11" spans="1:18" ht="21.75" customHeight="1">
      <c r="A11" s="237" t="s">
        <v>335</v>
      </c>
      <c r="B11" s="238">
        <v>1121</v>
      </c>
      <c r="C11" s="239">
        <v>65.9</v>
      </c>
      <c r="D11" s="239">
        <v>2.7</v>
      </c>
      <c r="E11" s="239">
        <v>16.8</v>
      </c>
      <c r="F11" s="239">
        <v>42.7</v>
      </c>
      <c r="G11" s="239">
        <v>3.7</v>
      </c>
      <c r="H11" s="239">
        <v>1039.5</v>
      </c>
      <c r="I11" s="239">
        <v>7.8</v>
      </c>
      <c r="J11" s="239">
        <v>49.2</v>
      </c>
      <c r="K11" s="239">
        <v>982.4</v>
      </c>
      <c r="L11" s="239">
        <v>87.8</v>
      </c>
      <c r="M11" s="239">
        <v>894.6</v>
      </c>
      <c r="N11" s="228"/>
      <c r="O11" s="228"/>
      <c r="P11" s="228"/>
      <c r="Q11" s="228"/>
      <c r="R11" s="228"/>
    </row>
    <row r="12" spans="1:18" ht="21.75" customHeight="1">
      <c r="A12" s="237" t="s">
        <v>336</v>
      </c>
      <c r="B12" s="238">
        <v>1100.5</v>
      </c>
      <c r="C12" s="239">
        <v>63</v>
      </c>
      <c r="D12" s="239">
        <v>2.3</v>
      </c>
      <c r="E12" s="239">
        <v>15.6</v>
      </c>
      <c r="F12" s="239">
        <v>40.8</v>
      </c>
      <c r="G12" s="239">
        <v>4.3</v>
      </c>
      <c r="H12" s="239">
        <v>1020.9</v>
      </c>
      <c r="I12" s="239">
        <v>7.9</v>
      </c>
      <c r="J12" s="239">
        <v>55</v>
      </c>
      <c r="K12" s="239">
        <v>957.9</v>
      </c>
      <c r="L12" s="239">
        <v>91.7</v>
      </c>
      <c r="M12" s="239">
        <v>866.2</v>
      </c>
      <c r="N12" s="228"/>
      <c r="O12" s="228"/>
      <c r="P12" s="228"/>
      <c r="Q12" s="228"/>
      <c r="R12" s="228"/>
    </row>
    <row r="13" spans="1:18" ht="21.75" customHeight="1">
      <c r="A13" s="237" t="s">
        <v>337</v>
      </c>
      <c r="B13" s="238">
        <v>1002.5</v>
      </c>
      <c r="C13" s="239">
        <v>47.6</v>
      </c>
      <c r="D13" s="239">
        <v>1.8</v>
      </c>
      <c r="E13" s="239">
        <v>14.8</v>
      </c>
      <c r="F13" s="239">
        <v>28.9</v>
      </c>
      <c r="G13" s="239">
        <v>2.1</v>
      </c>
      <c r="H13" s="239">
        <v>940</v>
      </c>
      <c r="I13" s="239">
        <v>7.1</v>
      </c>
      <c r="J13" s="239">
        <v>48.9</v>
      </c>
      <c r="K13" s="239">
        <v>884.1</v>
      </c>
      <c r="L13" s="239">
        <v>89.2</v>
      </c>
      <c r="M13" s="239">
        <v>794.9</v>
      </c>
      <c r="N13" s="228"/>
      <c r="O13" s="228"/>
      <c r="P13" s="228"/>
      <c r="Q13" s="228"/>
      <c r="R13" s="228"/>
    </row>
    <row r="14" spans="1:18" ht="21.75" customHeight="1">
      <c r="A14" s="237" t="s">
        <v>338</v>
      </c>
      <c r="B14" s="238">
        <v>1061.2</v>
      </c>
      <c r="C14" s="239">
        <v>68.2</v>
      </c>
      <c r="D14" s="239">
        <v>1.5</v>
      </c>
      <c r="E14" s="239">
        <v>14.5</v>
      </c>
      <c r="F14" s="239">
        <v>46.7</v>
      </c>
      <c r="G14" s="239">
        <v>5.5</v>
      </c>
      <c r="H14" s="239">
        <v>977.2</v>
      </c>
      <c r="I14" s="239">
        <v>8.5</v>
      </c>
      <c r="J14" s="239">
        <v>49.6</v>
      </c>
      <c r="K14" s="239">
        <v>919</v>
      </c>
      <c r="L14" s="239">
        <v>93.2</v>
      </c>
      <c r="M14" s="239">
        <v>825.8</v>
      </c>
      <c r="N14" s="228"/>
      <c r="O14" s="228"/>
      <c r="P14" s="228"/>
      <c r="Q14" s="228"/>
      <c r="R14" s="228"/>
    </row>
    <row r="15" spans="1:18" ht="21.75" customHeight="1">
      <c r="A15" s="237" t="s">
        <v>339</v>
      </c>
      <c r="B15" s="238">
        <v>1109.2</v>
      </c>
      <c r="C15" s="239">
        <v>62.6</v>
      </c>
      <c r="D15" s="239">
        <v>2.9</v>
      </c>
      <c r="E15" s="239">
        <v>15.3</v>
      </c>
      <c r="F15" s="239">
        <v>41.4</v>
      </c>
      <c r="G15" s="239">
        <v>3</v>
      </c>
      <c r="H15" s="239">
        <v>1030.8</v>
      </c>
      <c r="I15" s="239">
        <v>9.4</v>
      </c>
      <c r="J15" s="239">
        <v>47.1</v>
      </c>
      <c r="K15" s="239">
        <v>974.3</v>
      </c>
      <c r="L15" s="239">
        <v>95.1</v>
      </c>
      <c r="M15" s="239">
        <v>879.3</v>
      </c>
      <c r="N15" s="228"/>
      <c r="O15" s="228"/>
      <c r="P15" s="228"/>
      <c r="Q15" s="228"/>
      <c r="R15" s="228"/>
    </row>
    <row r="16" spans="1:18" ht="21.75" customHeight="1">
      <c r="A16" s="237" t="s">
        <v>340</v>
      </c>
      <c r="B16" s="238">
        <v>1067.8</v>
      </c>
      <c r="C16" s="238">
        <v>62.8</v>
      </c>
      <c r="D16" s="238">
        <v>2.5</v>
      </c>
      <c r="E16" s="238">
        <v>15.4</v>
      </c>
      <c r="F16" s="238">
        <v>42.2</v>
      </c>
      <c r="G16" s="238">
        <v>2.8</v>
      </c>
      <c r="H16" s="238">
        <v>989.6</v>
      </c>
      <c r="I16" s="238">
        <v>9.4</v>
      </c>
      <c r="J16" s="238">
        <v>56.6</v>
      </c>
      <c r="K16" s="238">
        <v>923.5</v>
      </c>
      <c r="L16" s="238">
        <v>88.8</v>
      </c>
      <c r="M16" s="238">
        <v>834.7</v>
      </c>
      <c r="N16" s="228"/>
      <c r="O16" s="228"/>
      <c r="P16" s="228"/>
      <c r="Q16" s="228"/>
      <c r="R16" s="228"/>
    </row>
    <row r="17" spans="1:18" ht="21.75" customHeight="1">
      <c r="A17" s="237" t="s">
        <v>341</v>
      </c>
      <c r="B17" s="238">
        <v>1015.2</v>
      </c>
      <c r="C17" s="238">
        <v>65.1</v>
      </c>
      <c r="D17" s="238">
        <v>0.5</v>
      </c>
      <c r="E17" s="238">
        <v>15.5</v>
      </c>
      <c r="F17" s="238">
        <v>43.8</v>
      </c>
      <c r="G17" s="238">
        <v>5.3</v>
      </c>
      <c r="H17" s="238">
        <v>935.1</v>
      </c>
      <c r="I17" s="238">
        <v>9.4</v>
      </c>
      <c r="J17" s="238">
        <v>45.4</v>
      </c>
      <c r="K17" s="238">
        <v>880.3</v>
      </c>
      <c r="L17" s="238">
        <v>83.9</v>
      </c>
      <c r="M17" s="238">
        <v>796.4</v>
      </c>
      <c r="N17" s="228"/>
      <c r="O17" s="228"/>
      <c r="P17" s="228"/>
      <c r="Q17" s="228"/>
      <c r="R17" s="228"/>
    </row>
    <row r="18" spans="1:18" ht="21.75" customHeight="1">
      <c r="A18" s="237" t="s">
        <v>342</v>
      </c>
      <c r="B18" s="238">
        <v>1000.3</v>
      </c>
      <c r="C18" s="238">
        <v>70.2</v>
      </c>
      <c r="D18" s="238">
        <v>3.1</v>
      </c>
      <c r="E18" s="238">
        <v>15.7</v>
      </c>
      <c r="F18" s="238">
        <v>47.9</v>
      </c>
      <c r="G18" s="238">
        <v>3.5</v>
      </c>
      <c r="H18" s="238">
        <v>914.1</v>
      </c>
      <c r="I18" s="238">
        <v>9</v>
      </c>
      <c r="J18" s="238">
        <v>52.1</v>
      </c>
      <c r="K18" s="238">
        <v>853</v>
      </c>
      <c r="L18" s="238">
        <v>63.2</v>
      </c>
      <c r="M18" s="238">
        <v>789.8</v>
      </c>
      <c r="N18" s="228"/>
      <c r="O18" s="228"/>
      <c r="P18" s="228"/>
      <c r="Q18" s="228"/>
      <c r="R18" s="228"/>
    </row>
    <row r="19" spans="1:18" ht="21.75" customHeight="1">
      <c r="A19" s="237" t="s">
        <v>343</v>
      </c>
      <c r="B19" s="238">
        <v>1098.3</v>
      </c>
      <c r="C19" s="238">
        <v>85.9</v>
      </c>
      <c r="D19" s="238">
        <v>2.2</v>
      </c>
      <c r="E19" s="238">
        <v>17.1</v>
      </c>
      <c r="F19" s="238">
        <v>61.5</v>
      </c>
      <c r="G19" s="238">
        <v>5.1</v>
      </c>
      <c r="H19" s="238">
        <v>994.9</v>
      </c>
      <c r="I19" s="238">
        <v>7.8</v>
      </c>
      <c r="J19" s="238">
        <v>56.6</v>
      </c>
      <c r="K19" s="238">
        <v>930.5</v>
      </c>
      <c r="L19" s="238">
        <v>105.2</v>
      </c>
      <c r="M19" s="238">
        <v>825.3</v>
      </c>
      <c r="N19" s="228"/>
      <c r="O19" s="228"/>
      <c r="P19" s="228"/>
      <c r="Q19" s="228"/>
      <c r="R19" s="228"/>
    </row>
    <row r="20" spans="1:18" ht="21.75" customHeight="1">
      <c r="A20" s="237" t="s">
        <v>344</v>
      </c>
      <c r="B20" s="238">
        <v>1135.1</v>
      </c>
      <c r="C20" s="238">
        <v>70.6</v>
      </c>
      <c r="D20" s="238">
        <v>1.3</v>
      </c>
      <c r="E20" s="238">
        <v>18.3</v>
      </c>
      <c r="F20" s="238">
        <v>46.3</v>
      </c>
      <c r="G20" s="238">
        <v>4.8</v>
      </c>
      <c r="H20" s="238">
        <v>1047.9</v>
      </c>
      <c r="I20" s="238">
        <v>11.2</v>
      </c>
      <c r="J20" s="238">
        <v>49.1</v>
      </c>
      <c r="K20" s="238">
        <v>987.5</v>
      </c>
      <c r="L20" s="238">
        <v>82.1</v>
      </c>
      <c r="M20" s="238">
        <v>905.4</v>
      </c>
      <c r="N20" s="228"/>
      <c r="O20" s="228"/>
      <c r="P20" s="228"/>
      <c r="Q20" s="228"/>
      <c r="R20" s="228"/>
    </row>
    <row r="21" spans="1:18" ht="21.75" customHeight="1">
      <c r="A21" s="237" t="s">
        <v>345</v>
      </c>
      <c r="B21" s="238">
        <v>874.8</v>
      </c>
      <c r="C21" s="238">
        <v>64.1</v>
      </c>
      <c r="D21" s="238">
        <v>0.9</v>
      </c>
      <c r="E21" s="238">
        <v>15.8</v>
      </c>
      <c r="F21" s="238">
        <v>43.4</v>
      </c>
      <c r="G21" s="238">
        <v>3.9</v>
      </c>
      <c r="H21" s="238">
        <v>796.7</v>
      </c>
      <c r="I21" s="238">
        <v>4.7</v>
      </c>
      <c r="J21" s="238">
        <v>34.1</v>
      </c>
      <c r="K21" s="238">
        <v>758</v>
      </c>
      <c r="L21" s="238">
        <v>60.8</v>
      </c>
      <c r="M21" s="238">
        <v>697.2</v>
      </c>
      <c r="N21" s="228"/>
      <c r="O21" s="228"/>
      <c r="P21" s="228"/>
      <c r="Q21" s="228"/>
      <c r="R21" s="228"/>
    </row>
    <row r="22" spans="1:18" s="94" customFormat="1" ht="33" customHeight="1">
      <c r="A22" s="235">
        <v>2013</v>
      </c>
      <c r="B22" s="240">
        <v>12146.7</v>
      </c>
      <c r="C22" s="240">
        <v>827.2</v>
      </c>
      <c r="D22" s="240">
        <v>13</v>
      </c>
      <c r="E22" s="240">
        <v>224.9</v>
      </c>
      <c r="F22" s="240">
        <v>533</v>
      </c>
      <c r="G22" s="240">
        <v>56.3</v>
      </c>
      <c r="H22" s="240">
        <v>10984.8</v>
      </c>
      <c r="I22" s="240">
        <v>116.8</v>
      </c>
      <c r="J22" s="240">
        <v>560.2</v>
      </c>
      <c r="K22" s="240">
        <v>10307.7</v>
      </c>
      <c r="L22" s="240">
        <v>1015</v>
      </c>
      <c r="M22" s="240">
        <v>9292.7</v>
      </c>
      <c r="N22" s="241"/>
      <c r="O22" s="241"/>
      <c r="P22" s="241"/>
      <c r="Q22" s="241"/>
      <c r="R22" s="241"/>
    </row>
    <row r="23" spans="1:18" ht="21.75" customHeight="1">
      <c r="A23" s="237" t="s">
        <v>334</v>
      </c>
      <c r="B23" s="238">
        <v>972</v>
      </c>
      <c r="C23" s="238">
        <v>66.6</v>
      </c>
      <c r="D23" s="238">
        <v>1.4</v>
      </c>
      <c r="E23" s="238">
        <v>20.5</v>
      </c>
      <c r="F23" s="238">
        <v>40.2</v>
      </c>
      <c r="G23" s="238">
        <v>4.5</v>
      </c>
      <c r="H23" s="238">
        <v>884.6</v>
      </c>
      <c r="I23" s="238">
        <v>9.8</v>
      </c>
      <c r="J23" s="238">
        <v>47.2</v>
      </c>
      <c r="K23" s="238">
        <v>827.6</v>
      </c>
      <c r="L23" s="238">
        <v>87.1</v>
      </c>
      <c r="M23" s="238">
        <v>740.5</v>
      </c>
      <c r="N23" s="228"/>
      <c r="O23" s="228"/>
      <c r="P23" s="228"/>
      <c r="Q23" s="228"/>
      <c r="R23" s="228"/>
    </row>
    <row r="24" spans="1:18" ht="21.75" customHeight="1">
      <c r="A24" s="237" t="s">
        <v>335</v>
      </c>
      <c r="B24" s="238">
        <v>957.5</v>
      </c>
      <c r="C24" s="238">
        <v>66.5</v>
      </c>
      <c r="D24" s="238">
        <v>1</v>
      </c>
      <c r="E24" s="238">
        <v>16.9</v>
      </c>
      <c r="F24" s="238">
        <v>43.4</v>
      </c>
      <c r="G24" s="238">
        <v>5.2</v>
      </c>
      <c r="H24" s="238">
        <v>859.3</v>
      </c>
      <c r="I24" s="238">
        <v>5.3</v>
      </c>
      <c r="J24" s="238">
        <v>44.8</v>
      </c>
      <c r="K24" s="238">
        <v>809.3</v>
      </c>
      <c r="L24" s="238">
        <v>81.5</v>
      </c>
      <c r="M24" s="238">
        <v>727.8</v>
      </c>
      <c r="N24" s="228"/>
      <c r="O24" s="228"/>
      <c r="P24" s="228"/>
      <c r="Q24" s="228"/>
      <c r="R24" s="228"/>
    </row>
    <row r="25" spans="1:18" ht="21.75" customHeight="1">
      <c r="A25" s="237" t="s">
        <v>336</v>
      </c>
      <c r="B25" s="238">
        <v>1021.9</v>
      </c>
      <c r="C25" s="238">
        <v>68.5</v>
      </c>
      <c r="D25" s="238">
        <v>0.9</v>
      </c>
      <c r="E25" s="238">
        <v>19.5</v>
      </c>
      <c r="F25" s="238">
        <v>44</v>
      </c>
      <c r="G25" s="238">
        <v>4.2</v>
      </c>
      <c r="H25" s="238">
        <v>928.5</v>
      </c>
      <c r="I25" s="238">
        <v>8.5</v>
      </c>
      <c r="J25" s="238">
        <v>45.6</v>
      </c>
      <c r="K25" s="238">
        <v>874.4</v>
      </c>
      <c r="L25" s="238">
        <v>90.6</v>
      </c>
      <c r="M25" s="238">
        <v>783.8</v>
      </c>
      <c r="N25" s="228"/>
      <c r="O25" s="228"/>
      <c r="P25" s="228"/>
      <c r="Q25" s="228"/>
      <c r="R25" s="228"/>
    </row>
    <row r="26" spans="1:18" ht="21.75" customHeight="1">
      <c r="A26" s="237" t="s">
        <v>337</v>
      </c>
      <c r="B26" s="238">
        <v>1042.5</v>
      </c>
      <c r="C26" s="238">
        <v>70.9</v>
      </c>
      <c r="D26" s="238">
        <v>1.8</v>
      </c>
      <c r="E26" s="238">
        <v>18.8</v>
      </c>
      <c r="F26" s="238">
        <v>44.8</v>
      </c>
      <c r="G26" s="238">
        <v>5.5</v>
      </c>
      <c r="H26" s="238">
        <v>949.3</v>
      </c>
      <c r="I26" s="238">
        <v>13.2</v>
      </c>
      <c r="J26" s="238">
        <v>48.5</v>
      </c>
      <c r="K26" s="238">
        <v>887.6</v>
      </c>
      <c r="L26" s="238">
        <v>87.4</v>
      </c>
      <c r="M26" s="238">
        <v>800.2</v>
      </c>
      <c r="N26" s="228"/>
      <c r="O26" s="228"/>
      <c r="P26" s="228"/>
      <c r="Q26" s="228"/>
      <c r="R26" s="228"/>
    </row>
    <row r="27" spans="1:18" ht="21.75" customHeight="1">
      <c r="A27" s="237" t="s">
        <v>338</v>
      </c>
      <c r="B27" s="238">
        <v>1043.9</v>
      </c>
      <c r="C27" s="238">
        <v>61</v>
      </c>
      <c r="D27" s="238">
        <v>1.1</v>
      </c>
      <c r="E27" s="238">
        <v>15.7</v>
      </c>
      <c r="F27" s="238">
        <v>40.5</v>
      </c>
      <c r="G27" s="238">
        <v>3.7</v>
      </c>
      <c r="H27" s="238">
        <v>959.2</v>
      </c>
      <c r="I27" s="238">
        <v>12.4</v>
      </c>
      <c r="J27" s="238">
        <v>48.8</v>
      </c>
      <c r="K27" s="238">
        <v>898</v>
      </c>
      <c r="L27" s="238">
        <v>96.6</v>
      </c>
      <c r="M27" s="238">
        <v>801.4</v>
      </c>
      <c r="N27" s="228"/>
      <c r="O27" s="228"/>
      <c r="P27" s="228"/>
      <c r="Q27" s="228"/>
      <c r="R27" s="228"/>
    </row>
    <row r="28" spans="1:18" ht="21.75" customHeight="1">
      <c r="A28" s="237" t="s">
        <v>339</v>
      </c>
      <c r="B28" s="238">
        <v>1109.2</v>
      </c>
      <c r="C28" s="238">
        <v>67.8</v>
      </c>
      <c r="D28" s="238">
        <v>1.1</v>
      </c>
      <c r="E28" s="238">
        <v>18.9</v>
      </c>
      <c r="F28" s="238">
        <v>41</v>
      </c>
      <c r="G28" s="238">
        <v>6.7</v>
      </c>
      <c r="H28" s="238">
        <v>1014.7</v>
      </c>
      <c r="I28" s="238">
        <v>8.8</v>
      </c>
      <c r="J28" s="238">
        <v>45.2</v>
      </c>
      <c r="K28" s="238">
        <v>960.7</v>
      </c>
      <c r="L28" s="238">
        <v>87.1</v>
      </c>
      <c r="M28" s="238">
        <v>873.6</v>
      </c>
      <c r="N28" s="228"/>
      <c r="O28" s="228"/>
      <c r="P28" s="228"/>
      <c r="Q28" s="228"/>
      <c r="R28" s="228"/>
    </row>
    <row r="29" spans="1:18" ht="21.75" customHeight="1">
      <c r="A29" s="237" t="s">
        <v>340</v>
      </c>
      <c r="B29" s="238">
        <v>1033.2</v>
      </c>
      <c r="C29" s="238">
        <v>66.3</v>
      </c>
      <c r="D29" s="238">
        <v>1.1</v>
      </c>
      <c r="E29" s="238">
        <v>21.6</v>
      </c>
      <c r="F29" s="238">
        <v>38.8</v>
      </c>
      <c r="G29" s="238">
        <v>4.9</v>
      </c>
      <c r="H29" s="238">
        <v>941.4</v>
      </c>
      <c r="I29" s="238">
        <v>12.8</v>
      </c>
      <c r="J29" s="238">
        <v>54.4</v>
      </c>
      <c r="K29" s="238">
        <v>874.2</v>
      </c>
      <c r="L29" s="238">
        <v>83.1</v>
      </c>
      <c r="M29" s="238">
        <v>791.1</v>
      </c>
      <c r="N29" s="228"/>
      <c r="O29" s="228"/>
      <c r="P29" s="228"/>
      <c r="Q29" s="228"/>
      <c r="R29" s="228"/>
    </row>
    <row r="30" spans="1:18" ht="21.75" customHeight="1">
      <c r="A30" s="237" t="s">
        <v>341</v>
      </c>
      <c r="B30" s="238">
        <v>959.6</v>
      </c>
      <c r="C30" s="238">
        <v>66.9</v>
      </c>
      <c r="D30" s="238">
        <v>1.1</v>
      </c>
      <c r="E30" s="238">
        <v>16.7</v>
      </c>
      <c r="F30" s="238">
        <v>44.7</v>
      </c>
      <c r="G30" s="238">
        <v>4.5</v>
      </c>
      <c r="H30" s="238">
        <v>867.2</v>
      </c>
      <c r="I30" s="238">
        <v>8.3</v>
      </c>
      <c r="J30" s="238">
        <v>43.9</v>
      </c>
      <c r="K30" s="238">
        <v>815.1</v>
      </c>
      <c r="L30" s="238">
        <v>75.3</v>
      </c>
      <c r="M30" s="238">
        <v>739.8</v>
      </c>
      <c r="N30" s="228"/>
      <c r="O30" s="228"/>
      <c r="P30" s="228"/>
      <c r="Q30" s="228"/>
      <c r="R30" s="228"/>
    </row>
    <row r="31" spans="1:18" ht="21.75" customHeight="1">
      <c r="A31" s="237" t="s">
        <v>342</v>
      </c>
      <c r="B31" s="238">
        <v>992.6</v>
      </c>
      <c r="C31" s="238">
        <v>76</v>
      </c>
      <c r="D31" s="238">
        <v>0.8</v>
      </c>
      <c r="E31" s="238">
        <v>22.5</v>
      </c>
      <c r="F31" s="238">
        <v>47.7</v>
      </c>
      <c r="G31" s="238">
        <v>5</v>
      </c>
      <c r="H31" s="238">
        <v>887.5</v>
      </c>
      <c r="I31" s="238">
        <v>9.6</v>
      </c>
      <c r="J31" s="238">
        <v>47.2</v>
      </c>
      <c r="K31" s="238">
        <v>830.6</v>
      </c>
      <c r="L31" s="238">
        <v>89.1</v>
      </c>
      <c r="M31" s="238">
        <v>741.6</v>
      </c>
      <c r="N31" s="228"/>
      <c r="O31" s="228"/>
      <c r="P31" s="228"/>
      <c r="Q31" s="228"/>
      <c r="R31" s="228"/>
    </row>
    <row r="32" spans="1:18" ht="21.75" customHeight="1">
      <c r="A32" s="237" t="s">
        <v>343</v>
      </c>
      <c r="B32" s="238">
        <v>1057.1</v>
      </c>
      <c r="C32" s="238">
        <v>82.4</v>
      </c>
      <c r="D32" s="238">
        <v>1</v>
      </c>
      <c r="E32" s="238">
        <v>19.9</v>
      </c>
      <c r="F32" s="238">
        <v>57.9</v>
      </c>
      <c r="G32" s="238">
        <v>3.7</v>
      </c>
      <c r="H32" s="238">
        <v>944.8</v>
      </c>
      <c r="I32" s="238">
        <v>10.2</v>
      </c>
      <c r="J32" s="238">
        <v>47.8</v>
      </c>
      <c r="K32" s="238">
        <v>886.8</v>
      </c>
      <c r="L32" s="238">
        <v>75.9</v>
      </c>
      <c r="M32" s="238">
        <v>810.9</v>
      </c>
      <c r="N32" s="228"/>
      <c r="O32" s="228"/>
      <c r="P32" s="228"/>
      <c r="Q32" s="228"/>
      <c r="R32" s="228"/>
    </row>
    <row r="33" spans="1:18" ht="21.75" customHeight="1">
      <c r="A33" s="237" t="s">
        <v>344</v>
      </c>
      <c r="B33" s="238">
        <v>1066.8</v>
      </c>
      <c r="C33" s="238">
        <v>73.3</v>
      </c>
      <c r="D33" s="238">
        <v>1</v>
      </c>
      <c r="E33" s="238">
        <v>20.3</v>
      </c>
      <c r="F33" s="238">
        <v>47.6</v>
      </c>
      <c r="G33" s="238">
        <v>4.4</v>
      </c>
      <c r="H33" s="238">
        <v>957.7</v>
      </c>
      <c r="I33" s="238">
        <v>10.7</v>
      </c>
      <c r="J33" s="238">
        <v>48.8</v>
      </c>
      <c r="K33" s="238">
        <v>898.2</v>
      </c>
      <c r="L33" s="238">
        <v>92.3</v>
      </c>
      <c r="M33" s="238">
        <v>805.9</v>
      </c>
      <c r="N33" s="228"/>
      <c r="O33" s="228"/>
      <c r="P33" s="228"/>
      <c r="Q33" s="228"/>
      <c r="R33" s="228"/>
    </row>
    <row r="34" spans="1:18" ht="21.75" customHeight="1">
      <c r="A34" s="237" t="s">
        <v>345</v>
      </c>
      <c r="B34" s="238">
        <v>890.4</v>
      </c>
      <c r="C34" s="238">
        <v>60.8</v>
      </c>
      <c r="D34" s="238">
        <v>0.7</v>
      </c>
      <c r="E34" s="238">
        <v>13.7</v>
      </c>
      <c r="F34" s="238">
        <v>42.4</v>
      </c>
      <c r="G34" s="238">
        <v>4.1</v>
      </c>
      <c r="H34" s="238">
        <v>790.5</v>
      </c>
      <c r="I34" s="238">
        <v>7.2</v>
      </c>
      <c r="J34" s="238">
        <v>38</v>
      </c>
      <c r="K34" s="238">
        <v>745.3</v>
      </c>
      <c r="L34" s="238">
        <v>69.1</v>
      </c>
      <c r="M34" s="238">
        <v>676.2</v>
      </c>
      <c r="N34" s="228"/>
      <c r="O34" s="228"/>
      <c r="P34" s="228"/>
      <c r="Q34" s="228"/>
      <c r="R34" s="228"/>
    </row>
    <row r="35" spans="1:18" s="94" customFormat="1" ht="33" customHeight="1">
      <c r="A35" s="235">
        <v>2014</v>
      </c>
      <c r="B35" s="240" t="s">
        <v>43</v>
      </c>
      <c r="C35" s="240" t="s">
        <v>43</v>
      </c>
      <c r="D35" s="240" t="s">
        <v>43</v>
      </c>
      <c r="E35" s="240" t="s">
        <v>43</v>
      </c>
      <c r="F35" s="240" t="s">
        <v>43</v>
      </c>
      <c r="G35" s="240" t="s">
        <v>43</v>
      </c>
      <c r="H35" s="240" t="s">
        <v>43</v>
      </c>
      <c r="I35" s="240" t="s">
        <v>43</v>
      </c>
      <c r="J35" s="240" t="s">
        <v>43</v>
      </c>
      <c r="K35" s="240" t="s">
        <v>43</v>
      </c>
      <c r="L35" s="240" t="s">
        <v>43</v>
      </c>
      <c r="M35" s="240" t="s">
        <v>43</v>
      </c>
      <c r="N35" s="241"/>
      <c r="O35" s="241"/>
      <c r="P35" s="241"/>
      <c r="Q35" s="241"/>
      <c r="R35" s="241"/>
    </row>
    <row r="36" spans="1:18" ht="21.75" customHeight="1">
      <c r="A36" s="237" t="s">
        <v>334</v>
      </c>
      <c r="B36" s="238">
        <v>1034.4</v>
      </c>
      <c r="C36" s="238">
        <v>69.8</v>
      </c>
      <c r="D36" s="238">
        <v>0.7</v>
      </c>
      <c r="E36" s="238">
        <v>19.8</v>
      </c>
      <c r="F36" s="238">
        <v>46.2</v>
      </c>
      <c r="G36" s="238">
        <v>3.2</v>
      </c>
      <c r="H36" s="238">
        <v>910.4</v>
      </c>
      <c r="I36" s="238">
        <v>8.6</v>
      </c>
      <c r="J36" s="238">
        <v>47.9</v>
      </c>
      <c r="K36" s="238">
        <v>853.9</v>
      </c>
      <c r="L36" s="238">
        <v>97</v>
      </c>
      <c r="M36" s="238">
        <v>756.9</v>
      </c>
      <c r="N36" s="228"/>
      <c r="O36" s="228"/>
      <c r="P36" s="228"/>
      <c r="Q36" s="228"/>
      <c r="R36" s="228"/>
    </row>
    <row r="37" spans="1:18" ht="21.75" customHeight="1">
      <c r="A37" s="237" t="s">
        <v>335</v>
      </c>
      <c r="B37" s="238">
        <v>1004</v>
      </c>
      <c r="C37" s="238">
        <v>68.8</v>
      </c>
      <c r="D37" s="238">
        <v>0.9</v>
      </c>
      <c r="E37" s="238">
        <v>16.9</v>
      </c>
      <c r="F37" s="238">
        <v>44.6</v>
      </c>
      <c r="G37" s="238">
        <v>6.4</v>
      </c>
      <c r="H37" s="238">
        <v>868.5</v>
      </c>
      <c r="I37" s="238">
        <v>9</v>
      </c>
      <c r="J37" s="238">
        <v>50</v>
      </c>
      <c r="K37" s="238">
        <v>809.5</v>
      </c>
      <c r="L37" s="238">
        <v>84.2</v>
      </c>
      <c r="M37" s="238">
        <v>725.2</v>
      </c>
      <c r="N37" s="228"/>
      <c r="O37" s="228"/>
      <c r="P37" s="228"/>
      <c r="Q37" s="228"/>
      <c r="R37" s="228"/>
    </row>
    <row r="38" spans="1:18" ht="21.75" customHeight="1">
      <c r="A38" s="237" t="s">
        <v>336</v>
      </c>
      <c r="B38" s="238">
        <v>1066.4</v>
      </c>
      <c r="C38" s="238">
        <v>67.8</v>
      </c>
      <c r="D38" s="238">
        <v>0.7</v>
      </c>
      <c r="E38" s="238">
        <v>20.9</v>
      </c>
      <c r="F38" s="238">
        <v>41.9</v>
      </c>
      <c r="G38" s="238">
        <v>4.2</v>
      </c>
      <c r="H38" s="238">
        <v>930.9</v>
      </c>
      <c r="I38" s="238">
        <v>7.4</v>
      </c>
      <c r="J38" s="238">
        <v>43.3</v>
      </c>
      <c r="K38" s="238">
        <v>880.1</v>
      </c>
      <c r="L38" s="238">
        <v>89.9</v>
      </c>
      <c r="M38" s="238">
        <v>790.2</v>
      </c>
      <c r="N38" s="228"/>
      <c r="O38" s="228"/>
      <c r="P38" s="228"/>
      <c r="Q38" s="228"/>
      <c r="R38" s="228"/>
    </row>
    <row r="39" spans="1:13" ht="21.75" customHeight="1">
      <c r="A39" s="43"/>
      <c r="B39" s="95"/>
      <c r="C39" s="95"/>
      <c r="D39" s="95"/>
      <c r="E39" s="95"/>
      <c r="F39" s="95"/>
      <c r="G39" s="95"/>
      <c r="H39" s="95"/>
      <c r="I39" s="95"/>
      <c r="J39" s="95"/>
      <c r="K39" s="95"/>
      <c r="L39" s="95"/>
      <c r="M39" s="95"/>
    </row>
    <row r="40" ht="19.5" customHeight="1">
      <c r="A40" s="43" t="s">
        <v>21</v>
      </c>
    </row>
    <row r="41" spans="1:13" ht="42.75" customHeight="1">
      <c r="A41" s="697" t="s">
        <v>1178</v>
      </c>
      <c r="B41" s="698"/>
      <c r="C41" s="698"/>
      <c r="D41" s="698"/>
      <c r="E41" s="698"/>
      <c r="F41" s="698"/>
      <c r="G41" s="698"/>
      <c r="H41" s="698"/>
      <c r="I41" s="698"/>
      <c r="J41" s="698"/>
      <c r="K41" s="698"/>
      <c r="L41" s="698"/>
      <c r="M41" s="698"/>
    </row>
    <row r="61" spans="1:7" ht="12.75">
      <c r="A61" s="39"/>
      <c r="B61" s="39"/>
      <c r="C61" s="39"/>
      <c r="D61" s="39"/>
      <c r="E61" s="39"/>
      <c r="F61" s="39"/>
      <c r="G61" s="39"/>
    </row>
    <row r="65" ht="15" customHeight="1"/>
    <row r="287" ht="59.25" customHeight="1"/>
  </sheetData>
  <sheetProtection/>
  <mergeCells count="18">
    <mergeCell ref="C3:G3"/>
    <mergeCell ref="H3:M3"/>
    <mergeCell ref="B7:M7"/>
    <mergeCell ref="A3:A7"/>
    <mergeCell ref="B3:B6"/>
    <mergeCell ref="C4:C6"/>
    <mergeCell ref="D4:D6"/>
    <mergeCell ref="E4:F4"/>
    <mergeCell ref="G4:G6"/>
    <mergeCell ref="H4:H6"/>
    <mergeCell ref="I4:I6"/>
    <mergeCell ref="A41:M41"/>
    <mergeCell ref="E6:F6"/>
    <mergeCell ref="J4:J6"/>
    <mergeCell ref="K4:M4"/>
    <mergeCell ref="K5:K6"/>
    <mergeCell ref="L5:L6"/>
    <mergeCell ref="M5:M6"/>
  </mergeCells>
  <printOptions/>
  <pageMargins left="0.5905511811023623" right="0.3937007874015748" top="0.984251968503937" bottom="0.5905511811023623" header="0.4330708661417323" footer="0.5118110236220472"/>
  <pageSetup firstPageNumber="26" useFirstPageNumber="1" horizontalDpi="600" verticalDpi="600" orientation="portrait" paperSize="9" scale="75" r:id="rId1"/>
  <headerFooter alignWithMargins="0">
    <oddHeader>&amp;C&amp;12- &amp;P -</oddHeader>
  </headerFooter>
</worksheet>
</file>

<file path=xl/worksheets/sheet17.xml><?xml version="1.0" encoding="utf-8"?>
<worksheet xmlns="http://schemas.openxmlformats.org/spreadsheetml/2006/main" xmlns:r="http://schemas.openxmlformats.org/officeDocument/2006/relationships">
  <sheetPr codeName="Tabelle9"/>
  <dimension ref="A1:AK61"/>
  <sheetViews>
    <sheetView zoomScalePageLayoutView="0" workbookViewId="0" topLeftCell="A1">
      <selection activeCell="A2" sqref="A2"/>
    </sheetView>
  </sheetViews>
  <sheetFormatPr defaultColWidth="11.421875" defaultRowHeight="12.75"/>
  <cols>
    <col min="1" max="1" width="12.140625" style="0" customWidth="1"/>
    <col min="2" max="2" width="9.57421875" style="0" customWidth="1"/>
    <col min="3" max="3" width="9.8515625" style="0" customWidth="1"/>
    <col min="4" max="4" width="7.8515625" style="0" customWidth="1"/>
    <col min="5" max="6" width="8.57421875" style="0" customWidth="1"/>
    <col min="7" max="7" width="9.28125" style="0" customWidth="1"/>
    <col min="8" max="8" width="9.8515625" style="0" customWidth="1"/>
    <col min="9" max="9" width="9.28125" style="0" customWidth="1"/>
    <col min="10" max="10" width="10.28125" style="0" customWidth="1"/>
    <col min="11" max="11" width="10.00390625" style="0" customWidth="1"/>
    <col min="12" max="13" width="9.28125" style="0" customWidth="1"/>
  </cols>
  <sheetData>
    <row r="1" spans="1:13" s="89" customFormat="1" ht="21" customHeight="1">
      <c r="A1" s="88" t="s">
        <v>1180</v>
      </c>
      <c r="B1" s="88"/>
      <c r="C1" s="88"/>
      <c r="D1" s="88"/>
      <c r="E1" s="88"/>
      <c r="F1" s="88"/>
      <c r="G1" s="88"/>
      <c r="H1" s="88"/>
      <c r="I1" s="88"/>
      <c r="J1" s="88"/>
      <c r="K1" s="88"/>
      <c r="L1" s="88"/>
      <c r="M1" s="88"/>
    </row>
    <row r="2" spans="1:13" ht="12.75">
      <c r="A2" s="32"/>
      <c r="B2" s="32"/>
      <c r="C2" s="32"/>
      <c r="D2" s="32"/>
      <c r="E2" s="32"/>
      <c r="F2" s="32"/>
      <c r="G2" s="32"/>
      <c r="H2" s="32"/>
      <c r="I2" s="32"/>
      <c r="J2" s="32"/>
      <c r="K2" s="32"/>
      <c r="L2" s="32"/>
      <c r="M2" s="32"/>
    </row>
    <row r="3" spans="1:13" s="47" customFormat="1" ht="17.25" customHeight="1">
      <c r="A3" s="717" t="s">
        <v>775</v>
      </c>
      <c r="B3" s="718" t="s">
        <v>776</v>
      </c>
      <c r="C3" s="703" t="s">
        <v>328</v>
      </c>
      <c r="D3" s="703"/>
      <c r="E3" s="704"/>
      <c r="F3" s="703"/>
      <c r="G3" s="703"/>
      <c r="H3" s="703" t="s">
        <v>24</v>
      </c>
      <c r="I3" s="703"/>
      <c r="J3" s="703"/>
      <c r="K3" s="703"/>
      <c r="L3" s="703"/>
      <c r="M3" s="705"/>
    </row>
    <row r="4" spans="1:13" s="47" customFormat="1" ht="16.5" customHeight="1">
      <c r="A4" s="510"/>
      <c r="B4" s="719"/>
      <c r="C4" s="696" t="s">
        <v>25</v>
      </c>
      <c r="D4" s="696" t="s">
        <v>773</v>
      </c>
      <c r="E4" s="699" t="s">
        <v>329</v>
      </c>
      <c r="F4" s="699"/>
      <c r="G4" s="696" t="s">
        <v>772</v>
      </c>
      <c r="H4" s="696" t="s">
        <v>25</v>
      </c>
      <c r="I4" s="696" t="s">
        <v>27</v>
      </c>
      <c r="J4" s="696" t="s">
        <v>28</v>
      </c>
      <c r="K4" s="699" t="s">
        <v>29</v>
      </c>
      <c r="L4" s="699"/>
      <c r="M4" s="700"/>
    </row>
    <row r="5" spans="1:13" s="47" customFormat="1" ht="16.5" customHeight="1">
      <c r="A5" s="510"/>
      <c r="B5" s="719"/>
      <c r="C5" s="696"/>
      <c r="D5" s="696"/>
      <c r="E5" s="90" t="s">
        <v>330</v>
      </c>
      <c r="F5" s="90" t="s">
        <v>331</v>
      </c>
      <c r="G5" s="696"/>
      <c r="H5" s="696"/>
      <c r="I5" s="696"/>
      <c r="J5" s="696"/>
      <c r="K5" s="696" t="s">
        <v>25</v>
      </c>
      <c r="L5" s="696" t="s">
        <v>770</v>
      </c>
      <c r="M5" s="563" t="s">
        <v>771</v>
      </c>
    </row>
    <row r="6" spans="1:13" s="47" customFormat="1" ht="23.25" customHeight="1">
      <c r="A6" s="510"/>
      <c r="B6" s="719"/>
      <c r="C6" s="696"/>
      <c r="D6" s="696"/>
      <c r="E6" s="699" t="s">
        <v>332</v>
      </c>
      <c r="F6" s="699"/>
      <c r="G6" s="696"/>
      <c r="H6" s="696"/>
      <c r="I6" s="696"/>
      <c r="J6" s="696"/>
      <c r="K6" s="696"/>
      <c r="L6" s="696"/>
      <c r="M6" s="563"/>
    </row>
    <row r="7" spans="1:13" s="47" customFormat="1" ht="16.5" customHeight="1">
      <c r="A7" s="511"/>
      <c r="B7" s="714" t="s">
        <v>333</v>
      </c>
      <c r="C7" s="715"/>
      <c r="D7" s="715"/>
      <c r="E7" s="715"/>
      <c r="F7" s="715"/>
      <c r="G7" s="715"/>
      <c r="H7" s="715"/>
      <c r="I7" s="715"/>
      <c r="J7" s="715"/>
      <c r="K7" s="715"/>
      <c r="L7" s="715"/>
      <c r="M7" s="716"/>
    </row>
    <row r="8" ht="20.25" customHeight="1">
      <c r="A8" s="91"/>
    </row>
    <row r="9" spans="1:37" s="22" customFormat="1" ht="33" customHeight="1">
      <c r="A9" s="251">
        <v>2012</v>
      </c>
      <c r="B9" s="252">
        <v>8052.6</v>
      </c>
      <c r="C9" s="252">
        <v>721.2</v>
      </c>
      <c r="D9" s="252">
        <v>5.3</v>
      </c>
      <c r="E9" s="252">
        <v>172.3</v>
      </c>
      <c r="F9" s="252">
        <v>472.4</v>
      </c>
      <c r="G9" s="252">
        <v>71.2</v>
      </c>
      <c r="H9" s="252">
        <v>6881.6</v>
      </c>
      <c r="I9" s="252">
        <v>242.6</v>
      </c>
      <c r="J9" s="252">
        <v>463.8</v>
      </c>
      <c r="K9" s="252">
        <v>6175.2</v>
      </c>
      <c r="L9" s="252">
        <v>1263.4</v>
      </c>
      <c r="M9" s="253">
        <v>4911.8</v>
      </c>
      <c r="N9" s="242"/>
      <c r="O9" s="242"/>
      <c r="P9" s="242"/>
      <c r="Q9" s="242"/>
      <c r="R9" s="242"/>
      <c r="S9" s="242"/>
      <c r="T9" s="242"/>
      <c r="U9" s="242"/>
      <c r="V9" s="242"/>
      <c r="W9" s="242"/>
      <c r="X9" s="242"/>
      <c r="Y9" s="228"/>
      <c r="Z9" s="228"/>
      <c r="AA9" s="228"/>
      <c r="AB9" s="228"/>
      <c r="AC9" s="228"/>
      <c r="AD9" s="228"/>
      <c r="AE9" s="228"/>
      <c r="AF9" s="228"/>
      <c r="AG9" s="228"/>
      <c r="AH9" s="228"/>
      <c r="AI9" s="228"/>
      <c r="AJ9" s="228"/>
      <c r="AK9" s="228"/>
    </row>
    <row r="10" spans="1:37" ht="21.75" customHeight="1">
      <c r="A10" s="254" t="s">
        <v>334</v>
      </c>
      <c r="B10" s="92">
        <v>672.9</v>
      </c>
      <c r="C10" s="92">
        <v>56.3</v>
      </c>
      <c r="D10" s="92">
        <v>0.7</v>
      </c>
      <c r="E10" s="92">
        <v>13.2</v>
      </c>
      <c r="F10" s="92">
        <v>38.5</v>
      </c>
      <c r="G10" s="92">
        <v>3.8</v>
      </c>
      <c r="H10" s="92">
        <v>588.9</v>
      </c>
      <c r="I10" s="92">
        <v>35</v>
      </c>
      <c r="J10" s="92">
        <v>33.5</v>
      </c>
      <c r="K10" s="92">
        <v>520.4</v>
      </c>
      <c r="L10" s="92">
        <v>107.6</v>
      </c>
      <c r="M10" s="92">
        <v>412.8</v>
      </c>
      <c r="N10" s="228"/>
      <c r="O10" s="228"/>
      <c r="P10" s="228"/>
      <c r="Q10" s="228"/>
      <c r="R10" s="228"/>
      <c r="S10" s="228"/>
      <c r="T10" s="228"/>
      <c r="U10" s="228"/>
      <c r="V10" s="228"/>
      <c r="W10" s="228"/>
      <c r="X10" s="228"/>
      <c r="Y10" s="228"/>
      <c r="Z10" s="228"/>
      <c r="AA10" s="228"/>
      <c r="AB10" s="228"/>
      <c r="AC10" s="228"/>
      <c r="AD10" s="228"/>
      <c r="AE10" s="228"/>
      <c r="AF10" s="228"/>
      <c r="AG10" s="228"/>
      <c r="AH10" s="228"/>
      <c r="AI10" s="228"/>
      <c r="AJ10" s="228"/>
      <c r="AK10" s="228"/>
    </row>
    <row r="11" spans="1:37" ht="21.75" customHeight="1">
      <c r="A11" s="254" t="s">
        <v>335</v>
      </c>
      <c r="B11" s="92">
        <v>691.9</v>
      </c>
      <c r="C11" s="92">
        <v>58.3</v>
      </c>
      <c r="D11" s="92">
        <v>0.3</v>
      </c>
      <c r="E11" s="92">
        <v>15.2</v>
      </c>
      <c r="F11" s="92">
        <v>39.6</v>
      </c>
      <c r="G11" s="92">
        <v>3.2</v>
      </c>
      <c r="H11" s="92">
        <v>603.4</v>
      </c>
      <c r="I11" s="92">
        <v>44.2</v>
      </c>
      <c r="J11" s="92">
        <v>43.7</v>
      </c>
      <c r="K11" s="92">
        <v>515.5</v>
      </c>
      <c r="L11" s="92">
        <v>116</v>
      </c>
      <c r="M11" s="92">
        <v>399.5</v>
      </c>
      <c r="N11" s="228"/>
      <c r="O11" s="228"/>
      <c r="P11" s="228"/>
      <c r="Q11" s="228"/>
      <c r="R11" s="228"/>
      <c r="S11" s="228"/>
      <c r="T11" s="228"/>
      <c r="U11" s="228"/>
      <c r="V11" s="228"/>
      <c r="W11" s="228"/>
      <c r="X11" s="228"/>
      <c r="Y11" s="228"/>
      <c r="Z11" s="228"/>
      <c r="AA11" s="228"/>
      <c r="AB11" s="228"/>
      <c r="AC11" s="228"/>
      <c r="AD11" s="228"/>
      <c r="AE11" s="228"/>
      <c r="AF11" s="228"/>
      <c r="AG11" s="228"/>
      <c r="AH11" s="228"/>
      <c r="AI11" s="228"/>
      <c r="AJ11" s="228"/>
      <c r="AK11" s="228"/>
    </row>
    <row r="12" spans="1:37" ht="21.75" customHeight="1">
      <c r="A12" s="254" t="s">
        <v>336</v>
      </c>
      <c r="B12" s="92">
        <v>671.8</v>
      </c>
      <c r="C12" s="92">
        <v>59.7</v>
      </c>
      <c r="D12" s="92">
        <v>1</v>
      </c>
      <c r="E12" s="92">
        <v>15.2</v>
      </c>
      <c r="F12" s="92">
        <v>38.2</v>
      </c>
      <c r="G12" s="92">
        <v>5.2</v>
      </c>
      <c r="H12" s="92">
        <v>580.1</v>
      </c>
      <c r="I12" s="92">
        <v>24.9</v>
      </c>
      <c r="J12" s="92">
        <v>36.6</v>
      </c>
      <c r="K12" s="92">
        <v>518.6</v>
      </c>
      <c r="L12" s="92">
        <v>119.6</v>
      </c>
      <c r="M12" s="92">
        <v>399</v>
      </c>
      <c r="N12" s="228"/>
      <c r="O12" s="228"/>
      <c r="P12" s="228"/>
      <c r="Q12" s="228"/>
      <c r="R12" s="228"/>
      <c r="S12" s="228"/>
      <c r="T12" s="228"/>
      <c r="U12" s="228"/>
      <c r="V12" s="228"/>
      <c r="W12" s="228"/>
      <c r="X12" s="228"/>
      <c r="Y12" s="228"/>
      <c r="Z12" s="228"/>
      <c r="AA12" s="228"/>
      <c r="AB12" s="228"/>
      <c r="AC12" s="228"/>
      <c r="AD12" s="228"/>
      <c r="AE12" s="228"/>
      <c r="AF12" s="228"/>
      <c r="AG12" s="228"/>
      <c r="AH12" s="228"/>
      <c r="AI12" s="228"/>
      <c r="AJ12" s="228"/>
      <c r="AK12" s="228"/>
    </row>
    <row r="13" spans="1:37" ht="21.75" customHeight="1">
      <c r="A13" s="254" t="s">
        <v>337</v>
      </c>
      <c r="B13" s="92">
        <v>663.1</v>
      </c>
      <c r="C13" s="92">
        <v>55.8</v>
      </c>
      <c r="D13" s="92">
        <v>0.5</v>
      </c>
      <c r="E13" s="92">
        <v>13</v>
      </c>
      <c r="F13" s="92">
        <v>36.1</v>
      </c>
      <c r="G13" s="92">
        <v>6.1</v>
      </c>
      <c r="H13" s="92">
        <v>572.3</v>
      </c>
      <c r="I13" s="92">
        <v>28.1</v>
      </c>
      <c r="J13" s="92">
        <v>48.1</v>
      </c>
      <c r="K13" s="92">
        <v>496.2</v>
      </c>
      <c r="L13" s="92">
        <v>101.1</v>
      </c>
      <c r="M13" s="92">
        <v>395</v>
      </c>
      <c r="N13" s="228"/>
      <c r="O13" s="228"/>
      <c r="P13" s="228"/>
      <c r="Q13" s="228"/>
      <c r="R13" s="228"/>
      <c r="S13" s="228"/>
      <c r="T13" s="228"/>
      <c r="U13" s="228"/>
      <c r="V13" s="228"/>
      <c r="W13" s="228"/>
      <c r="X13" s="228"/>
      <c r="Y13" s="228"/>
      <c r="Z13" s="228"/>
      <c r="AA13" s="228"/>
      <c r="AB13" s="228"/>
      <c r="AC13" s="228"/>
      <c r="AD13" s="228"/>
      <c r="AE13" s="228"/>
      <c r="AF13" s="228"/>
      <c r="AG13" s="228"/>
      <c r="AH13" s="228"/>
      <c r="AI13" s="228"/>
      <c r="AJ13" s="228"/>
      <c r="AK13" s="228"/>
    </row>
    <row r="14" spans="1:37" ht="21.75" customHeight="1">
      <c r="A14" s="254" t="s">
        <v>338</v>
      </c>
      <c r="B14" s="92">
        <v>681.4</v>
      </c>
      <c r="C14" s="92">
        <v>59.8</v>
      </c>
      <c r="D14" s="92">
        <v>0.5</v>
      </c>
      <c r="E14" s="92">
        <v>16.7</v>
      </c>
      <c r="F14" s="92">
        <v>38</v>
      </c>
      <c r="G14" s="92">
        <v>4.6</v>
      </c>
      <c r="H14" s="92">
        <v>582.8</v>
      </c>
      <c r="I14" s="92">
        <v>17.1</v>
      </c>
      <c r="J14" s="92">
        <v>38.8</v>
      </c>
      <c r="K14" s="92">
        <v>526.9</v>
      </c>
      <c r="L14" s="92">
        <v>103.9</v>
      </c>
      <c r="M14" s="92">
        <v>423</v>
      </c>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row>
    <row r="15" spans="1:37" ht="21.75" customHeight="1">
      <c r="A15" s="254" t="s">
        <v>339</v>
      </c>
      <c r="B15" s="92">
        <v>711.2</v>
      </c>
      <c r="C15" s="92">
        <v>56.4</v>
      </c>
      <c r="D15" s="92">
        <v>0.2</v>
      </c>
      <c r="E15" s="92">
        <v>12.8</v>
      </c>
      <c r="F15" s="92">
        <v>36.6</v>
      </c>
      <c r="G15" s="92">
        <v>6.8</v>
      </c>
      <c r="H15" s="92">
        <v>615.6</v>
      </c>
      <c r="I15" s="92">
        <v>19.7</v>
      </c>
      <c r="J15" s="92">
        <v>44.9</v>
      </c>
      <c r="K15" s="92">
        <v>551</v>
      </c>
      <c r="L15" s="92">
        <v>106.7</v>
      </c>
      <c r="M15" s="92">
        <v>444.2</v>
      </c>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row>
    <row r="16" spans="1:37" ht="21.75" customHeight="1">
      <c r="A16" s="254" t="s">
        <v>340</v>
      </c>
      <c r="B16" s="92">
        <v>728.2</v>
      </c>
      <c r="C16" s="92">
        <v>54.6</v>
      </c>
      <c r="D16" s="92">
        <v>0.3</v>
      </c>
      <c r="E16" s="92">
        <v>14.2</v>
      </c>
      <c r="F16" s="92">
        <v>34.1</v>
      </c>
      <c r="G16" s="92">
        <v>6</v>
      </c>
      <c r="H16" s="92">
        <v>631.9</v>
      </c>
      <c r="I16" s="92">
        <v>16.2</v>
      </c>
      <c r="J16" s="92">
        <v>48.3</v>
      </c>
      <c r="K16" s="92">
        <v>567.5</v>
      </c>
      <c r="L16" s="92">
        <v>114.5</v>
      </c>
      <c r="M16" s="92">
        <v>452.9</v>
      </c>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8"/>
      <c r="AK16" s="228"/>
    </row>
    <row r="17" spans="1:37" ht="21.75" customHeight="1">
      <c r="A17" s="254" t="s">
        <v>341</v>
      </c>
      <c r="B17" s="92">
        <v>679.2</v>
      </c>
      <c r="C17" s="92">
        <v>56</v>
      </c>
      <c r="D17" s="92">
        <v>0.2</v>
      </c>
      <c r="E17" s="92">
        <v>14.5</v>
      </c>
      <c r="F17" s="92">
        <v>34.6</v>
      </c>
      <c r="G17" s="92">
        <v>6.7</v>
      </c>
      <c r="H17" s="92">
        <v>584.4</v>
      </c>
      <c r="I17" s="92">
        <v>16.2</v>
      </c>
      <c r="J17" s="92">
        <v>36.5</v>
      </c>
      <c r="K17" s="92">
        <v>531.7</v>
      </c>
      <c r="L17" s="92">
        <v>114.8</v>
      </c>
      <c r="M17" s="92">
        <v>416.9</v>
      </c>
      <c r="N17" s="228"/>
      <c r="O17" s="228"/>
      <c r="P17" s="228"/>
      <c r="Q17" s="228"/>
      <c r="R17" s="228"/>
      <c r="S17" s="228"/>
      <c r="T17" s="228"/>
      <c r="U17" s="228"/>
      <c r="V17" s="228"/>
      <c r="W17" s="228"/>
      <c r="X17" s="228"/>
      <c r="Y17" s="228"/>
      <c r="Z17" s="228"/>
      <c r="AA17" s="228"/>
      <c r="AB17" s="228"/>
      <c r="AC17" s="228"/>
      <c r="AD17" s="228"/>
      <c r="AE17" s="228"/>
      <c r="AF17" s="228"/>
      <c r="AG17" s="228"/>
      <c r="AH17" s="228"/>
      <c r="AI17" s="228"/>
      <c r="AJ17" s="228"/>
      <c r="AK17" s="228"/>
    </row>
    <row r="18" spans="1:37" ht="21.75" customHeight="1">
      <c r="A18" s="254" t="s">
        <v>342</v>
      </c>
      <c r="B18" s="92">
        <v>665.7</v>
      </c>
      <c r="C18" s="92">
        <v>68.4</v>
      </c>
      <c r="D18" s="92">
        <v>0.7</v>
      </c>
      <c r="E18" s="92">
        <v>14.7</v>
      </c>
      <c r="F18" s="92">
        <v>44</v>
      </c>
      <c r="G18" s="92">
        <v>8.9</v>
      </c>
      <c r="H18" s="92">
        <v>555.7</v>
      </c>
      <c r="I18" s="92">
        <v>20.6</v>
      </c>
      <c r="J18" s="92">
        <v>33.5</v>
      </c>
      <c r="K18" s="92">
        <v>501.6</v>
      </c>
      <c r="L18" s="92">
        <v>98.2</v>
      </c>
      <c r="M18" s="92">
        <v>403.3</v>
      </c>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28"/>
      <c r="AK18" s="228"/>
    </row>
    <row r="19" spans="1:37" ht="21.75" customHeight="1">
      <c r="A19" s="254" t="s">
        <v>343</v>
      </c>
      <c r="B19" s="92">
        <v>691.5</v>
      </c>
      <c r="C19" s="92">
        <v>60.9</v>
      </c>
      <c r="D19" s="92">
        <v>0.4</v>
      </c>
      <c r="E19" s="92">
        <v>13.8</v>
      </c>
      <c r="F19" s="92">
        <v>39.7</v>
      </c>
      <c r="G19" s="92">
        <v>7</v>
      </c>
      <c r="H19" s="92">
        <v>588</v>
      </c>
      <c r="I19" s="92">
        <v>9.4</v>
      </c>
      <c r="J19" s="92">
        <v>43.4</v>
      </c>
      <c r="K19" s="92">
        <v>535.2</v>
      </c>
      <c r="L19" s="92">
        <v>111.4</v>
      </c>
      <c r="M19" s="92">
        <v>423.8</v>
      </c>
      <c r="N19" s="242"/>
      <c r="O19" s="242"/>
      <c r="P19" s="242"/>
      <c r="Q19" s="242"/>
      <c r="R19" s="242"/>
      <c r="S19" s="242"/>
      <c r="T19" s="242"/>
      <c r="U19" s="242"/>
      <c r="V19" s="242"/>
      <c r="W19" s="242"/>
      <c r="X19" s="242"/>
      <c r="Y19" s="228"/>
      <c r="Z19" s="228"/>
      <c r="AA19" s="228"/>
      <c r="AB19" s="228"/>
      <c r="AC19" s="228"/>
      <c r="AD19" s="228"/>
      <c r="AE19" s="228"/>
      <c r="AF19" s="228"/>
      <c r="AG19" s="228"/>
      <c r="AH19" s="228"/>
      <c r="AI19" s="228"/>
      <c r="AJ19" s="228"/>
      <c r="AK19" s="228"/>
    </row>
    <row r="20" spans="1:37" ht="21.75" customHeight="1">
      <c r="A20" s="254" t="s">
        <v>344</v>
      </c>
      <c r="B20" s="92">
        <v>621.3</v>
      </c>
      <c r="C20" s="92">
        <v>57.1</v>
      </c>
      <c r="D20" s="92">
        <v>0.2</v>
      </c>
      <c r="E20" s="92">
        <v>12.3</v>
      </c>
      <c r="F20" s="92">
        <v>38.1</v>
      </c>
      <c r="G20" s="92">
        <v>6.5</v>
      </c>
      <c r="H20" s="92">
        <v>519</v>
      </c>
      <c r="I20" s="92">
        <v>5.4</v>
      </c>
      <c r="J20" s="92">
        <v>31.6</v>
      </c>
      <c r="K20" s="92">
        <v>482</v>
      </c>
      <c r="L20" s="92">
        <v>90.3</v>
      </c>
      <c r="M20" s="92">
        <v>391.7</v>
      </c>
      <c r="N20" s="242"/>
      <c r="O20" s="242"/>
      <c r="P20" s="242"/>
      <c r="Q20" s="242"/>
      <c r="R20" s="242"/>
      <c r="S20" s="242"/>
      <c r="T20" s="242"/>
      <c r="U20" s="242"/>
      <c r="V20" s="242"/>
      <c r="W20" s="242"/>
      <c r="X20" s="242"/>
      <c r="Y20" s="228"/>
      <c r="Z20" s="228"/>
      <c r="AA20" s="228"/>
      <c r="AB20" s="228"/>
      <c r="AC20" s="228"/>
      <c r="AD20" s="228"/>
      <c r="AE20" s="228"/>
      <c r="AF20" s="228"/>
      <c r="AG20" s="228"/>
      <c r="AH20" s="228"/>
      <c r="AI20" s="228"/>
      <c r="AJ20" s="228"/>
      <c r="AK20" s="228"/>
    </row>
    <row r="21" spans="1:37" ht="21.75" customHeight="1">
      <c r="A21" s="254" t="s">
        <v>345</v>
      </c>
      <c r="B21" s="92">
        <v>574.4</v>
      </c>
      <c r="C21" s="92">
        <v>77.8</v>
      </c>
      <c r="D21" s="92">
        <v>0.1</v>
      </c>
      <c r="E21" s="92">
        <v>16.5</v>
      </c>
      <c r="F21" s="92">
        <v>54.7</v>
      </c>
      <c r="G21" s="92">
        <v>6.5</v>
      </c>
      <c r="H21" s="92">
        <v>459.5</v>
      </c>
      <c r="I21" s="92">
        <v>5.8</v>
      </c>
      <c r="J21" s="92">
        <v>24.9</v>
      </c>
      <c r="K21" s="92">
        <v>428.8</v>
      </c>
      <c r="L21" s="92">
        <v>79.2</v>
      </c>
      <c r="M21" s="92">
        <v>349.6</v>
      </c>
      <c r="N21" s="242"/>
      <c r="O21" s="242"/>
      <c r="P21" s="242"/>
      <c r="Q21" s="242"/>
      <c r="R21" s="242"/>
      <c r="S21" s="242"/>
      <c r="T21" s="242"/>
      <c r="U21" s="242"/>
      <c r="V21" s="242"/>
      <c r="W21" s="242"/>
      <c r="X21" s="242"/>
      <c r="Y21" s="228"/>
      <c r="Z21" s="228"/>
      <c r="AA21" s="228"/>
      <c r="AB21" s="228"/>
      <c r="AC21" s="228"/>
      <c r="AD21" s="228"/>
      <c r="AE21" s="228"/>
      <c r="AF21" s="228"/>
      <c r="AG21" s="228"/>
      <c r="AH21" s="228"/>
      <c r="AI21" s="228"/>
      <c r="AJ21" s="228"/>
      <c r="AK21" s="228"/>
    </row>
    <row r="22" spans="1:37" s="94" customFormat="1" ht="33" customHeight="1">
      <c r="A22" s="243">
        <v>2013</v>
      </c>
      <c r="B22" s="240">
        <v>8278.8</v>
      </c>
      <c r="C22" s="240">
        <v>995.9</v>
      </c>
      <c r="D22" s="240">
        <v>7.6</v>
      </c>
      <c r="E22" s="240">
        <v>209.5</v>
      </c>
      <c r="F22" s="240">
        <v>695.4</v>
      </c>
      <c r="G22" s="240">
        <v>83.4</v>
      </c>
      <c r="H22" s="240">
        <v>6787.7</v>
      </c>
      <c r="I22" s="240">
        <v>84.5</v>
      </c>
      <c r="J22" s="240">
        <v>406.4</v>
      </c>
      <c r="K22" s="240">
        <v>6296.7</v>
      </c>
      <c r="L22" s="240">
        <v>1216</v>
      </c>
      <c r="M22" s="240">
        <v>5080.7</v>
      </c>
      <c r="N22" s="242"/>
      <c r="O22" s="242"/>
      <c r="P22" s="242"/>
      <c r="Q22" s="242"/>
      <c r="R22" s="242"/>
      <c r="S22" s="242"/>
      <c r="T22" s="242"/>
      <c r="U22" s="242"/>
      <c r="V22" s="242"/>
      <c r="W22" s="242"/>
      <c r="X22" s="242"/>
      <c r="Y22" s="244"/>
      <c r="Z22" s="244"/>
      <c r="AA22" s="244"/>
      <c r="AB22" s="244"/>
      <c r="AC22" s="244"/>
      <c r="AD22" s="244"/>
      <c r="AE22" s="244"/>
      <c r="AF22" s="244"/>
      <c r="AG22" s="244"/>
      <c r="AH22" s="244"/>
      <c r="AI22" s="244"/>
      <c r="AJ22" s="244"/>
      <c r="AK22" s="244"/>
    </row>
    <row r="23" spans="1:37" ht="21.75" customHeight="1">
      <c r="A23" s="237" t="s">
        <v>334</v>
      </c>
      <c r="B23" s="239">
        <v>628.9</v>
      </c>
      <c r="C23" s="239">
        <v>68.7</v>
      </c>
      <c r="D23" s="239">
        <v>0.3</v>
      </c>
      <c r="E23" s="239">
        <v>15.5</v>
      </c>
      <c r="F23" s="239">
        <v>47.4</v>
      </c>
      <c r="G23" s="239">
        <v>5.5</v>
      </c>
      <c r="H23" s="239">
        <v>529.6</v>
      </c>
      <c r="I23" s="239">
        <v>7.7</v>
      </c>
      <c r="J23" s="239">
        <v>35.3</v>
      </c>
      <c r="K23" s="239">
        <v>486.6</v>
      </c>
      <c r="L23" s="239">
        <v>97.4</v>
      </c>
      <c r="M23" s="239">
        <v>389.2</v>
      </c>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row>
    <row r="24" spans="1:37" ht="21.75" customHeight="1">
      <c r="A24" s="237" t="s">
        <v>335</v>
      </c>
      <c r="B24" s="239">
        <v>641.5</v>
      </c>
      <c r="C24" s="239">
        <v>76.1</v>
      </c>
      <c r="D24" s="239">
        <v>0.2</v>
      </c>
      <c r="E24" s="239">
        <v>14.9</v>
      </c>
      <c r="F24" s="239">
        <v>55.2</v>
      </c>
      <c r="G24" s="239">
        <v>5.8</v>
      </c>
      <c r="H24" s="239">
        <v>532.4</v>
      </c>
      <c r="I24" s="239">
        <v>6.5</v>
      </c>
      <c r="J24" s="239">
        <v>33.2</v>
      </c>
      <c r="K24" s="239">
        <v>492.7</v>
      </c>
      <c r="L24" s="239">
        <v>97</v>
      </c>
      <c r="M24" s="239">
        <v>395.7</v>
      </c>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8"/>
    </row>
    <row r="25" spans="1:37" ht="21.75" customHeight="1">
      <c r="A25" s="237" t="s">
        <v>336</v>
      </c>
      <c r="B25" s="239">
        <v>678.5</v>
      </c>
      <c r="C25" s="239">
        <v>84.1</v>
      </c>
      <c r="D25" s="239">
        <v>0.6</v>
      </c>
      <c r="E25" s="239">
        <v>18.2</v>
      </c>
      <c r="F25" s="239">
        <v>59.6</v>
      </c>
      <c r="G25" s="239">
        <v>5.7</v>
      </c>
      <c r="H25" s="239">
        <v>561.9</v>
      </c>
      <c r="I25" s="239">
        <v>7.4</v>
      </c>
      <c r="J25" s="239">
        <v>37.8</v>
      </c>
      <c r="K25" s="239">
        <v>516.7</v>
      </c>
      <c r="L25" s="239">
        <v>108.9</v>
      </c>
      <c r="M25" s="239">
        <v>407.8</v>
      </c>
      <c r="N25" s="228"/>
      <c r="O25" s="228"/>
      <c r="P25" s="228"/>
      <c r="Q25" s="228"/>
      <c r="R25" s="228"/>
      <c r="S25" s="228"/>
      <c r="T25" s="228"/>
      <c r="U25" s="228"/>
      <c r="V25" s="228"/>
      <c r="W25" s="228"/>
      <c r="X25" s="228"/>
      <c r="Y25" s="228"/>
      <c r="Z25" s="228"/>
      <c r="AA25" s="228"/>
      <c r="AB25" s="228"/>
      <c r="AC25" s="228"/>
      <c r="AD25" s="228"/>
      <c r="AE25" s="228"/>
      <c r="AF25" s="228"/>
      <c r="AG25" s="228"/>
      <c r="AH25" s="228"/>
      <c r="AI25" s="228"/>
      <c r="AJ25" s="228"/>
      <c r="AK25" s="228"/>
    </row>
    <row r="26" spans="1:37" ht="21.75" customHeight="1">
      <c r="A26" s="237" t="s">
        <v>337</v>
      </c>
      <c r="B26" s="239">
        <v>677.5</v>
      </c>
      <c r="C26" s="239">
        <v>85.1</v>
      </c>
      <c r="D26" s="239">
        <v>0.5</v>
      </c>
      <c r="E26" s="239">
        <v>16.7</v>
      </c>
      <c r="F26" s="239">
        <v>61.7</v>
      </c>
      <c r="G26" s="239">
        <v>6.2</v>
      </c>
      <c r="H26" s="239">
        <v>555.9</v>
      </c>
      <c r="I26" s="239">
        <v>8.3</v>
      </c>
      <c r="J26" s="239">
        <v>35.4</v>
      </c>
      <c r="K26" s="239">
        <v>512.2</v>
      </c>
      <c r="L26" s="239">
        <v>95.8</v>
      </c>
      <c r="M26" s="239">
        <v>416.4</v>
      </c>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row>
    <row r="27" spans="1:37" ht="21.75" customHeight="1">
      <c r="A27" s="237" t="s">
        <v>338</v>
      </c>
      <c r="B27" s="239">
        <v>702.5</v>
      </c>
      <c r="C27" s="239">
        <v>86.7</v>
      </c>
      <c r="D27" s="239">
        <v>1.1</v>
      </c>
      <c r="E27" s="239">
        <v>20</v>
      </c>
      <c r="F27" s="239">
        <v>60.1</v>
      </c>
      <c r="G27" s="239">
        <v>5.5</v>
      </c>
      <c r="H27" s="239">
        <v>577</v>
      </c>
      <c r="I27" s="239">
        <v>7.1</v>
      </c>
      <c r="J27" s="239">
        <v>36.2</v>
      </c>
      <c r="K27" s="239">
        <v>533.8</v>
      </c>
      <c r="L27" s="239">
        <v>107.1</v>
      </c>
      <c r="M27" s="239">
        <v>426.7</v>
      </c>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row>
    <row r="28" spans="1:37" ht="21.75" customHeight="1">
      <c r="A28" s="245" t="s">
        <v>339</v>
      </c>
      <c r="B28" s="239">
        <v>706.4</v>
      </c>
      <c r="C28" s="239">
        <v>88.7</v>
      </c>
      <c r="D28" s="239">
        <v>0.8</v>
      </c>
      <c r="E28" s="239">
        <v>15.7</v>
      </c>
      <c r="F28" s="239">
        <v>65.1</v>
      </c>
      <c r="G28" s="239">
        <v>7.1</v>
      </c>
      <c r="H28" s="239">
        <v>579.1</v>
      </c>
      <c r="I28" s="239">
        <v>5.3</v>
      </c>
      <c r="J28" s="239">
        <v>35.9</v>
      </c>
      <c r="K28" s="239">
        <v>537.8</v>
      </c>
      <c r="L28" s="239">
        <v>96.6</v>
      </c>
      <c r="M28" s="239">
        <v>441.2</v>
      </c>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row>
    <row r="29" spans="1:37" ht="21.75" customHeight="1">
      <c r="A29" s="245" t="s">
        <v>340</v>
      </c>
      <c r="B29" s="238">
        <v>737.8</v>
      </c>
      <c r="C29" s="238">
        <v>83.6</v>
      </c>
      <c r="D29" s="238">
        <v>0.7</v>
      </c>
      <c r="E29" s="238">
        <v>17.7</v>
      </c>
      <c r="F29" s="238">
        <v>57.7</v>
      </c>
      <c r="G29" s="238">
        <v>7.5</v>
      </c>
      <c r="H29" s="238">
        <v>614.6</v>
      </c>
      <c r="I29" s="238">
        <v>5.4</v>
      </c>
      <c r="J29" s="238">
        <v>35.2</v>
      </c>
      <c r="K29" s="238">
        <v>573.9</v>
      </c>
      <c r="L29" s="238">
        <v>115.6</v>
      </c>
      <c r="M29" s="238">
        <v>458.3</v>
      </c>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row>
    <row r="30" spans="1:37" ht="21.75" customHeight="1">
      <c r="A30" s="245" t="s">
        <v>341</v>
      </c>
      <c r="B30" s="238">
        <v>669.1</v>
      </c>
      <c r="C30" s="238">
        <v>77.9</v>
      </c>
      <c r="D30" s="238">
        <v>0.9</v>
      </c>
      <c r="E30" s="238">
        <v>13.3</v>
      </c>
      <c r="F30" s="238">
        <v>55.4</v>
      </c>
      <c r="G30" s="238">
        <v>8.3</v>
      </c>
      <c r="H30" s="238">
        <v>552.1</v>
      </c>
      <c r="I30" s="238">
        <v>8.1</v>
      </c>
      <c r="J30" s="238">
        <v>32.5</v>
      </c>
      <c r="K30" s="238">
        <v>511.4</v>
      </c>
      <c r="L30" s="238">
        <v>97.3</v>
      </c>
      <c r="M30" s="238">
        <v>414.1</v>
      </c>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row>
    <row r="31" spans="1:37" ht="21.75" customHeight="1">
      <c r="A31" s="245" t="s">
        <v>342</v>
      </c>
      <c r="B31" s="238">
        <v>762.4</v>
      </c>
      <c r="C31" s="238">
        <v>83.4</v>
      </c>
      <c r="D31" s="238">
        <v>0.6</v>
      </c>
      <c r="E31" s="238">
        <v>21.1</v>
      </c>
      <c r="F31" s="238">
        <v>53.1</v>
      </c>
      <c r="G31" s="238">
        <v>8.6</v>
      </c>
      <c r="H31" s="238">
        <v>636.5</v>
      </c>
      <c r="I31" s="238">
        <v>6.1</v>
      </c>
      <c r="J31" s="238">
        <v>29.9</v>
      </c>
      <c r="K31" s="238">
        <v>600.4</v>
      </c>
      <c r="L31" s="238">
        <v>114</v>
      </c>
      <c r="M31" s="238">
        <v>486.4</v>
      </c>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row>
    <row r="32" spans="1:37" ht="21.75" customHeight="1">
      <c r="A32" s="245" t="s">
        <v>343</v>
      </c>
      <c r="B32" s="238">
        <v>746.5</v>
      </c>
      <c r="C32" s="238">
        <v>92.6</v>
      </c>
      <c r="D32" s="238">
        <v>0.8</v>
      </c>
      <c r="E32" s="238">
        <v>21.2</v>
      </c>
      <c r="F32" s="238">
        <v>62.2</v>
      </c>
      <c r="G32" s="238">
        <v>8.4</v>
      </c>
      <c r="H32" s="238">
        <v>600.8</v>
      </c>
      <c r="I32" s="238">
        <v>8.4</v>
      </c>
      <c r="J32" s="238">
        <v>39.4</v>
      </c>
      <c r="K32" s="238">
        <v>553</v>
      </c>
      <c r="L32" s="238">
        <v>108</v>
      </c>
      <c r="M32" s="238">
        <v>445</v>
      </c>
      <c r="N32" s="228"/>
      <c r="O32" s="228"/>
      <c r="P32" s="228"/>
      <c r="Q32" s="228"/>
      <c r="R32" s="228"/>
      <c r="S32" s="228"/>
      <c r="T32" s="228"/>
      <c r="U32" s="228"/>
      <c r="V32" s="228"/>
      <c r="W32" s="228"/>
      <c r="X32" s="228"/>
      <c r="Y32" s="228"/>
      <c r="Z32" s="228"/>
      <c r="AA32" s="228"/>
      <c r="AB32" s="228"/>
      <c r="AC32" s="228"/>
      <c r="AD32" s="228"/>
      <c r="AE32" s="228"/>
      <c r="AF32" s="228"/>
      <c r="AG32" s="228"/>
      <c r="AH32" s="228"/>
      <c r="AI32" s="228"/>
      <c r="AJ32" s="228"/>
      <c r="AK32" s="228"/>
    </row>
    <row r="33" spans="1:37" ht="21.75" customHeight="1">
      <c r="A33" s="245" t="s">
        <v>344</v>
      </c>
      <c r="B33" s="238">
        <v>701.1</v>
      </c>
      <c r="C33" s="238">
        <v>82.6</v>
      </c>
      <c r="D33" s="238">
        <v>0.6</v>
      </c>
      <c r="E33" s="238">
        <v>19.8</v>
      </c>
      <c r="F33" s="238">
        <v>55.9</v>
      </c>
      <c r="G33" s="238">
        <v>6.3</v>
      </c>
      <c r="H33" s="238">
        <v>564.5</v>
      </c>
      <c r="I33" s="238">
        <v>6.7</v>
      </c>
      <c r="J33" s="238">
        <v>32.1</v>
      </c>
      <c r="K33" s="238">
        <v>525.8</v>
      </c>
      <c r="L33" s="238">
        <v>99.2</v>
      </c>
      <c r="M33" s="238">
        <v>426.6</v>
      </c>
      <c r="N33" s="228"/>
      <c r="O33" s="228"/>
      <c r="P33" s="228"/>
      <c r="Q33" s="228"/>
      <c r="R33" s="228"/>
      <c r="S33" s="228"/>
      <c r="T33" s="228"/>
      <c r="U33" s="228"/>
      <c r="V33" s="228"/>
      <c r="W33" s="228"/>
      <c r="X33" s="228"/>
      <c r="Y33" s="228"/>
      <c r="Z33" s="228"/>
      <c r="AA33" s="228"/>
      <c r="AB33" s="228"/>
      <c r="AC33" s="228"/>
      <c r="AD33" s="228"/>
      <c r="AE33" s="228"/>
      <c r="AF33" s="228"/>
      <c r="AG33" s="228"/>
      <c r="AH33" s="228"/>
      <c r="AI33" s="228"/>
      <c r="AJ33" s="228"/>
      <c r="AK33" s="228"/>
    </row>
    <row r="34" spans="1:37" ht="21.75" customHeight="1">
      <c r="A34" s="245" t="s">
        <v>345</v>
      </c>
      <c r="B34" s="238">
        <v>626.4</v>
      </c>
      <c r="C34" s="238">
        <v>86.4</v>
      </c>
      <c r="D34" s="238">
        <v>0.5</v>
      </c>
      <c r="E34" s="238">
        <v>15.5</v>
      </c>
      <c r="F34" s="238">
        <v>61.9</v>
      </c>
      <c r="G34" s="238">
        <v>8.4</v>
      </c>
      <c r="H34" s="238">
        <v>483.3</v>
      </c>
      <c r="I34" s="238">
        <v>7.4</v>
      </c>
      <c r="J34" s="238">
        <v>23.6</v>
      </c>
      <c r="K34" s="238">
        <v>452.2</v>
      </c>
      <c r="L34" s="238">
        <v>79</v>
      </c>
      <c r="M34" s="238">
        <v>373.2</v>
      </c>
      <c r="N34" s="228"/>
      <c r="O34" s="228"/>
      <c r="P34" s="228"/>
      <c r="Q34" s="228"/>
      <c r="R34" s="228"/>
      <c r="S34" s="228"/>
      <c r="T34" s="228"/>
      <c r="U34" s="228"/>
      <c r="V34" s="228"/>
      <c r="W34" s="228"/>
      <c r="X34" s="228"/>
      <c r="Y34" s="228"/>
      <c r="Z34" s="228"/>
      <c r="AA34" s="228"/>
      <c r="AB34" s="228"/>
      <c r="AC34" s="228"/>
      <c r="AD34" s="228"/>
      <c r="AE34" s="228"/>
      <c r="AF34" s="228"/>
      <c r="AG34" s="228"/>
      <c r="AH34" s="228"/>
      <c r="AI34" s="228"/>
      <c r="AJ34" s="228"/>
      <c r="AK34" s="228"/>
    </row>
    <row r="35" spans="1:37" s="94" customFormat="1" ht="33" customHeight="1">
      <c r="A35" s="243">
        <v>2014</v>
      </c>
      <c r="B35" s="240" t="s">
        <v>43</v>
      </c>
      <c r="C35" s="240" t="s">
        <v>43</v>
      </c>
      <c r="D35" s="240" t="s">
        <v>43</v>
      </c>
      <c r="E35" s="240" t="s">
        <v>43</v>
      </c>
      <c r="F35" s="240" t="s">
        <v>43</v>
      </c>
      <c r="G35" s="240" t="s">
        <v>43</v>
      </c>
      <c r="H35" s="240" t="s">
        <v>43</v>
      </c>
      <c r="I35" s="240" t="s">
        <v>43</v>
      </c>
      <c r="J35" s="240" t="s">
        <v>43</v>
      </c>
      <c r="K35" s="240" t="s">
        <v>43</v>
      </c>
      <c r="L35" s="240" t="s">
        <v>43</v>
      </c>
      <c r="M35" s="240" t="s">
        <v>43</v>
      </c>
      <c r="N35" s="242"/>
      <c r="O35" s="242"/>
      <c r="P35" s="242"/>
      <c r="Q35" s="242"/>
      <c r="R35" s="242"/>
      <c r="S35" s="242"/>
      <c r="T35" s="242"/>
      <c r="U35" s="242"/>
      <c r="V35" s="242"/>
      <c r="W35" s="242"/>
      <c r="X35" s="242"/>
      <c r="Y35" s="244"/>
      <c r="Z35" s="244"/>
      <c r="AA35" s="244"/>
      <c r="AB35" s="244"/>
      <c r="AC35" s="244"/>
      <c r="AD35" s="244"/>
      <c r="AE35" s="244"/>
      <c r="AF35" s="244"/>
      <c r="AG35" s="244"/>
      <c r="AH35" s="244"/>
      <c r="AI35" s="244"/>
      <c r="AJ35" s="244"/>
      <c r="AK35" s="244"/>
    </row>
    <row r="36" spans="1:37" ht="21.75" customHeight="1">
      <c r="A36" s="237" t="s">
        <v>334</v>
      </c>
      <c r="B36" s="239">
        <v>715.2</v>
      </c>
      <c r="C36" s="239">
        <v>89.4</v>
      </c>
      <c r="D36" s="239">
        <v>0.7</v>
      </c>
      <c r="E36" s="239">
        <v>20.5</v>
      </c>
      <c r="F36" s="239">
        <v>61.9</v>
      </c>
      <c r="G36" s="239">
        <v>6.3</v>
      </c>
      <c r="H36" s="239">
        <v>560.2</v>
      </c>
      <c r="I36" s="239">
        <v>6.1</v>
      </c>
      <c r="J36" s="239">
        <v>23.6</v>
      </c>
      <c r="K36" s="239">
        <v>530.5</v>
      </c>
      <c r="L36" s="239">
        <v>126.3</v>
      </c>
      <c r="M36" s="239">
        <v>404.2</v>
      </c>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row>
    <row r="37" spans="1:37" ht="21.75" customHeight="1">
      <c r="A37" s="237" t="s">
        <v>335</v>
      </c>
      <c r="B37" s="239">
        <v>729.2</v>
      </c>
      <c r="C37" s="239">
        <v>86.4</v>
      </c>
      <c r="D37" s="239">
        <v>0.6</v>
      </c>
      <c r="E37" s="239">
        <v>14.1</v>
      </c>
      <c r="F37" s="239">
        <v>65.8</v>
      </c>
      <c r="G37" s="239">
        <v>5.9</v>
      </c>
      <c r="H37" s="239">
        <v>566.6</v>
      </c>
      <c r="I37" s="239">
        <v>6.1</v>
      </c>
      <c r="J37" s="239">
        <v>32.5</v>
      </c>
      <c r="K37" s="239">
        <v>527.9</v>
      </c>
      <c r="L37" s="239">
        <v>139.8</v>
      </c>
      <c r="M37" s="239">
        <v>388.1</v>
      </c>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row>
    <row r="38" spans="1:37" ht="21.75" customHeight="1">
      <c r="A38" s="237" t="s">
        <v>336</v>
      </c>
      <c r="B38" s="239">
        <v>695</v>
      </c>
      <c r="C38" s="239">
        <v>87.3</v>
      </c>
      <c r="D38" s="239">
        <v>0.8</v>
      </c>
      <c r="E38" s="239">
        <v>18.8</v>
      </c>
      <c r="F38" s="239">
        <v>60.7</v>
      </c>
      <c r="G38" s="239">
        <v>6.9</v>
      </c>
      <c r="H38" s="239">
        <v>528</v>
      </c>
      <c r="I38" s="239">
        <v>7.3</v>
      </c>
      <c r="J38" s="239">
        <v>27.4</v>
      </c>
      <c r="K38" s="239">
        <v>493.3</v>
      </c>
      <c r="L38" s="239">
        <v>94.1</v>
      </c>
      <c r="M38" s="239">
        <v>399.2</v>
      </c>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row>
    <row r="39" spans="1:13" ht="21.75" customHeight="1">
      <c r="A39" s="43"/>
      <c r="B39" s="95"/>
      <c r="C39" s="95"/>
      <c r="D39" s="95"/>
      <c r="E39" s="95"/>
      <c r="F39" s="95"/>
      <c r="G39" s="95"/>
      <c r="H39" s="95"/>
      <c r="I39" s="95"/>
      <c r="J39" s="95"/>
      <c r="K39" s="95"/>
      <c r="L39" s="95"/>
      <c r="M39" s="95"/>
    </row>
    <row r="40" ht="19.5" customHeight="1">
      <c r="A40" s="43" t="s">
        <v>21</v>
      </c>
    </row>
    <row r="41" spans="1:13" ht="42" customHeight="1">
      <c r="A41" s="697" t="s">
        <v>1178</v>
      </c>
      <c r="B41" s="698"/>
      <c r="C41" s="698"/>
      <c r="D41" s="698"/>
      <c r="E41" s="698"/>
      <c r="F41" s="698"/>
      <c r="G41" s="698"/>
      <c r="H41" s="698"/>
      <c r="I41" s="698"/>
      <c r="J41" s="698"/>
      <c r="K41" s="698"/>
      <c r="L41" s="698"/>
      <c r="M41" s="698"/>
    </row>
    <row r="61" spans="1:7" ht="12.75">
      <c r="A61" s="39"/>
      <c r="B61" s="39"/>
      <c r="C61" s="39"/>
      <c r="D61" s="39"/>
      <c r="E61" s="39"/>
      <c r="F61" s="39"/>
      <c r="G61" s="39"/>
    </row>
    <row r="65" ht="15" customHeight="1"/>
    <row r="285" ht="16.5" customHeight="1"/>
  </sheetData>
  <sheetProtection/>
  <mergeCells count="18">
    <mergeCell ref="A41:M41"/>
    <mergeCell ref="E6:F6"/>
    <mergeCell ref="B7:M7"/>
    <mergeCell ref="J4:J6"/>
    <mergeCell ref="K4:M4"/>
    <mergeCell ref="K5:K6"/>
    <mergeCell ref="L5:L6"/>
    <mergeCell ref="M5:M6"/>
    <mergeCell ref="A3:A7"/>
    <mergeCell ref="B3:B6"/>
    <mergeCell ref="C3:G3"/>
    <mergeCell ref="H3:M3"/>
    <mergeCell ref="C4:C6"/>
    <mergeCell ref="D4:D6"/>
    <mergeCell ref="E4:F4"/>
    <mergeCell ref="G4:G6"/>
    <mergeCell ref="H4:H6"/>
    <mergeCell ref="I4:I6"/>
  </mergeCells>
  <printOptions/>
  <pageMargins left="0.5905511811023623" right="0.3937007874015748" top="0.984251968503937" bottom="0.5905511811023623" header="0.4330708661417323" footer="0.11811023622047245"/>
  <pageSetup firstPageNumber="27" useFirstPageNumber="1" horizontalDpi="600" verticalDpi="600" orientation="portrait" paperSize="9" scale="75" r:id="rId1"/>
  <headerFooter alignWithMargins="0">
    <oddHeader>&amp;C&amp;12- &amp;P -</oddHeader>
  </headerFooter>
</worksheet>
</file>

<file path=xl/worksheets/sheet18.xml><?xml version="1.0" encoding="utf-8"?>
<worksheet xmlns="http://schemas.openxmlformats.org/spreadsheetml/2006/main" xmlns:r="http://schemas.openxmlformats.org/officeDocument/2006/relationships">
  <sheetPr codeName="Tabelle10"/>
  <dimension ref="A1:S61"/>
  <sheetViews>
    <sheetView zoomScalePageLayoutView="0" workbookViewId="0" topLeftCell="A1">
      <selection activeCell="A2" sqref="A2"/>
    </sheetView>
  </sheetViews>
  <sheetFormatPr defaultColWidth="11.421875" defaultRowHeight="12.75"/>
  <cols>
    <col min="1" max="1" width="12.28125" style="0" customWidth="1"/>
    <col min="2" max="7" width="13.28125" style="0" customWidth="1"/>
    <col min="8" max="8" width="14.7109375" style="62" customWidth="1"/>
    <col min="9" max="9" width="13.28125" style="62" customWidth="1"/>
  </cols>
  <sheetData>
    <row r="1" spans="1:9" ht="21" customHeight="1">
      <c r="A1" s="88" t="s">
        <v>1181</v>
      </c>
      <c r="B1" s="88"/>
      <c r="C1" s="88"/>
      <c r="D1" s="88"/>
      <c r="E1" s="88"/>
      <c r="F1" s="88"/>
      <c r="G1" s="88"/>
      <c r="H1" s="88"/>
      <c r="I1" s="88"/>
    </row>
    <row r="2" spans="1:8" ht="12.75">
      <c r="A2" s="32"/>
      <c r="B2" s="32"/>
      <c r="H2"/>
    </row>
    <row r="3" spans="1:9" s="47" customFormat="1" ht="17.25" customHeight="1">
      <c r="A3" s="717" t="s">
        <v>775</v>
      </c>
      <c r="B3" s="718" t="s">
        <v>774</v>
      </c>
      <c r="C3" s="703" t="s">
        <v>6</v>
      </c>
      <c r="D3" s="703"/>
      <c r="E3" s="704"/>
      <c r="F3" s="703"/>
      <c r="G3" s="703"/>
      <c r="H3" s="703"/>
      <c r="I3" s="705"/>
    </row>
    <row r="4" spans="1:9" s="47" customFormat="1" ht="12.75">
      <c r="A4" s="510"/>
      <c r="B4" s="719"/>
      <c r="C4" s="696" t="s">
        <v>7</v>
      </c>
      <c r="D4" s="696" t="s">
        <v>1182</v>
      </c>
      <c r="E4" s="696" t="s">
        <v>9</v>
      </c>
      <c r="F4" s="696" t="s">
        <v>10</v>
      </c>
      <c r="G4" s="696" t="s">
        <v>11</v>
      </c>
      <c r="H4" s="545" t="s">
        <v>763</v>
      </c>
      <c r="I4" s="540" t="s">
        <v>12</v>
      </c>
    </row>
    <row r="5" spans="1:9" s="47" customFormat="1" ht="15" customHeight="1">
      <c r="A5" s="510"/>
      <c r="B5" s="719"/>
      <c r="C5" s="696"/>
      <c r="D5" s="696"/>
      <c r="E5" s="696"/>
      <c r="F5" s="696"/>
      <c r="G5" s="696"/>
      <c r="H5" s="546"/>
      <c r="I5" s="541"/>
    </row>
    <row r="6" spans="1:9" s="47" customFormat="1" ht="12.75">
      <c r="A6" s="510"/>
      <c r="B6" s="719"/>
      <c r="C6" s="696"/>
      <c r="D6" s="696"/>
      <c r="E6" s="696"/>
      <c r="F6" s="696"/>
      <c r="G6" s="696"/>
      <c r="H6" s="547"/>
      <c r="I6" s="542"/>
    </row>
    <row r="7" spans="1:9" s="47" customFormat="1" ht="16.5" customHeight="1">
      <c r="A7" s="511"/>
      <c r="B7" s="714" t="s">
        <v>333</v>
      </c>
      <c r="C7" s="715"/>
      <c r="D7" s="715"/>
      <c r="E7" s="715"/>
      <c r="F7" s="715"/>
      <c r="G7" s="715"/>
      <c r="H7" s="715"/>
      <c r="I7" s="716"/>
    </row>
    <row r="8" spans="1:9" ht="20.25" customHeight="1">
      <c r="A8" s="91" t="s">
        <v>43</v>
      </c>
      <c r="H8" s="62" t="s">
        <v>43</v>
      </c>
      <c r="I8" s="62" t="s">
        <v>43</v>
      </c>
    </row>
    <row r="9" spans="1:19" ht="33" customHeight="1">
      <c r="A9" s="243">
        <v>2012</v>
      </c>
      <c r="B9" s="240">
        <v>12612.7</v>
      </c>
      <c r="C9" s="240">
        <v>9112</v>
      </c>
      <c r="D9" s="240">
        <v>7915.7</v>
      </c>
      <c r="E9" s="240">
        <v>263.3</v>
      </c>
      <c r="F9" s="240">
        <v>1267.5</v>
      </c>
      <c r="G9" s="240">
        <v>1895.7</v>
      </c>
      <c r="H9" s="240">
        <v>74.2</v>
      </c>
      <c r="I9" s="247">
        <v>0.1</v>
      </c>
      <c r="J9" s="228"/>
      <c r="K9" s="228"/>
      <c r="L9" s="228"/>
      <c r="M9" s="228"/>
      <c r="N9" s="228"/>
      <c r="O9" s="228"/>
      <c r="P9" s="228"/>
      <c r="Q9" s="228"/>
      <c r="R9" s="228"/>
      <c r="S9" s="228"/>
    </row>
    <row r="10" spans="1:19" ht="21.75" customHeight="1">
      <c r="A10" s="237" t="s">
        <v>334</v>
      </c>
      <c r="B10" s="239">
        <v>1026.8</v>
      </c>
      <c r="C10" s="239">
        <v>770.3</v>
      </c>
      <c r="D10" s="239">
        <v>677.9</v>
      </c>
      <c r="E10" s="239">
        <v>21.9</v>
      </c>
      <c r="F10" s="239">
        <v>82.2</v>
      </c>
      <c r="G10" s="239">
        <v>148.4</v>
      </c>
      <c r="H10" s="239">
        <v>4</v>
      </c>
      <c r="I10" s="248" t="s">
        <v>32</v>
      </c>
      <c r="J10" s="228"/>
      <c r="K10" s="228"/>
      <c r="L10" s="228"/>
      <c r="M10" s="228"/>
      <c r="N10" s="228"/>
      <c r="O10" s="228"/>
      <c r="P10" s="228"/>
      <c r="Q10" s="228"/>
      <c r="R10" s="228"/>
      <c r="S10" s="228"/>
    </row>
    <row r="11" spans="1:19" ht="21.75" customHeight="1">
      <c r="A11" s="237" t="s">
        <v>335</v>
      </c>
      <c r="B11" s="239">
        <v>1121</v>
      </c>
      <c r="C11" s="239">
        <v>825.1</v>
      </c>
      <c r="D11" s="239">
        <v>714.8</v>
      </c>
      <c r="E11" s="239">
        <v>17.2</v>
      </c>
      <c r="F11" s="239">
        <v>103.8</v>
      </c>
      <c r="G11" s="239">
        <v>169.7</v>
      </c>
      <c r="H11" s="239">
        <v>5.2</v>
      </c>
      <c r="I11" s="248" t="s">
        <v>32</v>
      </c>
      <c r="J11" s="228"/>
      <c r="K11" s="228"/>
      <c r="L11" s="228"/>
      <c r="M11" s="228"/>
      <c r="N11" s="228"/>
      <c r="O11" s="228"/>
      <c r="P11" s="228"/>
      <c r="Q11" s="228"/>
      <c r="R11" s="228"/>
      <c r="S11" s="228"/>
    </row>
    <row r="12" spans="1:19" ht="21.75" customHeight="1">
      <c r="A12" s="237" t="s">
        <v>336</v>
      </c>
      <c r="B12" s="239">
        <v>1100.5</v>
      </c>
      <c r="C12" s="239">
        <v>793</v>
      </c>
      <c r="D12" s="239">
        <v>679.8</v>
      </c>
      <c r="E12" s="239">
        <v>21.9</v>
      </c>
      <c r="F12" s="239">
        <v>112.6</v>
      </c>
      <c r="G12" s="239">
        <v>166.6</v>
      </c>
      <c r="H12" s="239">
        <v>6.4</v>
      </c>
      <c r="I12" s="248">
        <v>0</v>
      </c>
      <c r="J12" s="228"/>
      <c r="K12" s="228"/>
      <c r="L12" s="228"/>
      <c r="M12" s="228"/>
      <c r="N12" s="228"/>
      <c r="O12" s="228"/>
      <c r="P12" s="228"/>
      <c r="Q12" s="228"/>
      <c r="R12" s="228"/>
      <c r="S12" s="228"/>
    </row>
    <row r="13" spans="1:19" ht="21.75" customHeight="1">
      <c r="A13" s="237" t="s">
        <v>337</v>
      </c>
      <c r="B13" s="239">
        <v>1002.5</v>
      </c>
      <c r="C13" s="239">
        <v>743.3</v>
      </c>
      <c r="D13" s="239">
        <v>645.8</v>
      </c>
      <c r="E13" s="239">
        <v>18</v>
      </c>
      <c r="F13" s="239">
        <v>92.7</v>
      </c>
      <c r="G13" s="239">
        <v>142</v>
      </c>
      <c r="H13" s="239">
        <v>6.5</v>
      </c>
      <c r="I13" s="248" t="s">
        <v>32</v>
      </c>
      <c r="J13" s="246"/>
      <c r="K13" s="246"/>
      <c r="L13" s="246"/>
      <c r="M13" s="246"/>
      <c r="N13" s="242"/>
      <c r="O13" s="242"/>
      <c r="P13" s="242"/>
      <c r="Q13" s="242"/>
      <c r="R13" s="242"/>
      <c r="S13" s="242"/>
    </row>
    <row r="14" spans="1:19" ht="21.75" customHeight="1">
      <c r="A14" s="237" t="s">
        <v>338</v>
      </c>
      <c r="B14" s="239">
        <v>1061.2</v>
      </c>
      <c r="C14" s="239">
        <v>798</v>
      </c>
      <c r="D14" s="239">
        <v>699.5</v>
      </c>
      <c r="E14" s="239">
        <v>17.1</v>
      </c>
      <c r="F14" s="239">
        <v>106.3</v>
      </c>
      <c r="G14" s="239">
        <v>133</v>
      </c>
      <c r="H14" s="239">
        <v>6.7</v>
      </c>
      <c r="I14" s="248" t="s">
        <v>32</v>
      </c>
      <c r="J14" s="246"/>
      <c r="K14" s="246"/>
      <c r="L14" s="246"/>
      <c r="M14" s="246"/>
      <c r="N14" s="242"/>
      <c r="O14" s="242"/>
      <c r="P14" s="242"/>
      <c r="Q14" s="242"/>
      <c r="R14" s="242"/>
      <c r="S14" s="242"/>
    </row>
    <row r="15" spans="1:19" ht="21.75" customHeight="1">
      <c r="A15" s="237" t="s">
        <v>339</v>
      </c>
      <c r="B15" s="239">
        <v>1109.2</v>
      </c>
      <c r="C15" s="239">
        <v>811.4</v>
      </c>
      <c r="D15" s="239">
        <v>711.8</v>
      </c>
      <c r="E15" s="239">
        <v>22.2</v>
      </c>
      <c r="F15" s="239">
        <v>112.7</v>
      </c>
      <c r="G15" s="239">
        <v>157.8</v>
      </c>
      <c r="H15" s="239">
        <v>5.1</v>
      </c>
      <c r="I15" s="248" t="s">
        <v>32</v>
      </c>
      <c r="J15" s="242"/>
      <c r="K15" s="242"/>
      <c r="L15" s="242"/>
      <c r="M15" s="242"/>
      <c r="N15" s="242"/>
      <c r="O15" s="242"/>
      <c r="P15" s="242"/>
      <c r="Q15" s="242"/>
      <c r="R15" s="242"/>
      <c r="S15" s="242"/>
    </row>
    <row r="16" spans="1:19" ht="21.75" customHeight="1">
      <c r="A16" s="237" t="s">
        <v>340</v>
      </c>
      <c r="B16" s="239">
        <v>1067.8</v>
      </c>
      <c r="C16" s="239">
        <v>755.8</v>
      </c>
      <c r="D16" s="239">
        <v>657</v>
      </c>
      <c r="E16" s="239">
        <v>17.7</v>
      </c>
      <c r="F16" s="239">
        <v>124.5</v>
      </c>
      <c r="G16" s="239">
        <v>162.5</v>
      </c>
      <c r="H16" s="239">
        <v>7.4</v>
      </c>
      <c r="I16" s="248" t="s">
        <v>32</v>
      </c>
      <c r="J16" s="242"/>
      <c r="K16" s="242"/>
      <c r="L16" s="242"/>
      <c r="M16" s="242"/>
      <c r="N16" s="242"/>
      <c r="O16" s="242"/>
      <c r="P16" s="242"/>
      <c r="Q16" s="242"/>
      <c r="R16" s="242"/>
      <c r="S16" s="242"/>
    </row>
    <row r="17" spans="1:19" ht="21.75" customHeight="1">
      <c r="A17" s="237" t="s">
        <v>341</v>
      </c>
      <c r="B17" s="239">
        <v>1015.2</v>
      </c>
      <c r="C17" s="239">
        <v>680.2</v>
      </c>
      <c r="D17" s="239">
        <v>572.4</v>
      </c>
      <c r="E17" s="239">
        <v>16.9</v>
      </c>
      <c r="F17" s="239">
        <v>114.6</v>
      </c>
      <c r="G17" s="239">
        <v>194.4</v>
      </c>
      <c r="H17" s="239">
        <v>9.2</v>
      </c>
      <c r="I17" s="248" t="s">
        <v>32</v>
      </c>
      <c r="J17" s="242"/>
      <c r="K17" s="242"/>
      <c r="L17" s="242"/>
      <c r="M17" s="242"/>
      <c r="N17" s="242"/>
      <c r="O17" s="242"/>
      <c r="P17" s="242"/>
      <c r="Q17" s="242"/>
      <c r="R17" s="242"/>
      <c r="S17" s="242"/>
    </row>
    <row r="18" spans="1:19" ht="21.75" customHeight="1">
      <c r="A18" s="237" t="s">
        <v>342</v>
      </c>
      <c r="B18" s="239">
        <v>1000.3</v>
      </c>
      <c r="C18" s="239">
        <v>723</v>
      </c>
      <c r="D18" s="239">
        <v>635.6</v>
      </c>
      <c r="E18" s="239">
        <v>17.5</v>
      </c>
      <c r="F18" s="239">
        <v>98.3</v>
      </c>
      <c r="G18" s="239">
        <v>153.2</v>
      </c>
      <c r="H18" s="239">
        <v>8.3</v>
      </c>
      <c r="I18" s="248">
        <v>0</v>
      </c>
      <c r="J18" s="242"/>
      <c r="K18" s="242"/>
      <c r="L18" s="242"/>
      <c r="M18" s="242"/>
      <c r="N18" s="242"/>
      <c r="O18" s="242"/>
      <c r="P18" s="242"/>
      <c r="Q18" s="242"/>
      <c r="R18" s="242"/>
      <c r="S18" s="242"/>
    </row>
    <row r="19" spans="1:19" ht="21.75" customHeight="1">
      <c r="A19" s="237" t="s">
        <v>343</v>
      </c>
      <c r="B19" s="239">
        <v>1098.3</v>
      </c>
      <c r="C19" s="239">
        <v>804.4</v>
      </c>
      <c r="D19" s="239">
        <v>707.3</v>
      </c>
      <c r="E19" s="239">
        <v>16.3</v>
      </c>
      <c r="F19" s="239">
        <v>120</v>
      </c>
      <c r="G19" s="239">
        <v>152.3</v>
      </c>
      <c r="H19" s="239">
        <v>5.2</v>
      </c>
      <c r="I19" s="248">
        <v>0</v>
      </c>
      <c r="J19" s="238"/>
      <c r="K19" s="238"/>
      <c r="L19" s="238"/>
      <c r="M19" s="238"/>
      <c r="N19" s="228"/>
      <c r="O19" s="228"/>
      <c r="P19" s="228"/>
      <c r="Q19" s="228"/>
      <c r="R19" s="228"/>
      <c r="S19" s="228"/>
    </row>
    <row r="20" spans="1:19" ht="21.75" customHeight="1">
      <c r="A20" s="237" t="s">
        <v>344</v>
      </c>
      <c r="B20" s="239">
        <v>1135.1</v>
      </c>
      <c r="C20" s="239">
        <v>808.6</v>
      </c>
      <c r="D20" s="239">
        <v>693.6</v>
      </c>
      <c r="E20" s="239">
        <v>47.6</v>
      </c>
      <c r="F20" s="239">
        <v>107.8</v>
      </c>
      <c r="G20" s="239">
        <v>164.8</v>
      </c>
      <c r="H20" s="239">
        <v>6.3</v>
      </c>
      <c r="I20" s="248">
        <v>0</v>
      </c>
      <c r="J20" s="238"/>
      <c r="K20" s="238"/>
      <c r="L20" s="238"/>
      <c r="M20" s="238"/>
      <c r="N20" s="228"/>
      <c r="O20" s="228"/>
      <c r="P20" s="228"/>
      <c r="Q20" s="228"/>
      <c r="R20" s="228"/>
      <c r="S20" s="228"/>
    </row>
    <row r="21" spans="1:19" ht="21.75" customHeight="1">
      <c r="A21" s="237" t="s">
        <v>345</v>
      </c>
      <c r="B21" s="239">
        <v>874.8</v>
      </c>
      <c r="C21" s="239">
        <v>598.9</v>
      </c>
      <c r="D21" s="239">
        <v>520.3</v>
      </c>
      <c r="E21" s="239">
        <v>29</v>
      </c>
      <c r="F21" s="239">
        <v>92</v>
      </c>
      <c r="G21" s="239">
        <v>151</v>
      </c>
      <c r="H21" s="239">
        <v>3.9</v>
      </c>
      <c r="I21" s="248">
        <v>0</v>
      </c>
      <c r="J21" s="228"/>
      <c r="K21" s="228"/>
      <c r="L21" s="228"/>
      <c r="M21" s="228"/>
      <c r="N21" s="228"/>
      <c r="O21" s="228"/>
      <c r="P21" s="228"/>
      <c r="Q21" s="228"/>
      <c r="R21" s="228"/>
      <c r="S21" s="228"/>
    </row>
    <row r="22" spans="1:19" s="95" customFormat="1" ht="33" customHeight="1">
      <c r="A22" s="243">
        <v>2013</v>
      </c>
      <c r="B22" s="240">
        <v>12146.7</v>
      </c>
      <c r="C22" s="240">
        <v>8800.3</v>
      </c>
      <c r="D22" s="240">
        <v>7620</v>
      </c>
      <c r="E22" s="240">
        <v>252.5</v>
      </c>
      <c r="F22" s="240">
        <v>1230.7</v>
      </c>
      <c r="G22" s="240">
        <v>1797.8</v>
      </c>
      <c r="H22" s="240">
        <v>65.3</v>
      </c>
      <c r="I22" s="247">
        <v>0.3</v>
      </c>
      <c r="J22" s="244"/>
      <c r="K22" s="244"/>
      <c r="L22" s="244"/>
      <c r="M22" s="244"/>
      <c r="N22" s="244"/>
      <c r="O22" s="244"/>
      <c r="P22" s="244"/>
      <c r="Q22" s="244"/>
      <c r="R22" s="244"/>
      <c r="S22" s="244"/>
    </row>
    <row r="23" spans="1:19" ht="21.75" customHeight="1">
      <c r="A23" s="237" t="s">
        <v>334</v>
      </c>
      <c r="B23" s="239">
        <v>972</v>
      </c>
      <c r="C23" s="239">
        <v>719.1</v>
      </c>
      <c r="D23" s="239">
        <v>632.9</v>
      </c>
      <c r="E23" s="239">
        <v>15.4</v>
      </c>
      <c r="F23" s="239">
        <v>89.2</v>
      </c>
      <c r="G23" s="239">
        <v>142.7</v>
      </c>
      <c r="H23" s="239">
        <v>5.7</v>
      </c>
      <c r="I23" s="248">
        <v>0</v>
      </c>
      <c r="J23" s="228"/>
      <c r="K23" s="228"/>
      <c r="L23" s="228"/>
      <c r="M23" s="228"/>
      <c r="N23" s="228"/>
      <c r="O23" s="228"/>
      <c r="P23" s="228"/>
      <c r="Q23" s="228"/>
      <c r="R23" s="228"/>
      <c r="S23" s="228"/>
    </row>
    <row r="24" spans="1:19" ht="21.75" customHeight="1">
      <c r="A24" s="237" t="s">
        <v>335</v>
      </c>
      <c r="B24" s="239">
        <v>957.5</v>
      </c>
      <c r="C24" s="239">
        <v>713.4</v>
      </c>
      <c r="D24" s="239">
        <v>623.5</v>
      </c>
      <c r="E24" s="239">
        <v>17.2</v>
      </c>
      <c r="F24" s="239">
        <v>87</v>
      </c>
      <c r="G24" s="239">
        <v>133.6</v>
      </c>
      <c r="H24" s="239">
        <v>6.4</v>
      </c>
      <c r="I24" s="248">
        <v>0</v>
      </c>
      <c r="J24" s="228"/>
      <c r="K24" s="228"/>
      <c r="L24" s="228"/>
      <c r="M24" s="228"/>
      <c r="N24" s="228"/>
      <c r="O24" s="228"/>
      <c r="P24" s="228"/>
      <c r="Q24" s="228"/>
      <c r="R24" s="228"/>
      <c r="S24" s="228"/>
    </row>
    <row r="25" spans="1:19" ht="21.75" customHeight="1">
      <c r="A25" s="237" t="s">
        <v>336</v>
      </c>
      <c r="B25" s="239">
        <v>1021.9</v>
      </c>
      <c r="C25" s="239">
        <v>726.7</v>
      </c>
      <c r="D25" s="239">
        <v>634.3</v>
      </c>
      <c r="E25" s="239">
        <v>23.5</v>
      </c>
      <c r="F25" s="239">
        <v>97.8</v>
      </c>
      <c r="G25" s="239">
        <v>167.6</v>
      </c>
      <c r="H25" s="239">
        <v>6.3</v>
      </c>
      <c r="I25" s="248">
        <v>0</v>
      </c>
      <c r="J25" s="228"/>
      <c r="K25" s="228"/>
      <c r="L25" s="228"/>
      <c r="M25" s="228"/>
      <c r="N25" s="228"/>
      <c r="O25" s="228"/>
      <c r="P25" s="228"/>
      <c r="Q25" s="228"/>
      <c r="R25" s="228"/>
      <c r="S25" s="228"/>
    </row>
    <row r="26" spans="1:19" ht="21.75" customHeight="1">
      <c r="A26" s="237" t="s">
        <v>337</v>
      </c>
      <c r="B26" s="239">
        <v>1042.5</v>
      </c>
      <c r="C26" s="239">
        <v>739.3</v>
      </c>
      <c r="D26" s="239">
        <v>632.2</v>
      </c>
      <c r="E26" s="239">
        <v>28.8</v>
      </c>
      <c r="F26" s="239">
        <v>113.2</v>
      </c>
      <c r="G26" s="239">
        <v>156.6</v>
      </c>
      <c r="H26" s="239">
        <v>4.6</v>
      </c>
      <c r="I26" s="248">
        <v>0</v>
      </c>
      <c r="J26" s="228"/>
      <c r="K26" s="228"/>
      <c r="L26" s="228"/>
      <c r="M26" s="228"/>
      <c r="N26" s="228"/>
      <c r="O26" s="228"/>
      <c r="P26" s="228"/>
      <c r="Q26" s="228"/>
      <c r="R26" s="228"/>
      <c r="S26" s="228"/>
    </row>
    <row r="27" spans="1:19" ht="21.75" customHeight="1">
      <c r="A27" s="237" t="s">
        <v>338</v>
      </c>
      <c r="B27" s="239">
        <v>1043.9</v>
      </c>
      <c r="C27" s="239">
        <v>735.6</v>
      </c>
      <c r="D27" s="239">
        <v>634.6</v>
      </c>
      <c r="E27" s="239">
        <v>28.5</v>
      </c>
      <c r="F27" s="239">
        <v>107.8</v>
      </c>
      <c r="G27" s="239">
        <v>162.9</v>
      </c>
      <c r="H27" s="239">
        <v>9</v>
      </c>
      <c r="I27" s="248">
        <v>0.1</v>
      </c>
      <c r="J27" s="228"/>
      <c r="K27" s="228"/>
      <c r="L27" s="228"/>
      <c r="M27" s="228"/>
      <c r="N27" s="228"/>
      <c r="O27" s="228"/>
      <c r="P27" s="228"/>
      <c r="Q27" s="228"/>
      <c r="R27" s="228"/>
      <c r="S27" s="228"/>
    </row>
    <row r="28" spans="1:19" ht="21.75" customHeight="1">
      <c r="A28" s="245" t="s">
        <v>339</v>
      </c>
      <c r="B28" s="239">
        <v>1109.2</v>
      </c>
      <c r="C28" s="239">
        <v>807.4</v>
      </c>
      <c r="D28" s="239">
        <v>705.7</v>
      </c>
      <c r="E28" s="239">
        <v>20.5</v>
      </c>
      <c r="F28" s="239">
        <v>117.9</v>
      </c>
      <c r="G28" s="239">
        <v>158.2</v>
      </c>
      <c r="H28" s="239">
        <v>5.2</v>
      </c>
      <c r="I28" s="248">
        <v>0</v>
      </c>
      <c r="J28" s="228"/>
      <c r="K28" s="228"/>
      <c r="L28" s="228"/>
      <c r="M28" s="228"/>
      <c r="N28" s="228"/>
      <c r="O28" s="228"/>
      <c r="P28" s="228"/>
      <c r="Q28" s="228"/>
      <c r="R28" s="228"/>
      <c r="S28" s="228"/>
    </row>
    <row r="29" spans="1:19" ht="21.75" customHeight="1">
      <c r="A29" s="245" t="s">
        <v>340</v>
      </c>
      <c r="B29" s="238">
        <v>1033.2</v>
      </c>
      <c r="C29" s="238">
        <v>737.8</v>
      </c>
      <c r="D29" s="238">
        <v>631.5</v>
      </c>
      <c r="E29" s="238">
        <v>19</v>
      </c>
      <c r="F29" s="238">
        <v>109.1</v>
      </c>
      <c r="G29" s="238">
        <v>161.3</v>
      </c>
      <c r="H29" s="238">
        <v>5.9</v>
      </c>
      <c r="I29" s="248">
        <v>0.1</v>
      </c>
      <c r="J29" s="238"/>
      <c r="K29" s="238"/>
      <c r="L29" s="238"/>
      <c r="M29" s="238"/>
      <c r="N29" s="228"/>
      <c r="O29" s="228"/>
      <c r="P29" s="228"/>
      <c r="Q29" s="228"/>
      <c r="R29" s="228"/>
      <c r="S29" s="228"/>
    </row>
    <row r="30" spans="1:19" ht="21.75" customHeight="1">
      <c r="A30" s="245" t="s">
        <v>341</v>
      </c>
      <c r="B30" s="238">
        <v>959.6</v>
      </c>
      <c r="C30" s="238">
        <v>697.1</v>
      </c>
      <c r="D30" s="238">
        <v>600.8</v>
      </c>
      <c r="E30" s="238">
        <v>14.5</v>
      </c>
      <c r="F30" s="238">
        <v>92.7</v>
      </c>
      <c r="G30" s="238">
        <v>151.5</v>
      </c>
      <c r="H30" s="238">
        <v>3.8</v>
      </c>
      <c r="I30" s="248">
        <v>0.1</v>
      </c>
      <c r="J30" s="238"/>
      <c r="K30" s="238"/>
      <c r="L30" s="238"/>
      <c r="M30" s="238"/>
      <c r="N30" s="228"/>
      <c r="O30" s="228"/>
      <c r="P30" s="228"/>
      <c r="Q30" s="228"/>
      <c r="R30" s="228"/>
      <c r="S30" s="228"/>
    </row>
    <row r="31" spans="1:19" ht="21.75" customHeight="1">
      <c r="A31" s="245" t="s">
        <v>342</v>
      </c>
      <c r="B31" s="238">
        <v>992.6</v>
      </c>
      <c r="C31" s="238">
        <v>717.2</v>
      </c>
      <c r="D31" s="238">
        <v>617.1</v>
      </c>
      <c r="E31" s="238">
        <v>14.8</v>
      </c>
      <c r="F31" s="238">
        <v>114.2</v>
      </c>
      <c r="G31" s="238">
        <v>142.4</v>
      </c>
      <c r="H31" s="238">
        <v>3.9</v>
      </c>
      <c r="I31" s="248">
        <v>0</v>
      </c>
      <c r="J31" s="238"/>
      <c r="K31" s="238"/>
      <c r="L31" s="238"/>
      <c r="M31" s="238"/>
      <c r="N31" s="228"/>
      <c r="O31" s="228"/>
      <c r="P31" s="228"/>
      <c r="Q31" s="228"/>
      <c r="R31" s="228"/>
      <c r="S31" s="228"/>
    </row>
    <row r="32" spans="1:19" ht="21.75" customHeight="1">
      <c r="A32" s="245" t="s">
        <v>343</v>
      </c>
      <c r="B32" s="238">
        <v>1057.1</v>
      </c>
      <c r="C32" s="238">
        <v>798.9</v>
      </c>
      <c r="D32" s="238">
        <v>693.7</v>
      </c>
      <c r="E32" s="238">
        <v>22.5</v>
      </c>
      <c r="F32" s="238">
        <v>100.1</v>
      </c>
      <c r="G32" s="238">
        <v>130.1</v>
      </c>
      <c r="H32" s="238">
        <v>5.6</v>
      </c>
      <c r="I32" s="248">
        <v>0</v>
      </c>
      <c r="J32" s="238"/>
      <c r="K32" s="238"/>
      <c r="L32" s="238"/>
      <c r="M32" s="238"/>
      <c r="N32" s="228"/>
      <c r="O32" s="228"/>
      <c r="P32" s="228"/>
      <c r="Q32" s="228"/>
      <c r="R32" s="228"/>
      <c r="S32" s="228"/>
    </row>
    <row r="33" spans="1:13" ht="21.75" customHeight="1">
      <c r="A33" s="245" t="s">
        <v>344</v>
      </c>
      <c r="B33" s="238">
        <v>1066.8</v>
      </c>
      <c r="C33" s="238">
        <v>790.9</v>
      </c>
      <c r="D33" s="238">
        <v>678.3</v>
      </c>
      <c r="E33" s="238">
        <v>22.8</v>
      </c>
      <c r="F33" s="238">
        <v>105.6</v>
      </c>
      <c r="G33" s="238">
        <v>143.5</v>
      </c>
      <c r="H33" s="238">
        <v>4.1</v>
      </c>
      <c r="I33" s="248">
        <v>0</v>
      </c>
      <c r="J33" s="238"/>
      <c r="K33" s="238"/>
      <c r="L33" s="238"/>
      <c r="M33" s="238"/>
    </row>
    <row r="34" spans="1:13" ht="21.75" customHeight="1">
      <c r="A34" s="245" t="s">
        <v>345</v>
      </c>
      <c r="B34" s="238">
        <v>890.4</v>
      </c>
      <c r="C34" s="238">
        <v>616.9</v>
      </c>
      <c r="D34" s="238">
        <v>535.4</v>
      </c>
      <c r="E34" s="238">
        <v>25.1</v>
      </c>
      <c r="F34" s="238">
        <v>96.2</v>
      </c>
      <c r="G34" s="238">
        <v>147.3</v>
      </c>
      <c r="H34" s="238">
        <v>4.8</v>
      </c>
      <c r="I34" s="248">
        <v>0</v>
      </c>
      <c r="J34" s="238"/>
      <c r="K34" s="238"/>
      <c r="L34" s="238"/>
      <c r="M34" s="238"/>
    </row>
    <row r="35" spans="1:13" s="95" customFormat="1" ht="33" customHeight="1">
      <c r="A35" s="243">
        <v>2014</v>
      </c>
      <c r="B35" s="240"/>
      <c r="C35" s="240"/>
      <c r="D35" s="240"/>
      <c r="E35" s="240"/>
      <c r="F35" s="240"/>
      <c r="G35" s="240"/>
      <c r="H35" s="240"/>
      <c r="I35" s="247"/>
      <c r="J35" s="244"/>
      <c r="K35" s="244"/>
      <c r="L35" s="244"/>
      <c r="M35" s="244"/>
    </row>
    <row r="36" spans="1:13" ht="21.75" customHeight="1">
      <c r="A36" s="237" t="s">
        <v>334</v>
      </c>
      <c r="B36" s="239">
        <v>1034.4</v>
      </c>
      <c r="C36" s="239">
        <v>766.4</v>
      </c>
      <c r="D36" s="239">
        <v>678.2</v>
      </c>
      <c r="E36" s="239">
        <v>21.3</v>
      </c>
      <c r="F36" s="239">
        <v>107.9</v>
      </c>
      <c r="G36" s="239">
        <v>133.7</v>
      </c>
      <c r="H36" s="239">
        <v>5.2</v>
      </c>
      <c r="I36" s="248">
        <v>0</v>
      </c>
      <c r="J36" s="228"/>
      <c r="K36" s="228"/>
      <c r="L36" s="228"/>
      <c r="M36" s="228"/>
    </row>
    <row r="37" spans="1:13" ht="21.75" customHeight="1">
      <c r="A37" s="237" t="s">
        <v>335</v>
      </c>
      <c r="B37" s="239">
        <v>1004</v>
      </c>
      <c r="C37" s="239">
        <v>738.8</v>
      </c>
      <c r="D37" s="239">
        <v>644.5</v>
      </c>
      <c r="E37" s="239">
        <v>18.7</v>
      </c>
      <c r="F37" s="239">
        <v>95.3</v>
      </c>
      <c r="G37" s="239">
        <v>146.2</v>
      </c>
      <c r="H37" s="239">
        <v>5.1</v>
      </c>
      <c r="I37" s="248">
        <v>0</v>
      </c>
      <c r="J37" s="228"/>
      <c r="K37" s="228"/>
      <c r="L37" s="228"/>
      <c r="M37" s="228"/>
    </row>
    <row r="38" spans="1:13" ht="21.75" customHeight="1">
      <c r="A38" s="237" t="s">
        <v>336</v>
      </c>
      <c r="B38" s="239">
        <v>1066.4</v>
      </c>
      <c r="C38" s="239">
        <v>750.5</v>
      </c>
      <c r="D38" s="239">
        <v>662.7</v>
      </c>
      <c r="E38" s="239">
        <v>22.6</v>
      </c>
      <c r="F38" s="239">
        <v>107.4</v>
      </c>
      <c r="G38" s="239">
        <v>181.6</v>
      </c>
      <c r="H38" s="239">
        <v>4.4</v>
      </c>
      <c r="I38" s="248">
        <v>0</v>
      </c>
      <c r="J38" s="228"/>
      <c r="K38" s="228"/>
      <c r="L38" s="228"/>
      <c r="M38" s="228"/>
    </row>
    <row r="39" spans="1:9" ht="21.75" customHeight="1">
      <c r="A39" s="87"/>
      <c r="B39" s="93"/>
      <c r="C39" s="93"/>
      <c r="D39" s="93"/>
      <c r="E39" s="93"/>
      <c r="F39" s="93"/>
      <c r="G39" s="93"/>
      <c r="H39" s="98"/>
      <c r="I39" s="98"/>
    </row>
    <row r="40" spans="1:7" ht="21.75" customHeight="1">
      <c r="A40" s="43" t="s">
        <v>21</v>
      </c>
      <c r="B40" s="95"/>
      <c r="C40" s="95"/>
      <c r="D40" s="95"/>
      <c r="E40" s="95"/>
      <c r="F40" s="95"/>
      <c r="G40" s="95"/>
    </row>
    <row r="41" spans="1:13" ht="42.75" customHeight="1">
      <c r="A41" s="697" t="s">
        <v>1178</v>
      </c>
      <c r="B41" s="698"/>
      <c r="C41" s="698"/>
      <c r="D41" s="698"/>
      <c r="E41" s="698"/>
      <c r="F41" s="698"/>
      <c r="G41" s="698"/>
      <c r="H41" s="698"/>
      <c r="I41" s="698"/>
      <c r="J41" s="156"/>
      <c r="K41" s="156"/>
      <c r="L41" s="156"/>
      <c r="M41" s="156"/>
    </row>
    <row r="61" spans="1:7" ht="12.75">
      <c r="A61" s="39"/>
      <c r="B61" s="39"/>
      <c r="C61" s="39"/>
      <c r="D61" s="39"/>
      <c r="E61" s="39"/>
      <c r="F61" s="39"/>
      <c r="G61" s="39"/>
    </row>
    <row r="65" ht="15" customHeight="1"/>
  </sheetData>
  <sheetProtection/>
  <mergeCells count="12">
    <mergeCell ref="A41:I41"/>
    <mergeCell ref="H4:H6"/>
    <mergeCell ref="I4:I6"/>
    <mergeCell ref="B7:I7"/>
    <mergeCell ref="A3:A7"/>
    <mergeCell ref="B3:B6"/>
    <mergeCell ref="C3:I3"/>
    <mergeCell ref="C4:C6"/>
    <mergeCell ref="D4:D6"/>
    <mergeCell ref="E4:E6"/>
    <mergeCell ref="F4:F6"/>
    <mergeCell ref="G4:G6"/>
  </mergeCells>
  <printOptions/>
  <pageMargins left="0.7086614173228347" right="0.3937007874015748" top="0.984251968503937" bottom="0.5905511811023623" header="0.4330708661417323" footer="0.11811023622047245"/>
  <pageSetup firstPageNumber="28" useFirstPageNumber="1" horizontalDpi="600" verticalDpi="600" orientation="portrait" paperSize="9" scale="75" r:id="rId1"/>
  <headerFooter alignWithMargins="0">
    <oddHeader>&amp;C&amp;12- &amp;P -</oddHeader>
  </headerFooter>
</worksheet>
</file>

<file path=xl/worksheets/sheet19.xml><?xml version="1.0" encoding="utf-8"?>
<worksheet xmlns="http://schemas.openxmlformats.org/spreadsheetml/2006/main" xmlns:r="http://schemas.openxmlformats.org/officeDocument/2006/relationships">
  <sheetPr codeName="Tabelle111"/>
  <dimension ref="A1:M61"/>
  <sheetViews>
    <sheetView zoomScalePageLayoutView="0" workbookViewId="0" topLeftCell="A1">
      <selection activeCell="A2" sqref="A2"/>
    </sheetView>
  </sheetViews>
  <sheetFormatPr defaultColWidth="11.421875" defaultRowHeight="12.75"/>
  <cols>
    <col min="1" max="1" width="12.28125" style="0" customWidth="1"/>
    <col min="2" max="7" width="13.28125" style="0" customWidth="1"/>
    <col min="8" max="8" width="14.28125" style="62" customWidth="1"/>
    <col min="9" max="9" width="13.28125" style="62" customWidth="1"/>
  </cols>
  <sheetData>
    <row r="1" spans="1:9" ht="21" customHeight="1">
      <c r="A1" s="88" t="s">
        <v>1190</v>
      </c>
      <c r="B1" s="88"/>
      <c r="C1" s="88"/>
      <c r="D1" s="88"/>
      <c r="E1" s="88"/>
      <c r="F1" s="88"/>
      <c r="G1" s="88"/>
      <c r="H1" s="88"/>
      <c r="I1" s="88"/>
    </row>
    <row r="2" spans="1:8" ht="12.75">
      <c r="A2" s="32"/>
      <c r="B2" s="32"/>
      <c r="H2"/>
    </row>
    <row r="3" spans="1:9" s="47" customFormat="1" ht="17.25" customHeight="1">
      <c r="A3" s="717" t="s">
        <v>775</v>
      </c>
      <c r="B3" s="718" t="s">
        <v>776</v>
      </c>
      <c r="C3" s="703" t="s">
        <v>6</v>
      </c>
      <c r="D3" s="703"/>
      <c r="E3" s="704"/>
      <c r="F3" s="703"/>
      <c r="G3" s="703"/>
      <c r="H3" s="703"/>
      <c r="I3" s="705"/>
    </row>
    <row r="4" spans="1:9" s="47" customFormat="1" ht="12.75" customHeight="1">
      <c r="A4" s="510"/>
      <c r="B4" s="719"/>
      <c r="C4" s="696" t="s">
        <v>7</v>
      </c>
      <c r="D4" s="696" t="s">
        <v>1182</v>
      </c>
      <c r="E4" s="696" t="s">
        <v>9</v>
      </c>
      <c r="F4" s="696" t="s">
        <v>10</v>
      </c>
      <c r="G4" s="696" t="s">
        <v>11</v>
      </c>
      <c r="H4" s="545" t="s">
        <v>763</v>
      </c>
      <c r="I4" s="540" t="s">
        <v>12</v>
      </c>
    </row>
    <row r="5" spans="1:9" s="47" customFormat="1" ht="15" customHeight="1">
      <c r="A5" s="510"/>
      <c r="B5" s="719"/>
      <c r="C5" s="696"/>
      <c r="D5" s="696"/>
      <c r="E5" s="696"/>
      <c r="F5" s="696"/>
      <c r="G5" s="696"/>
      <c r="H5" s="546"/>
      <c r="I5" s="541"/>
    </row>
    <row r="6" spans="1:9" s="47" customFormat="1" ht="12.75">
      <c r="A6" s="510"/>
      <c r="B6" s="719"/>
      <c r="C6" s="696"/>
      <c r="D6" s="696"/>
      <c r="E6" s="696"/>
      <c r="F6" s="696"/>
      <c r="G6" s="696"/>
      <c r="H6" s="547"/>
      <c r="I6" s="542"/>
    </row>
    <row r="7" spans="1:9" s="47" customFormat="1" ht="16.5" customHeight="1">
      <c r="A7" s="511"/>
      <c r="B7" s="714" t="s">
        <v>333</v>
      </c>
      <c r="C7" s="715"/>
      <c r="D7" s="715"/>
      <c r="E7" s="715"/>
      <c r="F7" s="715"/>
      <c r="G7" s="715"/>
      <c r="H7" s="715"/>
      <c r="I7" s="716"/>
    </row>
    <row r="8" ht="20.25" customHeight="1">
      <c r="A8" s="91"/>
    </row>
    <row r="9" spans="1:9" ht="33" customHeight="1">
      <c r="A9" s="251">
        <v>2012</v>
      </c>
      <c r="B9" s="252">
        <v>8052.6</v>
      </c>
      <c r="C9" s="252">
        <v>6265.3</v>
      </c>
      <c r="D9" s="252">
        <v>5678.5</v>
      </c>
      <c r="E9" s="252">
        <v>42.8</v>
      </c>
      <c r="F9" s="252">
        <v>354</v>
      </c>
      <c r="G9" s="252">
        <v>1385.2</v>
      </c>
      <c r="H9" s="252">
        <v>5.4</v>
      </c>
      <c r="I9" s="253" t="s">
        <v>32</v>
      </c>
    </row>
    <row r="10" spans="1:9" ht="21.75" customHeight="1">
      <c r="A10" s="254" t="s">
        <v>334</v>
      </c>
      <c r="B10" s="93">
        <v>672.9</v>
      </c>
      <c r="C10" s="93">
        <v>509.4</v>
      </c>
      <c r="D10" s="93">
        <v>444.7</v>
      </c>
      <c r="E10" s="93">
        <v>3.2</v>
      </c>
      <c r="F10" s="93">
        <v>26.6</v>
      </c>
      <c r="G10" s="93">
        <v>132.9</v>
      </c>
      <c r="H10" s="93">
        <v>0.8</v>
      </c>
      <c r="I10" s="93" t="s">
        <v>32</v>
      </c>
    </row>
    <row r="11" spans="1:9" ht="21.75" customHeight="1">
      <c r="A11" s="254" t="s">
        <v>335</v>
      </c>
      <c r="B11" s="93">
        <v>691.9</v>
      </c>
      <c r="C11" s="93">
        <v>541</v>
      </c>
      <c r="D11" s="93">
        <v>473.8</v>
      </c>
      <c r="E11" s="93">
        <v>2.9</v>
      </c>
      <c r="F11" s="93">
        <v>28.1</v>
      </c>
      <c r="G11" s="93">
        <v>119.8</v>
      </c>
      <c r="H11" s="93">
        <v>0.1</v>
      </c>
      <c r="I11" s="93" t="s">
        <v>32</v>
      </c>
    </row>
    <row r="12" spans="1:9" ht="21.75" customHeight="1">
      <c r="A12" s="254" t="s">
        <v>336</v>
      </c>
      <c r="B12" s="93">
        <v>671.8</v>
      </c>
      <c r="C12" s="93">
        <v>534.1</v>
      </c>
      <c r="D12" s="93">
        <v>475.6</v>
      </c>
      <c r="E12" s="93">
        <v>3.3</v>
      </c>
      <c r="F12" s="93">
        <v>32.7</v>
      </c>
      <c r="G12" s="93">
        <v>101.3</v>
      </c>
      <c r="H12" s="93">
        <v>0.4</v>
      </c>
      <c r="I12" s="93" t="s">
        <v>32</v>
      </c>
    </row>
    <row r="13" spans="1:9" ht="21.75" customHeight="1">
      <c r="A13" s="254" t="s">
        <v>337</v>
      </c>
      <c r="B13" s="93">
        <v>663.1</v>
      </c>
      <c r="C13" s="93">
        <v>516.8</v>
      </c>
      <c r="D13" s="93">
        <v>461.8</v>
      </c>
      <c r="E13" s="93">
        <v>3.8</v>
      </c>
      <c r="F13" s="93">
        <v>29.2</v>
      </c>
      <c r="G13" s="93">
        <v>112.5</v>
      </c>
      <c r="H13" s="93">
        <v>0.7</v>
      </c>
      <c r="I13" s="93" t="s">
        <v>32</v>
      </c>
    </row>
    <row r="14" spans="1:9" ht="21.75" customHeight="1">
      <c r="A14" s="254" t="s">
        <v>338</v>
      </c>
      <c r="B14" s="93">
        <v>681.4</v>
      </c>
      <c r="C14" s="93">
        <v>521.5</v>
      </c>
      <c r="D14" s="93">
        <v>476.9</v>
      </c>
      <c r="E14" s="93">
        <v>4.5</v>
      </c>
      <c r="F14" s="93">
        <v>33.9</v>
      </c>
      <c r="G14" s="93">
        <v>121.1</v>
      </c>
      <c r="H14" s="93">
        <v>0.4</v>
      </c>
      <c r="I14" s="93" t="s">
        <v>32</v>
      </c>
    </row>
    <row r="15" spans="1:9" ht="21.75" customHeight="1">
      <c r="A15" s="254" t="s">
        <v>339</v>
      </c>
      <c r="B15" s="93">
        <v>711.2</v>
      </c>
      <c r="C15" s="93">
        <v>541.6</v>
      </c>
      <c r="D15" s="93">
        <v>494.9</v>
      </c>
      <c r="E15" s="93">
        <v>3.9</v>
      </c>
      <c r="F15" s="93">
        <v>32.1</v>
      </c>
      <c r="G15" s="93">
        <v>133</v>
      </c>
      <c r="H15" s="93">
        <v>0.6</v>
      </c>
      <c r="I15" s="93" t="s">
        <v>32</v>
      </c>
    </row>
    <row r="16" spans="1:9" ht="21.75" customHeight="1">
      <c r="A16" s="254" t="s">
        <v>340</v>
      </c>
      <c r="B16" s="93">
        <v>728.2</v>
      </c>
      <c r="C16" s="93">
        <v>567.9</v>
      </c>
      <c r="D16" s="93">
        <v>517.9</v>
      </c>
      <c r="E16" s="93">
        <v>3.8</v>
      </c>
      <c r="F16" s="93">
        <v>33.2</v>
      </c>
      <c r="G16" s="93">
        <v>122.8</v>
      </c>
      <c r="H16" s="93">
        <v>0.5</v>
      </c>
      <c r="I16" s="93" t="s">
        <v>32</v>
      </c>
    </row>
    <row r="17" spans="1:13" ht="21.75" customHeight="1">
      <c r="A17" s="254" t="s">
        <v>341</v>
      </c>
      <c r="B17" s="93">
        <v>679.2</v>
      </c>
      <c r="C17" s="93">
        <v>518.1</v>
      </c>
      <c r="D17" s="93">
        <v>470.2</v>
      </c>
      <c r="E17" s="93">
        <v>2.6</v>
      </c>
      <c r="F17" s="93">
        <v>35.3</v>
      </c>
      <c r="G17" s="93">
        <v>122.3</v>
      </c>
      <c r="H17" s="93">
        <v>0.9</v>
      </c>
      <c r="I17" s="93" t="s">
        <v>32</v>
      </c>
      <c r="J17" s="228"/>
      <c r="K17" s="228"/>
      <c r="L17" s="228"/>
      <c r="M17" s="228"/>
    </row>
    <row r="18" spans="1:13" ht="21.75" customHeight="1">
      <c r="A18" s="254" t="s">
        <v>342</v>
      </c>
      <c r="B18" s="92">
        <v>665.7</v>
      </c>
      <c r="C18" s="92">
        <v>523.2</v>
      </c>
      <c r="D18" s="92">
        <v>475.2</v>
      </c>
      <c r="E18" s="92">
        <v>3.9</v>
      </c>
      <c r="F18" s="92">
        <v>29</v>
      </c>
      <c r="G18" s="92">
        <v>109.4</v>
      </c>
      <c r="H18" s="92">
        <v>0.2</v>
      </c>
      <c r="I18" s="92" t="s">
        <v>32</v>
      </c>
      <c r="J18" s="228"/>
      <c r="K18" s="228"/>
      <c r="L18" s="228"/>
      <c r="M18" s="228"/>
    </row>
    <row r="19" spans="1:13" ht="21.75" customHeight="1">
      <c r="A19" s="254" t="s">
        <v>343</v>
      </c>
      <c r="B19" s="92">
        <v>691.5</v>
      </c>
      <c r="C19" s="92">
        <v>546.3</v>
      </c>
      <c r="D19" s="92">
        <v>505</v>
      </c>
      <c r="E19" s="92">
        <v>4</v>
      </c>
      <c r="F19" s="92">
        <v>28.8</v>
      </c>
      <c r="G19" s="92">
        <v>112</v>
      </c>
      <c r="H19" s="92">
        <v>0.4</v>
      </c>
      <c r="I19" s="92" t="s">
        <v>32</v>
      </c>
      <c r="J19" s="242"/>
      <c r="K19" s="242"/>
      <c r="L19" s="242"/>
      <c r="M19" s="238"/>
    </row>
    <row r="20" spans="1:13" ht="21.75" customHeight="1">
      <c r="A20" s="254" t="s">
        <v>344</v>
      </c>
      <c r="B20" s="92">
        <v>621.3</v>
      </c>
      <c r="C20" s="92">
        <v>489.1</v>
      </c>
      <c r="D20" s="92">
        <v>453.6</v>
      </c>
      <c r="E20" s="92">
        <v>4.1</v>
      </c>
      <c r="F20" s="92">
        <v>23</v>
      </c>
      <c r="G20" s="92">
        <v>104.9</v>
      </c>
      <c r="H20" s="92">
        <v>0.3</v>
      </c>
      <c r="I20" s="92" t="s">
        <v>32</v>
      </c>
      <c r="J20" s="242"/>
      <c r="K20" s="242"/>
      <c r="L20" s="242"/>
      <c r="M20" s="238"/>
    </row>
    <row r="21" spans="1:13" ht="21.75" customHeight="1">
      <c r="A21" s="254" t="s">
        <v>345</v>
      </c>
      <c r="B21" s="92">
        <v>574.4</v>
      </c>
      <c r="C21" s="92">
        <v>456.2</v>
      </c>
      <c r="D21" s="92">
        <v>428.9</v>
      </c>
      <c r="E21" s="92">
        <v>2.8</v>
      </c>
      <c r="F21" s="92">
        <v>22</v>
      </c>
      <c r="G21" s="92">
        <v>93.2</v>
      </c>
      <c r="H21" s="92">
        <v>0.2</v>
      </c>
      <c r="I21" s="92" t="s">
        <v>32</v>
      </c>
      <c r="J21" s="242"/>
      <c r="K21" s="242"/>
      <c r="L21" s="242"/>
      <c r="M21" s="228"/>
    </row>
    <row r="22" spans="1:13" s="95" customFormat="1" ht="33" customHeight="1">
      <c r="A22" s="243">
        <v>2013</v>
      </c>
      <c r="B22" s="240">
        <v>8278.8</v>
      </c>
      <c r="C22" s="240">
        <v>6545.8</v>
      </c>
      <c r="D22" s="240">
        <v>6106.4</v>
      </c>
      <c r="E22" s="240">
        <v>72.4</v>
      </c>
      <c r="F22" s="240">
        <v>319.4</v>
      </c>
      <c r="G22" s="240">
        <v>1337.5</v>
      </c>
      <c r="H22" s="247">
        <v>3.7</v>
      </c>
      <c r="I22" s="247" t="s">
        <v>32</v>
      </c>
      <c r="J22" s="244"/>
      <c r="K22" s="244"/>
      <c r="L22" s="244"/>
      <c r="M22" s="244"/>
    </row>
    <row r="23" spans="1:13" ht="21.75" customHeight="1">
      <c r="A23" s="237" t="s">
        <v>334</v>
      </c>
      <c r="B23" s="239">
        <v>628.9</v>
      </c>
      <c r="C23" s="239">
        <v>485.4</v>
      </c>
      <c r="D23" s="239">
        <v>454.4</v>
      </c>
      <c r="E23" s="239">
        <v>3.1</v>
      </c>
      <c r="F23" s="239">
        <v>22.3</v>
      </c>
      <c r="G23" s="239">
        <v>117.9</v>
      </c>
      <c r="H23" s="248">
        <v>0.3</v>
      </c>
      <c r="I23" s="248" t="s">
        <v>32</v>
      </c>
      <c r="J23" s="228"/>
      <c r="K23" s="228"/>
      <c r="L23" s="228"/>
      <c r="M23" s="228"/>
    </row>
    <row r="24" spans="1:13" ht="21.75" customHeight="1">
      <c r="A24" s="237" t="s">
        <v>335</v>
      </c>
      <c r="B24" s="239">
        <v>641.5</v>
      </c>
      <c r="C24" s="239">
        <v>508.7</v>
      </c>
      <c r="D24" s="239">
        <v>476.2</v>
      </c>
      <c r="E24" s="239">
        <v>4.5</v>
      </c>
      <c r="F24" s="239">
        <v>23.4</v>
      </c>
      <c r="G24" s="239">
        <v>104.6</v>
      </c>
      <c r="H24" s="248">
        <v>0.3</v>
      </c>
      <c r="I24" s="248" t="s">
        <v>32</v>
      </c>
      <c r="J24" s="228"/>
      <c r="K24" s="228"/>
      <c r="L24" s="228"/>
      <c r="M24" s="228"/>
    </row>
    <row r="25" spans="1:13" ht="21.75" customHeight="1">
      <c r="A25" s="237" t="s">
        <v>336</v>
      </c>
      <c r="B25" s="239">
        <v>678.5</v>
      </c>
      <c r="C25" s="239">
        <v>556.9</v>
      </c>
      <c r="D25" s="239">
        <v>524.4</v>
      </c>
      <c r="E25" s="239">
        <v>3.9</v>
      </c>
      <c r="F25" s="239">
        <v>24.5</v>
      </c>
      <c r="G25" s="239">
        <v>93</v>
      </c>
      <c r="H25" s="248">
        <v>0.2</v>
      </c>
      <c r="I25" s="248" t="s">
        <v>32</v>
      </c>
      <c r="J25" s="228"/>
      <c r="K25" s="228"/>
      <c r="L25" s="228"/>
      <c r="M25" s="228"/>
    </row>
    <row r="26" spans="1:13" ht="21.75" customHeight="1">
      <c r="A26" s="237" t="s">
        <v>337</v>
      </c>
      <c r="B26" s="239">
        <v>677.5</v>
      </c>
      <c r="C26" s="239">
        <v>534.3</v>
      </c>
      <c r="D26" s="239">
        <v>495.5</v>
      </c>
      <c r="E26" s="239">
        <v>8</v>
      </c>
      <c r="F26" s="239">
        <v>27.5</v>
      </c>
      <c r="G26" s="239">
        <v>107.5</v>
      </c>
      <c r="H26" s="248">
        <v>0.3</v>
      </c>
      <c r="I26" s="248" t="s">
        <v>32</v>
      </c>
      <c r="J26" s="228"/>
      <c r="K26" s="228"/>
      <c r="L26" s="228"/>
      <c r="M26" s="228"/>
    </row>
    <row r="27" spans="1:13" ht="21.75" customHeight="1">
      <c r="A27" s="237" t="s">
        <v>338</v>
      </c>
      <c r="B27" s="239">
        <v>702.5</v>
      </c>
      <c r="C27" s="239">
        <v>557.4</v>
      </c>
      <c r="D27" s="239">
        <v>518.5</v>
      </c>
      <c r="E27" s="239">
        <v>8.7</v>
      </c>
      <c r="F27" s="239">
        <v>31.2</v>
      </c>
      <c r="G27" s="239">
        <v>104.6</v>
      </c>
      <c r="H27" s="248">
        <v>0.6</v>
      </c>
      <c r="I27" s="248" t="s">
        <v>32</v>
      </c>
      <c r="J27" s="228"/>
      <c r="K27" s="228"/>
      <c r="L27" s="228"/>
      <c r="M27" s="228"/>
    </row>
    <row r="28" spans="1:13" ht="21.75" customHeight="1">
      <c r="A28" s="245" t="s">
        <v>339</v>
      </c>
      <c r="B28" s="239">
        <v>706.4</v>
      </c>
      <c r="C28" s="239">
        <v>568.8</v>
      </c>
      <c r="D28" s="239">
        <v>529</v>
      </c>
      <c r="E28" s="239">
        <v>8.2</v>
      </c>
      <c r="F28" s="239">
        <v>26.8</v>
      </c>
      <c r="G28" s="239">
        <v>102.2</v>
      </c>
      <c r="H28" s="248">
        <v>0.4</v>
      </c>
      <c r="I28" s="248" t="s">
        <v>32</v>
      </c>
      <c r="J28" s="228"/>
      <c r="K28" s="228"/>
      <c r="L28" s="228"/>
      <c r="M28" s="228"/>
    </row>
    <row r="29" spans="1:13" ht="21.75" customHeight="1">
      <c r="A29" s="245" t="s">
        <v>340</v>
      </c>
      <c r="B29" s="238">
        <v>737.8</v>
      </c>
      <c r="C29" s="238">
        <v>589.1</v>
      </c>
      <c r="D29" s="238">
        <v>546.2</v>
      </c>
      <c r="E29" s="238">
        <v>5.7</v>
      </c>
      <c r="F29" s="238">
        <v>29.5</v>
      </c>
      <c r="G29" s="238">
        <v>113.1</v>
      </c>
      <c r="H29" s="248">
        <v>0.5</v>
      </c>
      <c r="I29" s="248" t="s">
        <v>32</v>
      </c>
      <c r="J29" s="238"/>
      <c r="K29" s="238"/>
      <c r="L29" s="238"/>
      <c r="M29" s="238"/>
    </row>
    <row r="30" spans="1:13" ht="21.75" customHeight="1">
      <c r="A30" s="245" t="s">
        <v>341</v>
      </c>
      <c r="B30" s="238">
        <v>669.1</v>
      </c>
      <c r="C30" s="238">
        <v>511.1</v>
      </c>
      <c r="D30" s="238">
        <v>478</v>
      </c>
      <c r="E30" s="238">
        <v>9.4</v>
      </c>
      <c r="F30" s="238">
        <v>24.9</v>
      </c>
      <c r="G30" s="238">
        <v>123.4</v>
      </c>
      <c r="H30" s="248">
        <v>0.2</v>
      </c>
      <c r="I30" s="248" t="s">
        <v>32</v>
      </c>
      <c r="J30" s="238"/>
      <c r="K30" s="238"/>
      <c r="L30" s="238"/>
      <c r="M30" s="238"/>
    </row>
    <row r="31" spans="1:13" ht="21.75" customHeight="1">
      <c r="A31" s="245" t="s">
        <v>342</v>
      </c>
      <c r="B31" s="238">
        <v>762.4</v>
      </c>
      <c r="C31" s="238">
        <v>592.9</v>
      </c>
      <c r="D31" s="238">
        <v>555.3</v>
      </c>
      <c r="E31" s="238">
        <v>7.1</v>
      </c>
      <c r="F31" s="238">
        <v>29.7</v>
      </c>
      <c r="G31" s="238">
        <v>132.5</v>
      </c>
      <c r="H31" s="248">
        <v>0.3</v>
      </c>
      <c r="I31" s="248" t="s">
        <v>32</v>
      </c>
      <c r="J31" s="238"/>
      <c r="K31" s="238"/>
      <c r="L31" s="238"/>
      <c r="M31" s="238"/>
    </row>
    <row r="32" spans="1:13" ht="21.75" customHeight="1">
      <c r="A32" s="245" t="s">
        <v>343</v>
      </c>
      <c r="B32" s="238">
        <v>746.5</v>
      </c>
      <c r="C32" s="238">
        <v>596.8</v>
      </c>
      <c r="D32" s="238">
        <v>556.3</v>
      </c>
      <c r="E32" s="238">
        <v>4.5</v>
      </c>
      <c r="F32" s="238">
        <v>28.6</v>
      </c>
      <c r="G32" s="238">
        <v>116.5</v>
      </c>
      <c r="H32" s="248">
        <v>0.2</v>
      </c>
      <c r="I32" s="248" t="s">
        <v>32</v>
      </c>
      <c r="J32" s="238"/>
      <c r="K32" s="238"/>
      <c r="L32" s="238"/>
      <c r="M32" s="238"/>
    </row>
    <row r="33" spans="1:13" ht="21.75" customHeight="1">
      <c r="A33" s="245" t="s">
        <v>344</v>
      </c>
      <c r="B33" s="238">
        <v>701.1</v>
      </c>
      <c r="C33" s="238">
        <v>541.2</v>
      </c>
      <c r="D33" s="238">
        <v>501.8</v>
      </c>
      <c r="E33" s="238">
        <v>5.7</v>
      </c>
      <c r="F33" s="238">
        <v>29.7</v>
      </c>
      <c r="G33" s="238">
        <v>124.2</v>
      </c>
      <c r="H33" s="248">
        <v>0.2</v>
      </c>
      <c r="I33" s="248" t="s">
        <v>32</v>
      </c>
      <c r="J33" s="238"/>
      <c r="K33" s="238"/>
      <c r="L33" s="238"/>
      <c r="M33" s="238"/>
    </row>
    <row r="34" spans="1:13" ht="21.75" customHeight="1">
      <c r="A34" s="245" t="s">
        <v>345</v>
      </c>
      <c r="B34" s="238">
        <v>626.4</v>
      </c>
      <c r="C34" s="238">
        <v>503.2</v>
      </c>
      <c r="D34" s="238">
        <v>470.9</v>
      </c>
      <c r="E34" s="238">
        <v>3.7</v>
      </c>
      <c r="F34" s="238">
        <v>21.4</v>
      </c>
      <c r="G34" s="238">
        <v>98</v>
      </c>
      <c r="H34" s="248">
        <v>0.1</v>
      </c>
      <c r="I34" s="248" t="s">
        <v>32</v>
      </c>
      <c r="J34" s="238"/>
      <c r="K34" s="238"/>
      <c r="L34" s="238"/>
      <c r="M34" s="238"/>
    </row>
    <row r="35" spans="1:13" s="95" customFormat="1" ht="33" customHeight="1">
      <c r="A35" s="243">
        <v>2014</v>
      </c>
      <c r="B35" s="240"/>
      <c r="C35" s="240"/>
      <c r="D35" s="240"/>
      <c r="E35" s="240"/>
      <c r="F35" s="240"/>
      <c r="G35" s="240"/>
      <c r="H35" s="247"/>
      <c r="I35" s="247"/>
      <c r="J35" s="244"/>
      <c r="K35" s="244"/>
      <c r="L35" s="244"/>
      <c r="M35" s="244"/>
    </row>
    <row r="36" spans="1:13" ht="21.75" customHeight="1">
      <c r="A36" s="237" t="s">
        <v>334</v>
      </c>
      <c r="B36" s="239">
        <v>715.2</v>
      </c>
      <c r="C36" s="239">
        <v>527.6</v>
      </c>
      <c r="D36" s="239">
        <v>488.3</v>
      </c>
      <c r="E36" s="239">
        <v>5</v>
      </c>
      <c r="F36" s="239">
        <v>50.8</v>
      </c>
      <c r="G36" s="239">
        <v>131.7</v>
      </c>
      <c r="H36" s="248">
        <v>0.1</v>
      </c>
      <c r="I36" s="248" t="s">
        <v>32</v>
      </c>
      <c r="J36" s="228"/>
      <c r="K36" s="228"/>
      <c r="L36" s="228"/>
      <c r="M36" s="228"/>
    </row>
    <row r="37" spans="1:13" ht="21.75" customHeight="1">
      <c r="A37" s="237" t="s">
        <v>335</v>
      </c>
      <c r="B37" s="239">
        <v>729.2</v>
      </c>
      <c r="C37" s="239">
        <v>539.4</v>
      </c>
      <c r="D37" s="239">
        <v>498.2</v>
      </c>
      <c r="E37" s="239">
        <v>3.6</v>
      </c>
      <c r="F37" s="239">
        <v>79</v>
      </c>
      <c r="G37" s="239">
        <v>107</v>
      </c>
      <c r="H37" s="248">
        <v>0.2</v>
      </c>
      <c r="I37" s="248" t="s">
        <v>32</v>
      </c>
      <c r="J37" s="228"/>
      <c r="K37" s="228"/>
      <c r="L37" s="228"/>
      <c r="M37" s="228"/>
    </row>
    <row r="38" spans="1:13" ht="21.75" customHeight="1">
      <c r="A38" s="237" t="s">
        <v>336</v>
      </c>
      <c r="B38" s="239">
        <v>695</v>
      </c>
      <c r="C38" s="239">
        <v>542.3</v>
      </c>
      <c r="D38" s="239">
        <v>501</v>
      </c>
      <c r="E38" s="239">
        <v>3.7</v>
      </c>
      <c r="F38" s="239">
        <v>36.3</v>
      </c>
      <c r="G38" s="239">
        <v>112.3</v>
      </c>
      <c r="H38" s="248">
        <v>0.4</v>
      </c>
      <c r="I38" s="248" t="s">
        <v>32</v>
      </c>
      <c r="J38" s="228"/>
      <c r="K38" s="228"/>
      <c r="L38" s="228"/>
      <c r="M38" s="228"/>
    </row>
    <row r="39" spans="1:7" ht="21.75" customHeight="1">
      <c r="A39" s="43"/>
      <c r="B39" s="95"/>
      <c r="C39" s="95"/>
      <c r="D39" s="95"/>
      <c r="E39" s="95"/>
      <c r="F39" s="95"/>
      <c r="G39" s="95"/>
    </row>
    <row r="40" spans="1:7" ht="21.75" customHeight="1">
      <c r="A40" s="43" t="s">
        <v>21</v>
      </c>
      <c r="B40" s="95"/>
      <c r="C40" s="95"/>
      <c r="D40" s="95"/>
      <c r="E40" s="95"/>
      <c r="F40" s="95"/>
      <c r="G40" s="95"/>
    </row>
    <row r="41" spans="1:13" ht="41.25" customHeight="1">
      <c r="A41" s="697" t="s">
        <v>1178</v>
      </c>
      <c r="B41" s="698"/>
      <c r="C41" s="698"/>
      <c r="D41" s="698"/>
      <c r="E41" s="698"/>
      <c r="F41" s="698"/>
      <c r="G41" s="698"/>
      <c r="H41" s="698"/>
      <c r="I41" s="698"/>
      <c r="J41" s="156"/>
      <c r="K41" s="156"/>
      <c r="L41" s="156"/>
      <c r="M41" s="156"/>
    </row>
    <row r="61" spans="1:7" ht="12.75">
      <c r="A61" s="39"/>
      <c r="B61" s="39"/>
      <c r="C61" s="39"/>
      <c r="D61" s="39"/>
      <c r="E61" s="39"/>
      <c r="F61" s="39"/>
      <c r="G61" s="39"/>
    </row>
    <row r="65" ht="15" customHeight="1"/>
    <row r="281" ht="8.25" customHeight="1"/>
    <row r="282" ht="12.75" hidden="1"/>
  </sheetData>
  <sheetProtection/>
  <mergeCells count="12">
    <mergeCell ref="A41:I41"/>
    <mergeCell ref="H4:H6"/>
    <mergeCell ref="I4:I6"/>
    <mergeCell ref="B7:I7"/>
    <mergeCell ref="A3:A7"/>
    <mergeCell ref="B3:B6"/>
    <mergeCell ref="C3:I3"/>
    <mergeCell ref="C4:C6"/>
    <mergeCell ref="D4:D6"/>
    <mergeCell ref="E4:E6"/>
    <mergeCell ref="F4:F6"/>
    <mergeCell ref="G4:G6"/>
  </mergeCells>
  <printOptions/>
  <pageMargins left="0.7086614173228347" right="0.3937007874015748" top="0.984251968503937" bottom="0.5905511811023623" header="0.4330708661417323" footer="0.11811023622047245"/>
  <pageSetup firstPageNumber="29" useFirstPageNumber="1" horizontalDpi="600" verticalDpi="600" orientation="portrait" paperSize="9" scale="75" r:id="rId1"/>
  <headerFooter alignWithMargins="0">
    <oddHeader>&amp;C&amp;12- &amp;P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7" t="s">
        <v>1220</v>
      </c>
      <c r="B1" s="95"/>
    </row>
    <row r="6" spans="1:2" ht="14.25">
      <c r="A6" s="142">
        <v>0</v>
      </c>
      <c r="B6" s="83" t="s">
        <v>1221</v>
      </c>
    </row>
    <row r="7" spans="1:2" ht="14.25">
      <c r="A7" s="33"/>
      <c r="B7" s="83" t="s">
        <v>1222</v>
      </c>
    </row>
    <row r="8" spans="1:2" ht="14.25">
      <c r="A8" s="142" t="s">
        <v>72</v>
      </c>
      <c r="B8" s="83" t="s">
        <v>1223</v>
      </c>
    </row>
    <row r="9" spans="1:2" ht="14.25">
      <c r="A9" s="142" t="s">
        <v>1224</v>
      </c>
      <c r="B9" s="83" t="s">
        <v>1225</v>
      </c>
    </row>
    <row r="10" spans="1:2" ht="14.25">
      <c r="A10" s="142" t="s">
        <v>1226</v>
      </c>
      <c r="B10" s="83" t="s">
        <v>1227</v>
      </c>
    </row>
    <row r="11" spans="1:2" ht="14.25">
      <c r="A11" s="142" t="s">
        <v>1228</v>
      </c>
      <c r="B11" s="83" t="s">
        <v>1229</v>
      </c>
    </row>
    <row r="12" spans="1:2" ht="14.25">
      <c r="A12" s="142" t="s">
        <v>73</v>
      </c>
      <c r="B12" s="83" t="s">
        <v>1230</v>
      </c>
    </row>
    <row r="13" spans="1:2" ht="14.25">
      <c r="A13" s="142" t="s">
        <v>1231</v>
      </c>
      <c r="B13" s="83" t="s">
        <v>1232</v>
      </c>
    </row>
    <row r="14" spans="1:2" ht="14.25">
      <c r="A14" s="142" t="s">
        <v>1233</v>
      </c>
      <c r="B14" s="83" t="s">
        <v>1234</v>
      </c>
    </row>
    <row r="15" spans="1:2" ht="14.25">
      <c r="A15" s="142" t="s">
        <v>1235</v>
      </c>
      <c r="B15" s="83" t="s">
        <v>1236</v>
      </c>
    </row>
    <row r="16" ht="14.25">
      <c r="A16" s="83"/>
    </row>
    <row r="17" spans="1:2" ht="14.25">
      <c r="A17" s="83" t="s">
        <v>1237</v>
      </c>
      <c r="B17" s="83" t="s">
        <v>1238</v>
      </c>
    </row>
    <row r="18" spans="1:2" ht="14.25">
      <c r="A18" s="83" t="s">
        <v>1239</v>
      </c>
      <c r="B18" s="83" t="s">
        <v>1240</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Tabelle12"/>
  <dimension ref="A1:B66"/>
  <sheetViews>
    <sheetView zoomScaleSheetLayoutView="100" zoomScalePageLayoutView="0" workbookViewId="0" topLeftCell="A1">
      <selection activeCell="A1" sqref="A1"/>
    </sheetView>
  </sheetViews>
  <sheetFormatPr defaultColWidth="11.421875" defaultRowHeight="12.75"/>
  <cols>
    <col min="1" max="1" width="76.00390625" style="176" customWidth="1"/>
    <col min="2" max="2" width="12.140625" style="176" customWidth="1"/>
    <col min="3" max="16384" width="11.421875" style="176" customWidth="1"/>
  </cols>
  <sheetData>
    <row r="1" ht="15.75">
      <c r="A1" s="130" t="s">
        <v>364</v>
      </c>
    </row>
    <row r="2" spans="1:2" ht="15" customHeight="1">
      <c r="A2" s="22"/>
      <c r="B2" s="178"/>
    </row>
    <row r="3" ht="12.75">
      <c r="B3" s="177" t="s">
        <v>365</v>
      </c>
    </row>
    <row r="4" spans="1:2" ht="12.75">
      <c r="A4" s="22"/>
      <c r="B4" s="178"/>
    </row>
    <row r="5" spans="1:2" ht="15">
      <c r="A5" s="89" t="s">
        <v>366</v>
      </c>
      <c r="B5" s="179">
        <v>2</v>
      </c>
    </row>
    <row r="6" spans="1:2" ht="12.75">
      <c r="A6" s="39"/>
      <c r="B6" s="178"/>
    </row>
    <row r="7" spans="1:2" ht="12.75">
      <c r="A7" s="39"/>
      <c r="B7" s="178"/>
    </row>
    <row r="8" spans="1:2" ht="12.75">
      <c r="A8" s="39" t="s">
        <v>367</v>
      </c>
      <c r="B8" s="179">
        <v>7</v>
      </c>
    </row>
    <row r="9" spans="1:2" ht="12.75">
      <c r="A9" s="39"/>
      <c r="B9" s="178"/>
    </row>
    <row r="10" spans="1:2" ht="12.75">
      <c r="A10" s="39" t="s">
        <v>368</v>
      </c>
      <c r="B10" s="179">
        <v>8</v>
      </c>
    </row>
    <row r="11" spans="1:2" ht="12.75">
      <c r="A11" s="39"/>
      <c r="B11" s="178"/>
    </row>
    <row r="12" spans="1:2" ht="15" customHeight="1">
      <c r="A12" s="22"/>
      <c r="B12" s="178"/>
    </row>
    <row r="13" spans="1:2" ht="15">
      <c r="A13" s="89" t="s">
        <v>369</v>
      </c>
      <c r="B13" s="178"/>
    </row>
    <row r="14" spans="1:2" ht="12.75">
      <c r="A14" s="39"/>
      <c r="B14" s="178"/>
    </row>
    <row r="15" spans="1:2" ht="12.75">
      <c r="A15" s="39" t="s">
        <v>1148</v>
      </c>
      <c r="B15" s="179">
        <v>9</v>
      </c>
    </row>
    <row r="16" ht="4.5" customHeight="1">
      <c r="B16" s="178"/>
    </row>
    <row r="17" spans="1:2" ht="12.75">
      <c r="A17" s="39" t="s">
        <v>1149</v>
      </c>
      <c r="B17" s="179">
        <v>9</v>
      </c>
    </row>
    <row r="18" ht="4.5" customHeight="1">
      <c r="B18" s="178"/>
    </row>
    <row r="19" spans="1:2" ht="12.75">
      <c r="A19" s="39" t="s">
        <v>1134</v>
      </c>
      <c r="B19" s="178"/>
    </row>
    <row r="20" spans="1:2" ht="12.75">
      <c r="A20" s="39" t="s">
        <v>370</v>
      </c>
      <c r="B20" s="179">
        <v>10</v>
      </c>
    </row>
    <row r="21" ht="4.5" customHeight="1">
      <c r="B21" s="178"/>
    </row>
    <row r="22" spans="1:2" ht="12.75">
      <c r="A22" s="39" t="s">
        <v>1135</v>
      </c>
      <c r="B22" s="178"/>
    </row>
    <row r="23" spans="1:2" ht="12.75">
      <c r="A23" s="39" t="s">
        <v>370</v>
      </c>
      <c r="B23" s="179">
        <v>10</v>
      </c>
    </row>
    <row r="24" ht="4.5" customHeight="1">
      <c r="B24" s="178"/>
    </row>
    <row r="25" spans="1:2" ht="12.75">
      <c r="A25" s="39" t="s">
        <v>1136</v>
      </c>
      <c r="B25" s="178"/>
    </row>
    <row r="26" spans="1:2" ht="12.75">
      <c r="A26" s="39" t="s">
        <v>370</v>
      </c>
      <c r="B26" s="179">
        <v>11</v>
      </c>
    </row>
    <row r="27" ht="4.5" customHeight="1">
      <c r="B27" s="178"/>
    </row>
    <row r="28" spans="1:2" ht="12.75">
      <c r="A28" s="39" t="s">
        <v>1137</v>
      </c>
      <c r="B28" s="178"/>
    </row>
    <row r="29" spans="1:2" ht="12.75">
      <c r="A29" s="39" t="s">
        <v>371</v>
      </c>
      <c r="B29" s="179">
        <v>11</v>
      </c>
    </row>
    <row r="30" ht="4.5" customHeight="1">
      <c r="B30" s="178"/>
    </row>
    <row r="31" spans="1:2" ht="12.75">
      <c r="A31" s="39" t="s">
        <v>1184</v>
      </c>
      <c r="B31" s="179">
        <v>12</v>
      </c>
    </row>
    <row r="32" spans="1:2" ht="12.75">
      <c r="A32" s="22"/>
      <c r="B32" s="178"/>
    </row>
    <row r="33" spans="1:2" ht="15" customHeight="1">
      <c r="A33" s="22"/>
      <c r="B33" s="178"/>
    </row>
    <row r="34" spans="1:2" ht="15">
      <c r="A34" s="89" t="s">
        <v>1073</v>
      </c>
      <c r="B34" s="178"/>
    </row>
    <row r="35" spans="1:2" ht="12.75">
      <c r="A35" s="22"/>
      <c r="B35" s="178"/>
    </row>
    <row r="36" spans="1:2" ht="12.75">
      <c r="A36" s="39" t="s">
        <v>1138</v>
      </c>
      <c r="B36" s="179">
        <v>13</v>
      </c>
    </row>
    <row r="37" ht="4.5" customHeight="1">
      <c r="B37" s="178"/>
    </row>
    <row r="38" spans="1:2" ht="12.75">
      <c r="A38" s="39" t="s">
        <v>1139</v>
      </c>
      <c r="B38" s="178"/>
    </row>
    <row r="39" spans="1:2" ht="12.75">
      <c r="A39" s="39" t="s">
        <v>372</v>
      </c>
      <c r="B39" s="179">
        <v>14</v>
      </c>
    </row>
    <row r="40" ht="4.5" customHeight="1">
      <c r="B40" s="178"/>
    </row>
    <row r="41" spans="1:2" ht="12.75">
      <c r="A41" s="39" t="s">
        <v>1140</v>
      </c>
      <c r="B41" s="178"/>
    </row>
    <row r="42" spans="1:2" ht="12.75">
      <c r="A42" s="39" t="s">
        <v>373</v>
      </c>
      <c r="B42" s="179">
        <v>14</v>
      </c>
    </row>
    <row r="43" ht="4.5" customHeight="1">
      <c r="B43" s="178"/>
    </row>
    <row r="44" spans="1:2" ht="12.75">
      <c r="A44" s="39" t="s">
        <v>1141</v>
      </c>
      <c r="B44" s="178"/>
    </row>
    <row r="45" spans="1:2" ht="12.75">
      <c r="A45" s="39" t="s">
        <v>374</v>
      </c>
      <c r="B45" s="179">
        <v>16</v>
      </c>
    </row>
    <row r="46" ht="4.5" customHeight="1">
      <c r="B46" s="178"/>
    </row>
    <row r="47" spans="1:2" ht="12.75">
      <c r="A47" s="39" t="s">
        <v>1142</v>
      </c>
      <c r="B47" s="178"/>
    </row>
    <row r="48" spans="1:2" ht="12.75">
      <c r="A48" s="39" t="s">
        <v>375</v>
      </c>
      <c r="B48" s="179">
        <v>16</v>
      </c>
    </row>
    <row r="49" ht="4.5" customHeight="1">
      <c r="B49" s="178"/>
    </row>
    <row r="50" spans="1:2" ht="12.75">
      <c r="A50" s="39" t="s">
        <v>1143</v>
      </c>
      <c r="B50" s="177" t="s">
        <v>1204</v>
      </c>
    </row>
    <row r="51" ht="4.5" customHeight="1">
      <c r="B51" s="178"/>
    </row>
    <row r="52" spans="1:2" ht="12.75">
      <c r="A52" s="39" t="s">
        <v>1144</v>
      </c>
      <c r="B52" s="179">
        <v>17</v>
      </c>
    </row>
    <row r="53" ht="4.5" customHeight="1">
      <c r="B53" s="178"/>
    </row>
    <row r="54" spans="1:2" ht="12.75">
      <c r="A54" s="39" t="s">
        <v>1145</v>
      </c>
      <c r="B54" s="179">
        <v>17</v>
      </c>
    </row>
    <row r="55" ht="4.5" customHeight="1">
      <c r="B55" s="178"/>
    </row>
    <row r="56" spans="1:2" ht="12.75">
      <c r="A56" s="39" t="s">
        <v>1146</v>
      </c>
      <c r="B56" s="179">
        <v>18</v>
      </c>
    </row>
    <row r="57" ht="4.5" customHeight="1">
      <c r="B57" s="178"/>
    </row>
    <row r="58" spans="1:2" ht="12.75">
      <c r="A58" s="39" t="s">
        <v>1147</v>
      </c>
      <c r="B58" s="179">
        <v>22</v>
      </c>
    </row>
    <row r="59" ht="4.5" customHeight="1">
      <c r="B59" s="178"/>
    </row>
    <row r="60" spans="1:2" ht="12.75">
      <c r="A60" s="39" t="s">
        <v>1150</v>
      </c>
      <c r="B60" s="179">
        <v>26</v>
      </c>
    </row>
    <row r="61" ht="4.5" customHeight="1">
      <c r="B61" s="178"/>
    </row>
    <row r="62" spans="1:2" ht="12.75">
      <c r="A62" s="39" t="s">
        <v>1151</v>
      </c>
      <c r="B62" s="179">
        <v>27</v>
      </c>
    </row>
    <row r="63" ht="4.5" customHeight="1">
      <c r="B63" s="178"/>
    </row>
    <row r="64" spans="1:2" ht="12.75">
      <c r="A64" s="39" t="s">
        <v>1152</v>
      </c>
      <c r="B64" s="179">
        <v>28</v>
      </c>
    </row>
    <row r="65" ht="4.5" customHeight="1">
      <c r="B65" s="178"/>
    </row>
    <row r="66" spans="1:2" ht="12.75">
      <c r="A66" s="39" t="s">
        <v>1153</v>
      </c>
      <c r="B66" s="179">
        <v>29</v>
      </c>
    </row>
  </sheetData>
  <sheetProtection/>
  <printOptions/>
  <pageMargins left="0.7086614173228347" right="0.7086614173228347" top="0.984251968503937" bottom="0.984251968503937" header="0.31496062992125984"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13"/>
  <dimension ref="A1:Q377"/>
  <sheetViews>
    <sheetView zoomScaleSheetLayoutView="100" zoomScalePageLayoutView="0" workbookViewId="0" topLeftCell="A1">
      <selection activeCell="A2" sqref="A2"/>
    </sheetView>
  </sheetViews>
  <sheetFormatPr defaultColWidth="11.421875" defaultRowHeight="12.75"/>
  <cols>
    <col min="1" max="2" width="2.7109375" style="39" customWidth="1"/>
    <col min="3" max="3" width="4.421875" style="39" customWidth="1"/>
    <col min="4" max="4" width="20.00390625" style="39" customWidth="1"/>
    <col min="5" max="5" width="11.28125" style="39" customWidth="1"/>
    <col min="6" max="6" width="3.421875" style="39" customWidth="1"/>
    <col min="7" max="7" width="4.421875" style="39" customWidth="1"/>
    <col min="8" max="8" width="12.57421875" style="39" customWidth="1"/>
    <col min="9" max="9" width="14.57421875" style="39" customWidth="1"/>
    <col min="10" max="10" width="10.00390625" style="39" customWidth="1"/>
    <col min="11" max="11" width="11.421875" style="39" customWidth="1"/>
    <col min="12" max="16" width="12.57421875" style="39" customWidth="1"/>
    <col min="17" max="16384" width="11.421875" style="39" customWidth="1"/>
  </cols>
  <sheetData>
    <row r="1" spans="1:16" ht="16.5">
      <c r="A1" s="487" t="s">
        <v>366</v>
      </c>
      <c r="B1" s="487"/>
      <c r="C1" s="487"/>
      <c r="D1" s="487"/>
      <c r="E1" s="487"/>
      <c r="F1" s="487"/>
      <c r="G1" s="487"/>
      <c r="H1" s="487"/>
      <c r="I1" s="487"/>
      <c r="J1" s="487"/>
      <c r="K1" s="487"/>
      <c r="L1" s="487"/>
      <c r="M1" s="487"/>
      <c r="N1" s="487"/>
      <c r="O1" s="487"/>
      <c r="P1" s="487"/>
    </row>
    <row r="2" ht="24.75" customHeight="1">
      <c r="A2" s="39" t="s">
        <v>376</v>
      </c>
    </row>
    <row r="3" spans="1:16" ht="15" customHeight="1">
      <c r="A3" s="488" t="s">
        <v>377</v>
      </c>
      <c r="B3" s="488"/>
      <c r="C3" s="488"/>
      <c r="D3" s="488"/>
      <c r="E3" s="488"/>
      <c r="F3" s="488"/>
      <c r="G3" s="488"/>
      <c r="H3" s="488"/>
      <c r="I3" s="488"/>
      <c r="J3" s="488"/>
      <c r="K3" s="488"/>
      <c r="L3" s="488"/>
      <c r="M3" s="488"/>
      <c r="N3" s="488"/>
      <c r="O3" s="488"/>
      <c r="P3" s="488"/>
    </row>
    <row r="4" spans="1:3" ht="13.5" customHeight="1">
      <c r="A4" s="180" t="s">
        <v>378</v>
      </c>
      <c r="B4" s="180"/>
      <c r="C4" s="180"/>
    </row>
    <row r="5" spans="1:15" s="184" customFormat="1" ht="12.75" customHeight="1">
      <c r="A5" s="490" t="s">
        <v>379</v>
      </c>
      <c r="B5" s="490"/>
      <c r="C5" s="490"/>
      <c r="D5" s="490"/>
      <c r="E5" s="490"/>
      <c r="F5" s="490"/>
      <c r="G5" s="490"/>
      <c r="H5" s="490"/>
      <c r="I5" s="490"/>
      <c r="J5" s="490"/>
      <c r="L5" s="183"/>
      <c r="M5" s="183"/>
      <c r="N5" s="183"/>
      <c r="O5" s="183"/>
    </row>
    <row r="6" spans="1:15" s="184" customFormat="1" ht="12.75" customHeight="1">
      <c r="A6" s="490"/>
      <c r="B6" s="490"/>
      <c r="C6" s="490"/>
      <c r="D6" s="490"/>
      <c r="E6" s="490"/>
      <c r="F6" s="490"/>
      <c r="G6" s="490"/>
      <c r="H6" s="490"/>
      <c r="I6" s="490"/>
      <c r="J6" s="490"/>
      <c r="L6" s="183"/>
      <c r="M6" s="183"/>
      <c r="N6" s="183"/>
      <c r="O6" s="183"/>
    </row>
    <row r="7" spans="1:15" s="184" customFormat="1" ht="12.75" customHeight="1">
      <c r="A7" s="490"/>
      <c r="B7" s="490"/>
      <c r="C7" s="490"/>
      <c r="D7" s="490"/>
      <c r="E7" s="490"/>
      <c r="F7" s="490"/>
      <c r="G7" s="490"/>
      <c r="H7" s="490"/>
      <c r="I7" s="490"/>
      <c r="J7" s="490"/>
      <c r="L7" s="183"/>
      <c r="M7" s="183"/>
      <c r="N7" s="183"/>
      <c r="O7" s="183"/>
    </row>
    <row r="8" ht="24" customHeight="1"/>
    <row r="9" spans="1:16" ht="15">
      <c r="A9" s="489" t="s">
        <v>380</v>
      </c>
      <c r="B9" s="489"/>
      <c r="C9" s="489"/>
      <c r="D9" s="489"/>
      <c r="E9" s="489"/>
      <c r="F9" s="489"/>
      <c r="G9" s="489"/>
      <c r="H9" s="489"/>
      <c r="I9" s="489"/>
      <c r="J9" s="489"/>
      <c r="K9" s="489"/>
      <c r="L9" s="489"/>
      <c r="M9" s="489"/>
      <c r="N9" s="489"/>
      <c r="O9" s="489"/>
      <c r="P9" s="489"/>
    </row>
    <row r="10" spans="1:3" ht="15.75" customHeight="1">
      <c r="A10" s="180"/>
      <c r="B10" s="180"/>
      <c r="C10" s="180"/>
    </row>
    <row r="11" spans="1:15" s="184" customFormat="1" ht="12.75" customHeight="1">
      <c r="A11" s="182" t="s">
        <v>1193</v>
      </c>
      <c r="B11" s="490" t="s">
        <v>1195</v>
      </c>
      <c r="C11" s="490"/>
      <c r="D11" s="490"/>
      <c r="E11" s="490"/>
      <c r="F11" s="490"/>
      <c r="G11" s="490"/>
      <c r="H11" s="490"/>
      <c r="I11" s="490"/>
      <c r="J11" s="490"/>
      <c r="L11" s="183"/>
      <c r="M11" s="183"/>
      <c r="N11" s="183"/>
      <c r="O11" s="183"/>
    </row>
    <row r="12" spans="1:15" s="184" customFormat="1" ht="12.75" customHeight="1">
      <c r="A12" s="182"/>
      <c r="B12" s="490"/>
      <c r="C12" s="490"/>
      <c r="D12" s="490"/>
      <c r="E12" s="490"/>
      <c r="F12" s="490"/>
      <c r="G12" s="490"/>
      <c r="H12" s="490"/>
      <c r="I12" s="490"/>
      <c r="J12" s="490"/>
      <c r="L12" s="183"/>
      <c r="M12" s="183"/>
      <c r="N12" s="183"/>
      <c r="O12" s="183"/>
    </row>
    <row r="13" spans="1:15" s="184" customFormat="1" ht="12.75" customHeight="1">
      <c r="A13" s="182"/>
      <c r="B13" s="490"/>
      <c r="C13" s="490"/>
      <c r="D13" s="490"/>
      <c r="E13" s="490"/>
      <c r="F13" s="490"/>
      <c r="G13" s="490"/>
      <c r="H13" s="490"/>
      <c r="I13" s="490"/>
      <c r="J13" s="490"/>
      <c r="L13" s="183"/>
      <c r="M13" s="183"/>
      <c r="N13" s="183"/>
      <c r="O13" s="183"/>
    </row>
    <row r="14" spans="1:15" s="184" customFormat="1" ht="12.75" customHeight="1">
      <c r="A14" s="182"/>
      <c r="B14" s="490"/>
      <c r="C14" s="490"/>
      <c r="D14" s="490"/>
      <c r="E14" s="490"/>
      <c r="F14" s="490"/>
      <c r="G14" s="490"/>
      <c r="H14" s="490"/>
      <c r="I14" s="490"/>
      <c r="J14" s="490"/>
      <c r="L14" s="183"/>
      <c r="M14" s="183"/>
      <c r="N14" s="183"/>
      <c r="O14" s="183"/>
    </row>
    <row r="15" spans="1:15" s="184" customFormat="1" ht="12.75" customHeight="1">
      <c r="A15" s="182" t="s">
        <v>1193</v>
      </c>
      <c r="B15" s="490" t="s">
        <v>1196</v>
      </c>
      <c r="C15" s="490"/>
      <c r="D15" s="490"/>
      <c r="E15" s="490"/>
      <c r="F15" s="490"/>
      <c r="G15" s="490"/>
      <c r="H15" s="490"/>
      <c r="I15" s="490"/>
      <c r="J15" s="490"/>
      <c r="L15" s="183"/>
      <c r="M15" s="183"/>
      <c r="N15" s="183"/>
      <c r="O15" s="183"/>
    </row>
    <row r="16" spans="1:15" s="184" customFormat="1" ht="12.75" customHeight="1">
      <c r="A16" s="182"/>
      <c r="B16" s="490"/>
      <c r="C16" s="490"/>
      <c r="D16" s="490"/>
      <c r="E16" s="490"/>
      <c r="F16" s="490"/>
      <c r="G16" s="490"/>
      <c r="H16" s="490"/>
      <c r="I16" s="490"/>
      <c r="J16" s="490"/>
      <c r="L16" s="183"/>
      <c r="M16" s="183"/>
      <c r="N16" s="183"/>
      <c r="O16" s="183"/>
    </row>
    <row r="17" spans="1:15" s="184" customFormat="1" ht="12.75" customHeight="1">
      <c r="A17" s="182"/>
      <c r="B17" s="490"/>
      <c r="C17" s="490"/>
      <c r="D17" s="490"/>
      <c r="E17" s="490"/>
      <c r="F17" s="490"/>
      <c r="G17" s="490"/>
      <c r="H17" s="490"/>
      <c r="I17" s="490"/>
      <c r="J17" s="490"/>
      <c r="L17" s="183"/>
      <c r="M17" s="183"/>
      <c r="N17" s="183"/>
      <c r="O17" s="183"/>
    </row>
    <row r="18" spans="1:15" s="184" customFormat="1" ht="12.75" customHeight="1">
      <c r="A18" s="182"/>
      <c r="B18" s="490"/>
      <c r="C18" s="490"/>
      <c r="D18" s="490"/>
      <c r="E18" s="490"/>
      <c r="F18" s="490"/>
      <c r="G18" s="490"/>
      <c r="H18" s="490"/>
      <c r="I18" s="490"/>
      <c r="J18" s="490"/>
      <c r="L18" s="183"/>
      <c r="M18" s="183"/>
      <c r="N18" s="183"/>
      <c r="O18" s="183"/>
    </row>
    <row r="19" spans="1:16" s="184" customFormat="1" ht="12.75" customHeight="1">
      <c r="A19" s="182"/>
      <c r="B19" s="490"/>
      <c r="C19" s="490"/>
      <c r="D19" s="490"/>
      <c r="E19" s="490"/>
      <c r="F19" s="490"/>
      <c r="G19" s="490"/>
      <c r="H19" s="490"/>
      <c r="I19" s="490"/>
      <c r="J19" s="490"/>
      <c r="L19" s="183"/>
      <c r="M19" s="183"/>
      <c r="N19" s="183"/>
      <c r="O19" s="183"/>
      <c r="P19" s="183"/>
    </row>
    <row r="20" spans="2:15" s="184" customFormat="1" ht="12.75" customHeight="1">
      <c r="B20" s="182" t="s">
        <v>1193</v>
      </c>
      <c r="C20" s="490" t="s">
        <v>1191</v>
      </c>
      <c r="D20" s="490"/>
      <c r="E20" s="490"/>
      <c r="F20" s="490"/>
      <c r="G20" s="490"/>
      <c r="H20" s="490"/>
      <c r="I20" s="490"/>
      <c r="J20" s="490"/>
      <c r="L20" s="183"/>
      <c r="M20" s="183"/>
      <c r="N20" s="183"/>
      <c r="O20" s="183"/>
    </row>
    <row r="21" spans="1:15" s="184" customFormat="1" ht="12.75" customHeight="1">
      <c r="A21" s="182"/>
      <c r="C21" s="490"/>
      <c r="D21" s="490"/>
      <c r="E21" s="490"/>
      <c r="F21" s="490"/>
      <c r="G21" s="490"/>
      <c r="H21" s="490"/>
      <c r="I21" s="490"/>
      <c r="J21" s="490"/>
      <c r="L21" s="183"/>
      <c r="M21" s="183"/>
      <c r="N21" s="183"/>
      <c r="O21" s="183"/>
    </row>
    <row r="22" spans="1:15" s="184" customFormat="1" ht="12.75" customHeight="1">
      <c r="A22" s="182"/>
      <c r="C22" s="490"/>
      <c r="D22" s="490"/>
      <c r="E22" s="490"/>
      <c r="F22" s="490"/>
      <c r="G22" s="490"/>
      <c r="H22" s="490"/>
      <c r="I22" s="490"/>
      <c r="J22" s="490"/>
      <c r="L22" s="183"/>
      <c r="M22" s="183"/>
      <c r="N22" s="183"/>
      <c r="O22" s="183"/>
    </row>
    <row r="23" spans="1:15" s="184" customFormat="1" ht="12.75" customHeight="1">
      <c r="A23" s="182"/>
      <c r="C23" s="490"/>
      <c r="D23" s="490"/>
      <c r="E23" s="490"/>
      <c r="F23" s="490"/>
      <c r="G23" s="490"/>
      <c r="H23" s="490"/>
      <c r="I23" s="490"/>
      <c r="J23" s="490"/>
      <c r="L23" s="183"/>
      <c r="M23" s="183"/>
      <c r="N23" s="183"/>
      <c r="O23" s="183"/>
    </row>
    <row r="24" spans="1:16" s="184" customFormat="1" ht="12.75" customHeight="1">
      <c r="A24" s="182"/>
      <c r="C24" s="490"/>
      <c r="D24" s="490"/>
      <c r="E24" s="490"/>
      <c r="F24" s="490"/>
      <c r="G24" s="490"/>
      <c r="H24" s="490"/>
      <c r="I24" s="490"/>
      <c r="J24" s="490"/>
      <c r="L24" s="183"/>
      <c r="M24" s="183"/>
      <c r="N24" s="183"/>
      <c r="O24" s="183"/>
      <c r="P24" s="183"/>
    </row>
    <row r="25" spans="1:10" s="184" customFormat="1" ht="12.75" customHeight="1">
      <c r="A25" s="182" t="s">
        <v>1193</v>
      </c>
      <c r="B25" s="490" t="s">
        <v>1201</v>
      </c>
      <c r="C25" s="490"/>
      <c r="D25" s="490"/>
      <c r="E25" s="490"/>
      <c r="F25" s="490"/>
      <c r="G25" s="490"/>
      <c r="H25" s="490"/>
      <c r="I25" s="490"/>
      <c r="J25" s="490"/>
    </row>
    <row r="26" spans="1:10" s="184" customFormat="1" ht="12.75" customHeight="1">
      <c r="A26" s="182"/>
      <c r="B26" s="490"/>
      <c r="C26" s="490"/>
      <c r="D26" s="490"/>
      <c r="E26" s="490"/>
      <c r="F26" s="490"/>
      <c r="G26" s="490"/>
      <c r="H26" s="490"/>
      <c r="I26" s="490"/>
      <c r="J26" s="490"/>
    </row>
    <row r="27" spans="1:10" s="184" customFormat="1" ht="12.75" customHeight="1">
      <c r="A27" s="182"/>
      <c r="B27" s="490"/>
      <c r="C27" s="490"/>
      <c r="D27" s="490"/>
      <c r="E27" s="490"/>
      <c r="F27" s="490"/>
      <c r="G27" s="490"/>
      <c r="H27" s="490"/>
      <c r="I27" s="490"/>
      <c r="J27" s="490"/>
    </row>
    <row r="28" spans="1:10" s="184" customFormat="1" ht="12.75" customHeight="1">
      <c r="A28" s="182"/>
      <c r="B28" s="490"/>
      <c r="C28" s="490"/>
      <c r="D28" s="490"/>
      <c r="E28" s="490"/>
      <c r="F28" s="490"/>
      <c r="G28" s="490"/>
      <c r="H28" s="490"/>
      <c r="I28" s="490"/>
      <c r="J28" s="490"/>
    </row>
    <row r="29" spans="2:16" s="184" customFormat="1" ht="12.75" customHeight="1">
      <c r="B29" s="182" t="s">
        <v>1193</v>
      </c>
      <c r="C29" s="490" t="s">
        <v>1194</v>
      </c>
      <c r="D29" s="490"/>
      <c r="E29" s="490"/>
      <c r="F29" s="490"/>
      <c r="G29" s="490"/>
      <c r="H29" s="490"/>
      <c r="I29" s="490"/>
      <c r="J29" s="490"/>
      <c r="L29" s="183"/>
      <c r="M29" s="183"/>
      <c r="N29" s="183"/>
      <c r="O29" s="183"/>
      <c r="P29" s="183"/>
    </row>
    <row r="30" spans="1:10" s="184" customFormat="1" ht="12.75" customHeight="1">
      <c r="A30" s="182"/>
      <c r="C30" s="490"/>
      <c r="D30" s="490"/>
      <c r="E30" s="490"/>
      <c r="F30" s="490"/>
      <c r="G30" s="490"/>
      <c r="H30" s="490"/>
      <c r="I30" s="490"/>
      <c r="J30" s="490"/>
    </row>
    <row r="31" spans="1:10" s="184" customFormat="1" ht="12.75" customHeight="1">
      <c r="A31" s="182"/>
      <c r="C31" s="490"/>
      <c r="D31" s="490"/>
      <c r="E31" s="490"/>
      <c r="F31" s="490"/>
      <c r="G31" s="490"/>
      <c r="H31" s="490"/>
      <c r="I31" s="490"/>
      <c r="J31" s="490"/>
    </row>
    <row r="32" spans="1:10" s="184" customFormat="1" ht="12.75" customHeight="1">
      <c r="A32" s="182"/>
      <c r="C32" s="490"/>
      <c r="D32" s="490"/>
      <c r="E32" s="490"/>
      <c r="F32" s="490"/>
      <c r="G32" s="490"/>
      <c r="H32" s="490"/>
      <c r="I32" s="490"/>
      <c r="J32" s="490"/>
    </row>
    <row r="33" spans="1:10" s="184" customFormat="1" ht="12.75" customHeight="1">
      <c r="A33" s="182"/>
      <c r="C33" s="490"/>
      <c r="D33" s="490"/>
      <c r="E33" s="490"/>
      <c r="F33" s="490"/>
      <c r="G33" s="490"/>
      <c r="H33" s="490"/>
      <c r="I33" s="490"/>
      <c r="J33" s="490"/>
    </row>
    <row r="34" spans="1:10" s="184" customFormat="1" ht="12.75" customHeight="1">
      <c r="A34" s="182"/>
      <c r="C34" s="490"/>
      <c r="D34" s="490"/>
      <c r="E34" s="490"/>
      <c r="F34" s="490"/>
      <c r="G34" s="490"/>
      <c r="H34" s="490"/>
      <c r="I34" s="490"/>
      <c r="J34" s="490"/>
    </row>
    <row r="35" spans="2:10" s="184" customFormat="1" ht="12.75" customHeight="1">
      <c r="B35" s="182" t="s">
        <v>1193</v>
      </c>
      <c r="C35" s="490" t="s">
        <v>1192</v>
      </c>
      <c r="D35" s="490"/>
      <c r="E35" s="490"/>
      <c r="F35" s="490"/>
      <c r="G35" s="490"/>
      <c r="H35" s="490"/>
      <c r="I35" s="490"/>
      <c r="J35" s="490"/>
    </row>
    <row r="36" spans="1:10" s="184" customFormat="1" ht="12.75" customHeight="1">
      <c r="A36" s="182"/>
      <c r="C36" s="490"/>
      <c r="D36" s="490"/>
      <c r="E36" s="490"/>
      <c r="F36" s="490"/>
      <c r="G36" s="490"/>
      <c r="H36" s="490"/>
      <c r="I36" s="490"/>
      <c r="J36" s="490"/>
    </row>
    <row r="37" spans="1:10" s="184" customFormat="1" ht="12.75" customHeight="1">
      <c r="A37" s="182"/>
      <c r="C37" s="490"/>
      <c r="D37" s="490"/>
      <c r="E37" s="490"/>
      <c r="F37" s="490"/>
      <c r="G37" s="490"/>
      <c r="H37" s="490"/>
      <c r="I37" s="490"/>
      <c r="J37" s="490"/>
    </row>
    <row r="38" spans="1:10" s="184" customFormat="1" ht="12.75" customHeight="1">
      <c r="A38" s="182"/>
      <c r="C38" s="490"/>
      <c r="D38" s="490"/>
      <c r="E38" s="490"/>
      <c r="F38" s="490"/>
      <c r="G38" s="490"/>
      <c r="H38" s="490"/>
      <c r="I38" s="490"/>
      <c r="J38" s="490"/>
    </row>
    <row r="39" spans="3:10" s="184" customFormat="1" ht="12.75" customHeight="1">
      <c r="C39" s="490"/>
      <c r="D39" s="490"/>
      <c r="E39" s="490"/>
      <c r="F39" s="490"/>
      <c r="G39" s="490"/>
      <c r="H39" s="490"/>
      <c r="I39" s="490"/>
      <c r="J39" s="490"/>
    </row>
    <row r="40" spans="1:15" s="184" customFormat="1" ht="12.75" customHeight="1">
      <c r="A40" s="182"/>
      <c r="C40" s="490"/>
      <c r="D40" s="490"/>
      <c r="E40" s="490"/>
      <c r="F40" s="490"/>
      <c r="G40" s="490"/>
      <c r="H40" s="490"/>
      <c r="I40" s="490"/>
      <c r="J40" s="490"/>
      <c r="L40" s="183"/>
      <c r="M40" s="183"/>
      <c r="N40" s="183"/>
      <c r="O40" s="183"/>
    </row>
    <row r="41" spans="1:15" s="184" customFormat="1" ht="12.75" customHeight="1">
      <c r="A41" s="182"/>
      <c r="B41" s="182" t="s">
        <v>1193</v>
      </c>
      <c r="C41" s="490" t="s">
        <v>1198</v>
      </c>
      <c r="D41" s="490"/>
      <c r="E41" s="490"/>
      <c r="F41" s="490"/>
      <c r="G41" s="490"/>
      <c r="H41" s="490"/>
      <c r="I41" s="490"/>
      <c r="J41" s="490"/>
      <c r="L41" s="183"/>
      <c r="M41" s="183"/>
      <c r="N41" s="183"/>
      <c r="O41" s="183"/>
    </row>
    <row r="42" spans="1:16" s="184" customFormat="1" ht="12.75" customHeight="1">
      <c r="A42" s="182"/>
      <c r="C42" s="490"/>
      <c r="D42" s="490"/>
      <c r="E42" s="490"/>
      <c r="F42" s="490"/>
      <c r="G42" s="490"/>
      <c r="H42" s="490"/>
      <c r="I42" s="490"/>
      <c r="J42" s="490"/>
      <c r="L42" s="183"/>
      <c r="M42" s="183"/>
      <c r="N42" s="183"/>
      <c r="O42" s="183"/>
      <c r="P42" s="183"/>
    </row>
    <row r="43" spans="3:16" s="184" customFormat="1" ht="12.75" customHeight="1">
      <c r="C43" s="490"/>
      <c r="D43" s="490"/>
      <c r="E43" s="490"/>
      <c r="F43" s="490"/>
      <c r="G43" s="490"/>
      <c r="H43" s="490"/>
      <c r="I43" s="490"/>
      <c r="J43" s="490"/>
      <c r="L43" s="250"/>
      <c r="M43" s="250"/>
      <c r="N43" s="250"/>
      <c r="O43" s="250"/>
      <c r="P43" s="183"/>
    </row>
    <row r="44" spans="1:16" s="184" customFormat="1" ht="12.75" customHeight="1">
      <c r="A44" s="182"/>
      <c r="C44" s="490"/>
      <c r="D44" s="490"/>
      <c r="E44" s="490"/>
      <c r="F44" s="490"/>
      <c r="G44" s="490"/>
      <c r="H44" s="490"/>
      <c r="I44" s="490"/>
      <c r="J44" s="490"/>
      <c r="L44" s="250"/>
      <c r="M44" s="250"/>
      <c r="N44" s="250"/>
      <c r="O44" s="250"/>
      <c r="P44" s="183"/>
    </row>
    <row r="45" spans="1:16" s="184" customFormat="1" ht="12.75" customHeight="1">
      <c r="A45" s="182"/>
      <c r="C45" s="490"/>
      <c r="D45" s="490"/>
      <c r="E45" s="490"/>
      <c r="F45" s="490"/>
      <c r="G45" s="490"/>
      <c r="H45" s="490"/>
      <c r="I45" s="490"/>
      <c r="J45" s="490"/>
      <c r="L45" s="250"/>
      <c r="M45" s="250"/>
      <c r="N45" s="250"/>
      <c r="O45" s="250"/>
      <c r="P45" s="183"/>
    </row>
    <row r="46" spans="1:16" s="184" customFormat="1" ht="12.75" customHeight="1">
      <c r="A46" s="182" t="s">
        <v>1193</v>
      </c>
      <c r="B46" s="490" t="s">
        <v>1199</v>
      </c>
      <c r="C46" s="490"/>
      <c r="D46" s="490"/>
      <c r="E46" s="490"/>
      <c r="F46" s="490"/>
      <c r="G46" s="490"/>
      <c r="H46" s="490"/>
      <c r="I46" s="490"/>
      <c r="J46" s="490"/>
      <c r="L46" s="250"/>
      <c r="M46" s="250"/>
      <c r="N46" s="250"/>
      <c r="O46" s="250"/>
      <c r="P46" s="183"/>
    </row>
    <row r="47" spans="1:16" s="184" customFormat="1" ht="12.75" customHeight="1">
      <c r="A47" s="182"/>
      <c r="B47" s="490"/>
      <c r="C47" s="490"/>
      <c r="D47" s="490"/>
      <c r="E47" s="490"/>
      <c r="F47" s="490"/>
      <c r="G47" s="490"/>
      <c r="H47" s="490"/>
      <c r="I47" s="490"/>
      <c r="J47" s="490"/>
      <c r="L47" s="250"/>
      <c r="M47" s="250"/>
      <c r="N47" s="250"/>
      <c r="O47" s="250"/>
      <c r="P47" s="183"/>
    </row>
    <row r="48" spans="1:16" s="184" customFormat="1" ht="12.75" customHeight="1">
      <c r="A48" s="182"/>
      <c r="B48" s="490"/>
      <c r="C48" s="490"/>
      <c r="D48" s="490"/>
      <c r="E48" s="490"/>
      <c r="F48" s="490"/>
      <c r="G48" s="490"/>
      <c r="H48" s="490"/>
      <c r="I48" s="490"/>
      <c r="J48" s="490"/>
      <c r="L48" s="250"/>
      <c r="M48" s="250"/>
      <c r="N48" s="250"/>
      <c r="O48" s="250"/>
      <c r="P48" s="183"/>
    </row>
    <row r="49" spans="1:16" s="184" customFormat="1" ht="12.75" customHeight="1">
      <c r="A49" s="182"/>
      <c r="B49" s="490"/>
      <c r="C49" s="490"/>
      <c r="D49" s="490"/>
      <c r="E49" s="490"/>
      <c r="F49" s="490"/>
      <c r="G49" s="490"/>
      <c r="H49" s="490"/>
      <c r="I49" s="490"/>
      <c r="J49" s="490"/>
      <c r="L49" s="250"/>
      <c r="M49" s="250"/>
      <c r="N49" s="250"/>
      <c r="O49" s="250"/>
      <c r="P49" s="183"/>
    </row>
    <row r="50" spans="1:16" s="184" customFormat="1" ht="12.75" customHeight="1">
      <c r="A50" s="182"/>
      <c r="L50" s="250"/>
      <c r="M50" s="250"/>
      <c r="N50" s="250"/>
      <c r="O50" s="250"/>
      <c r="P50" s="183"/>
    </row>
    <row r="51" spans="1:16" s="184" customFormat="1" ht="12.75" customHeight="1">
      <c r="A51" s="182"/>
      <c r="B51" s="182" t="s">
        <v>1193</v>
      </c>
      <c r="C51" s="490" t="s">
        <v>1200</v>
      </c>
      <c r="D51" s="490"/>
      <c r="E51" s="490"/>
      <c r="F51" s="490"/>
      <c r="G51" s="490"/>
      <c r="H51" s="490"/>
      <c r="I51" s="490"/>
      <c r="J51" s="490"/>
      <c r="L51" s="250"/>
      <c r="M51" s="250"/>
      <c r="N51" s="250"/>
      <c r="O51" s="250"/>
      <c r="P51" s="183"/>
    </row>
    <row r="52" spans="1:16" s="184" customFormat="1" ht="12.75" customHeight="1">
      <c r="A52" s="182"/>
      <c r="C52" s="490"/>
      <c r="D52" s="490"/>
      <c r="E52" s="490"/>
      <c r="F52" s="490"/>
      <c r="G52" s="490"/>
      <c r="H52" s="490"/>
      <c r="I52" s="490"/>
      <c r="J52" s="490"/>
      <c r="L52" s="250"/>
      <c r="M52" s="250"/>
      <c r="N52" s="250"/>
      <c r="O52" s="250"/>
      <c r="P52" s="183"/>
    </row>
    <row r="53" spans="1:16" s="184" customFormat="1" ht="12.75" customHeight="1">
      <c r="A53" s="182"/>
      <c r="C53" s="490"/>
      <c r="D53" s="490"/>
      <c r="E53" s="490"/>
      <c r="F53" s="490"/>
      <c r="G53" s="490"/>
      <c r="H53" s="490"/>
      <c r="I53" s="490"/>
      <c r="J53" s="490"/>
      <c r="L53" s="250"/>
      <c r="M53" s="250"/>
      <c r="N53" s="250"/>
      <c r="O53" s="250"/>
      <c r="P53" s="183"/>
    </row>
    <row r="54" spans="2:10" ht="12.75" customHeight="1">
      <c r="B54" s="184"/>
      <c r="C54" s="490"/>
      <c r="D54" s="490"/>
      <c r="E54" s="490"/>
      <c r="F54" s="490"/>
      <c r="G54" s="490"/>
      <c r="H54" s="490"/>
      <c r="I54" s="490"/>
      <c r="J54" s="490"/>
    </row>
    <row r="55" spans="3:16" s="184" customFormat="1" ht="12.75" customHeight="1">
      <c r="C55" s="490"/>
      <c r="D55" s="490"/>
      <c r="E55" s="490"/>
      <c r="F55" s="490"/>
      <c r="G55" s="490"/>
      <c r="H55" s="490"/>
      <c r="I55" s="490"/>
      <c r="J55" s="490"/>
      <c r="L55" s="183"/>
      <c r="M55" s="183"/>
      <c r="N55" s="183"/>
      <c r="O55" s="183"/>
      <c r="P55" s="183"/>
    </row>
    <row r="56" spans="1:16" s="184" customFormat="1" ht="12.75" customHeight="1">
      <c r="A56" s="182"/>
      <c r="C56" s="490"/>
      <c r="D56" s="490"/>
      <c r="E56" s="490"/>
      <c r="F56" s="490"/>
      <c r="G56" s="490"/>
      <c r="H56" s="490"/>
      <c r="I56" s="490"/>
      <c r="J56" s="490"/>
      <c r="L56" s="183"/>
      <c r="M56" s="183"/>
      <c r="N56" s="183"/>
      <c r="O56" s="183"/>
      <c r="P56" s="183"/>
    </row>
    <row r="57" ht="25.5" customHeight="1"/>
    <row r="58" spans="1:16" ht="15" customHeight="1">
      <c r="A58" s="488" t="s">
        <v>381</v>
      </c>
      <c r="B58" s="488"/>
      <c r="C58" s="488"/>
      <c r="D58" s="488"/>
      <c r="E58" s="488"/>
      <c r="F58" s="488"/>
      <c r="G58" s="488"/>
      <c r="H58" s="488"/>
      <c r="I58" s="488"/>
      <c r="J58" s="488"/>
      <c r="K58" s="488"/>
      <c r="L58" s="488"/>
      <c r="M58" s="488"/>
      <c r="N58" s="488"/>
      <c r="O58" s="488"/>
      <c r="P58" s="488"/>
    </row>
    <row r="59" ht="25.5" customHeight="1"/>
    <row r="60" spans="1:16" ht="15">
      <c r="A60" s="489" t="s">
        <v>382</v>
      </c>
      <c r="B60" s="489"/>
      <c r="C60" s="489"/>
      <c r="D60" s="489"/>
      <c r="E60" s="489"/>
      <c r="F60" s="489"/>
      <c r="G60" s="489"/>
      <c r="H60" s="489"/>
      <c r="I60" s="489"/>
      <c r="J60" s="489"/>
      <c r="K60" s="489"/>
      <c r="L60" s="489"/>
      <c r="M60" s="489"/>
      <c r="N60" s="489"/>
      <c r="O60" s="489"/>
      <c r="P60" s="489"/>
    </row>
    <row r="61" spans="1:3" ht="15.75" customHeight="1">
      <c r="A61" s="180"/>
      <c r="B61" s="180"/>
      <c r="C61" s="180"/>
    </row>
    <row r="62" spans="1:16" s="478" customFormat="1" ht="12.75" customHeight="1">
      <c r="A62" s="486" t="s">
        <v>1051</v>
      </c>
      <c r="B62" s="486"/>
      <c r="C62" s="486"/>
      <c r="D62" s="486"/>
      <c r="E62" s="486"/>
      <c r="F62" s="486"/>
      <c r="G62" s="486"/>
      <c r="H62" s="486"/>
      <c r="I62" s="486"/>
      <c r="J62" s="486"/>
      <c r="L62" s="181"/>
      <c r="M62" s="181"/>
      <c r="N62" s="181"/>
      <c r="O62" s="181"/>
      <c r="P62" s="181"/>
    </row>
    <row r="63" spans="1:16" s="478" customFormat="1" ht="12.75" customHeight="1">
      <c r="A63" s="486"/>
      <c r="B63" s="486"/>
      <c r="C63" s="486"/>
      <c r="D63" s="486"/>
      <c r="E63" s="486"/>
      <c r="F63" s="486"/>
      <c r="G63" s="486"/>
      <c r="H63" s="486"/>
      <c r="I63" s="486"/>
      <c r="J63" s="486"/>
      <c r="L63" s="181"/>
      <c r="M63" s="181"/>
      <c r="N63" s="181"/>
      <c r="O63" s="181"/>
      <c r="P63" s="181"/>
    </row>
    <row r="64" spans="1:16" s="478" customFormat="1" ht="12.75" customHeight="1">
      <c r="A64" s="486"/>
      <c r="B64" s="486"/>
      <c r="C64" s="486"/>
      <c r="D64" s="486"/>
      <c r="E64" s="486"/>
      <c r="F64" s="486"/>
      <c r="G64" s="486"/>
      <c r="H64" s="486"/>
      <c r="I64" s="486"/>
      <c r="J64" s="486"/>
      <c r="L64" s="181"/>
      <c r="M64" s="181"/>
      <c r="N64" s="181"/>
      <c r="O64" s="181"/>
      <c r="P64" s="181"/>
    </row>
    <row r="65" spans="1:16" s="478" customFormat="1" ht="12.75" customHeight="1">
      <c r="A65" s="486"/>
      <c r="B65" s="486"/>
      <c r="C65" s="486"/>
      <c r="D65" s="486"/>
      <c r="E65" s="486"/>
      <c r="F65" s="486"/>
      <c r="G65" s="486"/>
      <c r="H65" s="486"/>
      <c r="I65" s="486"/>
      <c r="J65" s="486"/>
      <c r="L65" s="181"/>
      <c r="M65" s="181"/>
      <c r="N65" s="181"/>
      <c r="O65" s="181"/>
      <c r="P65" s="181"/>
    </row>
    <row r="66" spans="1:16" s="478" customFormat="1" ht="12.75" customHeight="1">
      <c r="A66" s="486" t="s">
        <v>1052</v>
      </c>
      <c r="B66" s="486"/>
      <c r="C66" s="486"/>
      <c r="D66" s="486"/>
      <c r="E66" s="486"/>
      <c r="F66" s="486"/>
      <c r="G66" s="486"/>
      <c r="H66" s="486"/>
      <c r="I66" s="486"/>
      <c r="J66" s="486"/>
      <c r="L66" s="181"/>
      <c r="M66" s="181"/>
      <c r="N66" s="181"/>
      <c r="O66" s="181"/>
      <c r="P66" s="181"/>
    </row>
    <row r="67" spans="1:16" s="478" customFormat="1" ht="12.75" customHeight="1">
      <c r="A67" s="486"/>
      <c r="B67" s="486"/>
      <c r="C67" s="486"/>
      <c r="D67" s="486"/>
      <c r="E67" s="486"/>
      <c r="F67" s="486"/>
      <c r="G67" s="486"/>
      <c r="H67" s="486"/>
      <c r="I67" s="486"/>
      <c r="J67" s="486"/>
      <c r="L67" s="181"/>
      <c r="M67" s="181"/>
      <c r="N67" s="181"/>
      <c r="O67" s="181"/>
      <c r="P67" s="181"/>
    </row>
    <row r="68" spans="1:16" s="478" customFormat="1" ht="12.75" customHeight="1">
      <c r="A68" s="486"/>
      <c r="B68" s="486"/>
      <c r="C68" s="486"/>
      <c r="D68" s="486"/>
      <c r="E68" s="486"/>
      <c r="F68" s="486"/>
      <c r="G68" s="486"/>
      <c r="H68" s="486"/>
      <c r="I68" s="486"/>
      <c r="J68" s="486"/>
      <c r="L68" s="181"/>
      <c r="M68" s="185"/>
      <c r="N68" s="181"/>
      <c r="O68" s="181"/>
      <c r="P68" s="181"/>
    </row>
    <row r="69" spans="1:16" s="478" customFormat="1" ht="12.75" customHeight="1">
      <c r="A69" s="486"/>
      <c r="B69" s="486"/>
      <c r="C69" s="486"/>
      <c r="D69" s="486"/>
      <c r="E69" s="486"/>
      <c r="F69" s="486"/>
      <c r="G69" s="486"/>
      <c r="H69" s="486"/>
      <c r="I69" s="486"/>
      <c r="J69" s="486"/>
      <c r="L69" s="181"/>
      <c r="M69" s="181"/>
      <c r="N69" s="181"/>
      <c r="O69" s="181"/>
      <c r="P69" s="181"/>
    </row>
    <row r="70" spans="1:16" s="478" customFormat="1" ht="12.75" customHeight="1">
      <c r="A70" s="486"/>
      <c r="B70" s="486"/>
      <c r="C70" s="486"/>
      <c r="D70" s="486"/>
      <c r="E70" s="486"/>
      <c r="F70" s="486"/>
      <c r="G70" s="486"/>
      <c r="H70" s="486"/>
      <c r="I70" s="486"/>
      <c r="J70" s="486"/>
      <c r="L70" s="181"/>
      <c r="M70" s="181"/>
      <c r="N70" s="181"/>
      <c r="O70" s="181"/>
      <c r="P70" s="181"/>
    </row>
    <row r="71" spans="1:16" s="478" customFormat="1" ht="12.75" customHeight="1">
      <c r="A71" s="486"/>
      <c r="B71" s="486"/>
      <c r="C71" s="486"/>
      <c r="D71" s="486"/>
      <c r="E71" s="486"/>
      <c r="F71" s="486"/>
      <c r="G71" s="486"/>
      <c r="H71" s="486"/>
      <c r="I71" s="486"/>
      <c r="J71" s="486"/>
      <c r="L71" s="181"/>
      <c r="M71" s="181"/>
      <c r="N71" s="181"/>
      <c r="O71" s="181"/>
      <c r="P71" s="181"/>
    </row>
    <row r="72" spans="1:16" s="478" customFormat="1" ht="12.75" customHeight="1">
      <c r="A72" s="486" t="s">
        <v>1070</v>
      </c>
      <c r="B72" s="486"/>
      <c r="C72" s="486"/>
      <c r="D72" s="486"/>
      <c r="E72" s="486"/>
      <c r="F72" s="486"/>
      <c r="G72" s="486"/>
      <c r="H72" s="486"/>
      <c r="I72" s="486"/>
      <c r="J72" s="486"/>
      <c r="L72" s="181"/>
      <c r="M72" s="181"/>
      <c r="N72" s="181"/>
      <c r="O72" s="181"/>
      <c r="P72" s="181"/>
    </row>
    <row r="73" spans="1:16" s="478" customFormat="1" ht="12.75" customHeight="1">
      <c r="A73" s="486"/>
      <c r="B73" s="486"/>
      <c r="C73" s="486"/>
      <c r="D73" s="486"/>
      <c r="E73" s="486"/>
      <c r="F73" s="486"/>
      <c r="G73" s="486"/>
      <c r="H73" s="486"/>
      <c r="I73" s="486"/>
      <c r="J73" s="486"/>
      <c r="L73" s="181"/>
      <c r="M73" s="181"/>
      <c r="N73" s="181"/>
      <c r="O73" s="181"/>
      <c r="P73" s="181"/>
    </row>
    <row r="74" spans="1:16" s="478" customFormat="1" ht="12.75" customHeight="1">
      <c r="A74" s="486"/>
      <c r="B74" s="486"/>
      <c r="C74" s="486"/>
      <c r="D74" s="486"/>
      <c r="E74" s="486"/>
      <c r="F74" s="486"/>
      <c r="G74" s="486"/>
      <c r="H74" s="486"/>
      <c r="I74" s="486"/>
      <c r="J74" s="486"/>
      <c r="L74" s="181"/>
      <c r="M74" s="181"/>
      <c r="N74" s="181"/>
      <c r="O74" s="181"/>
      <c r="P74" s="181"/>
    </row>
    <row r="75" spans="1:16" s="478" customFormat="1" ht="12.75" customHeight="1">
      <c r="A75" s="486"/>
      <c r="B75" s="486"/>
      <c r="C75" s="486"/>
      <c r="D75" s="486"/>
      <c r="E75" s="486"/>
      <c r="F75" s="486"/>
      <c r="G75" s="486"/>
      <c r="H75" s="486"/>
      <c r="I75" s="486"/>
      <c r="J75" s="486"/>
      <c r="L75" s="181"/>
      <c r="M75" s="181"/>
      <c r="N75" s="181"/>
      <c r="O75" s="181"/>
      <c r="P75" s="181"/>
    </row>
    <row r="76" spans="1:16" s="478" customFormat="1" ht="12.75" customHeight="1">
      <c r="A76" s="486"/>
      <c r="B76" s="486"/>
      <c r="C76" s="486"/>
      <c r="D76" s="486"/>
      <c r="E76" s="486"/>
      <c r="F76" s="486"/>
      <c r="G76" s="486"/>
      <c r="H76" s="486"/>
      <c r="I76" s="486"/>
      <c r="J76" s="486"/>
      <c r="L76" s="181"/>
      <c r="M76" s="181"/>
      <c r="N76" s="181"/>
      <c r="O76" s="181"/>
      <c r="P76" s="181"/>
    </row>
    <row r="77" spans="1:16" s="478" customFormat="1" ht="12.75" customHeight="1">
      <c r="A77" s="486" t="s">
        <v>394</v>
      </c>
      <c r="B77" s="486"/>
      <c r="C77" s="486"/>
      <c r="D77" s="486"/>
      <c r="E77" s="486"/>
      <c r="F77" s="486"/>
      <c r="G77" s="486"/>
      <c r="H77" s="486"/>
      <c r="I77" s="486"/>
      <c r="J77" s="486"/>
      <c r="L77" s="181"/>
      <c r="M77" s="181"/>
      <c r="N77" s="181"/>
      <c r="O77" s="181"/>
      <c r="P77" s="181"/>
    </row>
    <row r="78" spans="1:16" s="478" customFormat="1" ht="12.75" customHeight="1">
      <c r="A78" s="486"/>
      <c r="B78" s="486"/>
      <c r="C78" s="486"/>
      <c r="D78" s="486"/>
      <c r="E78" s="486"/>
      <c r="F78" s="486"/>
      <c r="G78" s="486"/>
      <c r="H78" s="486"/>
      <c r="I78" s="486"/>
      <c r="J78" s="486"/>
      <c r="L78" s="181"/>
      <c r="M78" s="181"/>
      <c r="N78" s="181"/>
      <c r="O78" s="181"/>
      <c r="P78" s="181"/>
    </row>
    <row r="79" spans="1:16" s="478" customFormat="1" ht="12.75" customHeight="1">
      <c r="A79" s="486"/>
      <c r="B79" s="486"/>
      <c r="C79" s="486"/>
      <c r="D79" s="486"/>
      <c r="E79" s="486"/>
      <c r="F79" s="486"/>
      <c r="G79" s="486"/>
      <c r="H79" s="486"/>
      <c r="I79" s="486"/>
      <c r="J79" s="486"/>
      <c r="L79" s="181"/>
      <c r="M79" s="181"/>
      <c r="N79" s="181"/>
      <c r="O79" s="181"/>
      <c r="P79" s="181"/>
    </row>
    <row r="80" spans="1:16" s="478" customFormat="1" ht="12.75" customHeight="1">
      <c r="A80" s="486"/>
      <c r="B80" s="486"/>
      <c r="C80" s="486"/>
      <c r="D80" s="486"/>
      <c r="E80" s="486"/>
      <c r="F80" s="486"/>
      <c r="G80" s="486"/>
      <c r="H80" s="486"/>
      <c r="I80" s="486"/>
      <c r="J80" s="486"/>
      <c r="L80" s="181"/>
      <c r="M80" s="181"/>
      <c r="N80" s="181"/>
      <c r="O80" s="181"/>
      <c r="P80" s="181"/>
    </row>
    <row r="81" spans="1:16" s="478" customFormat="1" ht="12.75" customHeight="1">
      <c r="A81" s="486"/>
      <c r="B81" s="486"/>
      <c r="C81" s="486"/>
      <c r="D81" s="486"/>
      <c r="E81" s="486"/>
      <c r="F81" s="486"/>
      <c r="G81" s="486"/>
      <c r="H81" s="486"/>
      <c r="I81" s="486"/>
      <c r="J81" s="486"/>
      <c r="L81" s="181"/>
      <c r="M81" s="181"/>
      <c r="N81" s="181"/>
      <c r="O81" s="181"/>
      <c r="P81" s="181"/>
    </row>
    <row r="82" spans="1:16" ht="17.25" customHeight="1">
      <c r="A82" s="486" t="s">
        <v>395</v>
      </c>
      <c r="B82" s="486"/>
      <c r="C82" s="486"/>
      <c r="D82" s="486"/>
      <c r="E82" s="486"/>
      <c r="F82" s="486"/>
      <c r="G82" s="486"/>
      <c r="H82" s="486"/>
      <c r="I82" s="486"/>
      <c r="J82" s="486"/>
      <c r="L82" s="181"/>
      <c r="M82" s="181"/>
      <c r="N82" s="181"/>
      <c r="O82" s="181"/>
      <c r="P82" s="186"/>
    </row>
    <row r="83" spans="1:16" s="478" customFormat="1" ht="12.75" customHeight="1">
      <c r="A83" s="486" t="s">
        <v>413</v>
      </c>
      <c r="B83" s="486"/>
      <c r="C83" s="486"/>
      <c r="D83" s="486"/>
      <c r="E83" s="486"/>
      <c r="F83" s="486"/>
      <c r="G83" s="486"/>
      <c r="H83" s="486"/>
      <c r="I83" s="486"/>
      <c r="J83" s="486"/>
      <c r="L83" s="181"/>
      <c r="M83" s="181"/>
      <c r="N83" s="181"/>
      <c r="O83" s="181"/>
      <c r="P83" s="181"/>
    </row>
    <row r="84" spans="1:16" s="478" customFormat="1" ht="12.75" customHeight="1">
      <c r="A84" s="486"/>
      <c r="B84" s="486"/>
      <c r="C84" s="486"/>
      <c r="D84" s="486"/>
      <c r="E84" s="486"/>
      <c r="F84" s="486"/>
      <c r="G84" s="486"/>
      <c r="H84" s="486"/>
      <c r="I84" s="486"/>
      <c r="J84" s="486"/>
      <c r="L84" s="181"/>
      <c r="M84" s="181"/>
      <c r="N84" s="181"/>
      <c r="O84" s="181"/>
      <c r="P84" s="181"/>
    </row>
    <row r="85" spans="1:16" s="478" customFormat="1" ht="12.75" customHeight="1">
      <c r="A85" s="486"/>
      <c r="B85" s="486"/>
      <c r="C85" s="486"/>
      <c r="D85" s="486"/>
      <c r="E85" s="486"/>
      <c r="F85" s="486"/>
      <c r="G85" s="486"/>
      <c r="H85" s="486"/>
      <c r="I85" s="486"/>
      <c r="J85" s="486"/>
      <c r="L85" s="181"/>
      <c r="M85" s="181"/>
      <c r="N85" s="181"/>
      <c r="O85" s="181"/>
      <c r="P85" s="181"/>
    </row>
    <row r="86" spans="1:16" s="478" customFormat="1" ht="12.75" customHeight="1">
      <c r="A86" s="181"/>
      <c r="B86" s="181"/>
      <c r="C86" s="181"/>
      <c r="D86" s="181"/>
      <c r="E86" s="181"/>
      <c r="F86" s="181"/>
      <c r="G86" s="181"/>
      <c r="H86" s="181"/>
      <c r="I86" s="181"/>
      <c r="J86" s="181"/>
      <c r="L86" s="181"/>
      <c r="M86" s="181"/>
      <c r="N86" s="181"/>
      <c r="O86" s="181"/>
      <c r="P86" s="181"/>
    </row>
    <row r="87" spans="1:16" ht="15">
      <c r="A87" s="489" t="s">
        <v>1053</v>
      </c>
      <c r="B87" s="489"/>
      <c r="C87" s="489"/>
      <c r="D87" s="489"/>
      <c r="E87" s="489"/>
      <c r="F87" s="489"/>
      <c r="G87" s="489"/>
      <c r="H87" s="489"/>
      <c r="I87" s="489"/>
      <c r="J87" s="489"/>
      <c r="K87" s="489"/>
      <c r="L87" s="489"/>
      <c r="M87" s="489"/>
      <c r="N87" s="489"/>
      <c r="O87" s="489"/>
      <c r="P87" s="489"/>
    </row>
    <row r="88" spans="1:3" ht="15.75" customHeight="1">
      <c r="A88" s="180"/>
      <c r="B88" s="180"/>
      <c r="C88" s="180"/>
    </row>
    <row r="89" spans="1:16" s="478" customFormat="1" ht="12.75" customHeight="1">
      <c r="A89" s="486" t="s">
        <v>1064</v>
      </c>
      <c r="B89" s="486"/>
      <c r="C89" s="486"/>
      <c r="D89" s="486"/>
      <c r="E89" s="486"/>
      <c r="F89" s="486"/>
      <c r="G89" s="486"/>
      <c r="H89" s="486"/>
      <c r="I89" s="486"/>
      <c r="J89" s="486"/>
      <c r="L89" s="181"/>
      <c r="M89" s="181"/>
      <c r="N89" s="181"/>
      <c r="O89" s="181"/>
      <c r="P89" s="181"/>
    </row>
    <row r="90" spans="1:16" s="478" customFormat="1" ht="12.75" customHeight="1">
      <c r="A90" s="486"/>
      <c r="B90" s="486"/>
      <c r="C90" s="486"/>
      <c r="D90" s="486"/>
      <c r="E90" s="486"/>
      <c r="F90" s="486"/>
      <c r="G90" s="486"/>
      <c r="H90" s="486"/>
      <c r="I90" s="486"/>
      <c r="J90" s="486"/>
      <c r="L90" s="181"/>
      <c r="M90" s="181"/>
      <c r="N90" s="181"/>
      <c r="O90" s="181"/>
      <c r="P90" s="181"/>
    </row>
    <row r="91" spans="1:16" s="478" customFormat="1" ht="12.75" customHeight="1">
      <c r="A91" s="486"/>
      <c r="B91" s="486"/>
      <c r="C91" s="486"/>
      <c r="D91" s="486"/>
      <c r="E91" s="486"/>
      <c r="F91" s="486"/>
      <c r="G91" s="486"/>
      <c r="H91" s="486"/>
      <c r="I91" s="486"/>
      <c r="J91" s="486"/>
      <c r="L91" s="181"/>
      <c r="M91" s="181"/>
      <c r="N91" s="181"/>
      <c r="O91" s="181"/>
      <c r="P91" s="181"/>
    </row>
    <row r="92" spans="1:16" s="478" customFormat="1" ht="12.75" customHeight="1">
      <c r="A92" s="486"/>
      <c r="B92" s="486"/>
      <c r="C92" s="486"/>
      <c r="D92" s="486"/>
      <c r="E92" s="486"/>
      <c r="F92" s="486"/>
      <c r="G92" s="486"/>
      <c r="H92" s="486"/>
      <c r="I92" s="486"/>
      <c r="J92" s="486"/>
      <c r="L92" s="181"/>
      <c r="M92" s="181"/>
      <c r="N92" s="181"/>
      <c r="O92" s="181"/>
      <c r="P92" s="181"/>
    </row>
    <row r="93" spans="1:16" s="478" customFormat="1" ht="16.5" customHeight="1">
      <c r="A93" s="486"/>
      <c r="B93" s="486"/>
      <c r="C93" s="486"/>
      <c r="D93" s="486"/>
      <c r="E93" s="486"/>
      <c r="F93" s="486"/>
      <c r="G93" s="486"/>
      <c r="H93" s="486"/>
      <c r="I93" s="486"/>
      <c r="J93" s="486"/>
      <c r="L93" s="181"/>
      <c r="M93" s="181"/>
      <c r="N93" s="181"/>
      <c r="O93" s="181"/>
      <c r="P93" s="181"/>
    </row>
    <row r="94" spans="1:16" s="478" customFormat="1" ht="12.75" customHeight="1">
      <c r="A94" s="486" t="s">
        <v>1071</v>
      </c>
      <c r="B94" s="486"/>
      <c r="C94" s="486"/>
      <c r="D94" s="486"/>
      <c r="E94" s="486"/>
      <c r="F94" s="486"/>
      <c r="G94" s="486"/>
      <c r="H94" s="486"/>
      <c r="I94" s="486"/>
      <c r="J94" s="486"/>
      <c r="L94" s="181"/>
      <c r="M94" s="181"/>
      <c r="N94" s="181"/>
      <c r="O94" s="181"/>
      <c r="P94" s="181"/>
    </row>
    <row r="95" spans="1:16" s="478" customFormat="1" ht="12.75" customHeight="1">
      <c r="A95" s="486"/>
      <c r="B95" s="486"/>
      <c r="C95" s="486"/>
      <c r="D95" s="486"/>
      <c r="E95" s="486"/>
      <c r="F95" s="486"/>
      <c r="G95" s="486"/>
      <c r="H95" s="486"/>
      <c r="I95" s="486"/>
      <c r="J95" s="486"/>
      <c r="L95" s="181"/>
      <c r="M95" s="181"/>
      <c r="N95" s="181"/>
      <c r="O95" s="181"/>
      <c r="P95" s="181"/>
    </row>
    <row r="96" spans="1:16" s="478" customFormat="1" ht="12.75" customHeight="1">
      <c r="A96" s="486"/>
      <c r="B96" s="486"/>
      <c r="C96" s="486"/>
      <c r="D96" s="486"/>
      <c r="E96" s="486"/>
      <c r="F96" s="486"/>
      <c r="G96" s="486"/>
      <c r="H96" s="486"/>
      <c r="I96" s="486"/>
      <c r="J96" s="486"/>
      <c r="L96" s="181"/>
      <c r="M96" s="181"/>
      <c r="N96" s="181"/>
      <c r="O96" s="181"/>
      <c r="P96" s="181"/>
    </row>
    <row r="97" spans="1:16" s="478" customFormat="1" ht="12.75" customHeight="1">
      <c r="A97" s="486"/>
      <c r="B97" s="486"/>
      <c r="C97" s="486"/>
      <c r="D97" s="486"/>
      <c r="E97" s="486"/>
      <c r="F97" s="486"/>
      <c r="G97" s="486"/>
      <c r="H97" s="486"/>
      <c r="I97" s="486"/>
      <c r="J97" s="486"/>
      <c r="L97" s="181"/>
      <c r="M97" s="181"/>
      <c r="N97" s="181"/>
      <c r="O97" s="181"/>
      <c r="P97" s="181"/>
    </row>
    <row r="98" spans="1:16" s="478" customFormat="1" ht="16.5" customHeight="1">
      <c r="A98" s="486"/>
      <c r="B98" s="486"/>
      <c r="C98" s="486"/>
      <c r="D98" s="486"/>
      <c r="E98" s="486"/>
      <c r="F98" s="486"/>
      <c r="G98" s="486"/>
      <c r="H98" s="486"/>
      <c r="I98" s="486"/>
      <c r="J98" s="486"/>
      <c r="L98" s="181"/>
      <c r="M98" s="181"/>
      <c r="N98" s="181"/>
      <c r="O98" s="181"/>
      <c r="P98" s="181"/>
    </row>
    <row r="99" spans="1:16" s="478" customFormat="1" ht="12.75" customHeight="1">
      <c r="A99" s="486" t="s">
        <v>1072</v>
      </c>
      <c r="B99" s="486"/>
      <c r="C99" s="486"/>
      <c r="D99" s="486"/>
      <c r="E99" s="486"/>
      <c r="F99" s="486"/>
      <c r="G99" s="486"/>
      <c r="H99" s="486"/>
      <c r="I99" s="486"/>
      <c r="J99" s="486"/>
      <c r="L99" s="181"/>
      <c r="M99" s="181"/>
      <c r="N99" s="181"/>
      <c r="O99" s="181"/>
      <c r="P99" s="181"/>
    </row>
    <row r="100" spans="1:16" s="478" customFormat="1" ht="12.75" customHeight="1">
      <c r="A100" s="486"/>
      <c r="B100" s="486"/>
      <c r="C100" s="486"/>
      <c r="D100" s="486"/>
      <c r="E100" s="486"/>
      <c r="F100" s="486"/>
      <c r="G100" s="486"/>
      <c r="H100" s="486"/>
      <c r="I100" s="486"/>
      <c r="J100" s="486"/>
      <c r="L100" s="181"/>
      <c r="M100" s="181"/>
      <c r="N100" s="181"/>
      <c r="O100" s="181"/>
      <c r="P100" s="181"/>
    </row>
    <row r="101" spans="1:16" s="478" customFormat="1" ht="12.75" customHeight="1">
      <c r="A101" s="486"/>
      <c r="B101" s="486"/>
      <c r="C101" s="486"/>
      <c r="D101" s="486"/>
      <c r="E101" s="486"/>
      <c r="F101" s="486"/>
      <c r="G101" s="486"/>
      <c r="H101" s="486"/>
      <c r="I101" s="486"/>
      <c r="J101" s="486"/>
      <c r="L101" s="181"/>
      <c r="M101" s="181"/>
      <c r="N101" s="181"/>
      <c r="O101" s="181"/>
      <c r="P101" s="181"/>
    </row>
    <row r="102" spans="1:16" s="478" customFormat="1" ht="12.75" customHeight="1">
      <c r="A102" s="486"/>
      <c r="B102" s="486"/>
      <c r="C102" s="486"/>
      <c r="D102" s="486"/>
      <c r="E102" s="486"/>
      <c r="F102" s="486"/>
      <c r="G102" s="486"/>
      <c r="H102" s="486"/>
      <c r="I102" s="486"/>
      <c r="J102" s="486"/>
      <c r="L102" s="181"/>
      <c r="M102" s="181"/>
      <c r="N102" s="181"/>
      <c r="O102" s="181"/>
      <c r="P102" s="181"/>
    </row>
    <row r="103" ht="25.5" customHeight="1"/>
    <row r="104" spans="1:16" ht="15">
      <c r="A104" s="489" t="s">
        <v>1065</v>
      </c>
      <c r="B104" s="489"/>
      <c r="C104" s="489"/>
      <c r="D104" s="489"/>
      <c r="E104" s="489"/>
      <c r="F104" s="489"/>
      <c r="G104" s="489"/>
      <c r="H104" s="489"/>
      <c r="I104" s="489"/>
      <c r="J104" s="489"/>
      <c r="K104" s="489"/>
      <c r="L104" s="489"/>
      <c r="M104" s="489"/>
      <c r="N104" s="489"/>
      <c r="O104" s="489"/>
      <c r="P104" s="489"/>
    </row>
    <row r="105" spans="1:3" ht="15.75" customHeight="1">
      <c r="A105" s="180"/>
      <c r="B105" s="180"/>
      <c r="C105" s="180"/>
    </row>
    <row r="106" spans="1:16" s="185" customFormat="1" ht="12.75" customHeight="1">
      <c r="A106" s="486" t="s">
        <v>1128</v>
      </c>
      <c r="B106" s="486"/>
      <c r="C106" s="486"/>
      <c r="D106" s="486"/>
      <c r="E106" s="486"/>
      <c r="F106" s="486"/>
      <c r="G106" s="486"/>
      <c r="H106" s="486"/>
      <c r="I106" s="486"/>
      <c r="J106" s="486"/>
      <c r="L106" s="181"/>
      <c r="M106" s="181"/>
      <c r="N106" s="181"/>
      <c r="O106" s="181"/>
      <c r="P106" s="181"/>
    </row>
    <row r="107" spans="1:16" s="185" customFormat="1" ht="12.75" customHeight="1">
      <c r="A107" s="486"/>
      <c r="B107" s="486"/>
      <c r="C107" s="486"/>
      <c r="D107" s="486"/>
      <c r="E107" s="486"/>
      <c r="F107" s="486"/>
      <c r="G107" s="486"/>
      <c r="H107" s="486"/>
      <c r="I107" s="486"/>
      <c r="J107" s="486"/>
      <c r="L107" s="181"/>
      <c r="M107" s="181"/>
      <c r="N107" s="181"/>
      <c r="O107" s="181"/>
      <c r="P107" s="181"/>
    </row>
    <row r="108" spans="1:16" s="185" customFormat="1" ht="12.75" customHeight="1">
      <c r="A108" s="486"/>
      <c r="B108" s="486"/>
      <c r="C108" s="486"/>
      <c r="D108" s="486"/>
      <c r="E108" s="486"/>
      <c r="F108" s="486"/>
      <c r="G108" s="486"/>
      <c r="H108" s="486"/>
      <c r="I108" s="486"/>
      <c r="J108" s="486"/>
      <c r="L108" s="181"/>
      <c r="M108" s="181"/>
      <c r="N108" s="181"/>
      <c r="O108" s="181"/>
      <c r="P108" s="181"/>
    </row>
    <row r="109" spans="1:16" s="185" customFormat="1" ht="12.75" customHeight="1">
      <c r="A109" s="486"/>
      <c r="B109" s="486"/>
      <c r="C109" s="486"/>
      <c r="D109" s="486"/>
      <c r="E109" s="486"/>
      <c r="F109" s="486"/>
      <c r="G109" s="486"/>
      <c r="H109" s="486"/>
      <c r="I109" s="486"/>
      <c r="J109" s="486"/>
      <c r="L109" s="181"/>
      <c r="M109" s="181"/>
      <c r="N109" s="181"/>
      <c r="O109" s="181"/>
      <c r="P109" s="181"/>
    </row>
    <row r="110" spans="1:16" s="185" customFormat="1" ht="12.75" customHeight="1">
      <c r="A110" s="486" t="s">
        <v>1066</v>
      </c>
      <c r="B110" s="486"/>
      <c r="C110" s="486"/>
      <c r="D110" s="486"/>
      <c r="E110" s="486"/>
      <c r="F110" s="486"/>
      <c r="G110" s="486"/>
      <c r="H110" s="486"/>
      <c r="I110" s="486"/>
      <c r="J110" s="486"/>
      <c r="L110" s="181"/>
      <c r="M110" s="181"/>
      <c r="N110" s="181"/>
      <c r="O110" s="181"/>
      <c r="P110" s="181"/>
    </row>
    <row r="111" spans="1:16" s="185" customFormat="1" ht="12.75" customHeight="1">
      <c r="A111" s="486"/>
      <c r="B111" s="486"/>
      <c r="C111" s="486"/>
      <c r="D111" s="486"/>
      <c r="E111" s="486"/>
      <c r="F111" s="486"/>
      <c r="G111" s="486"/>
      <c r="H111" s="486"/>
      <c r="I111" s="486"/>
      <c r="J111" s="486"/>
      <c r="L111" s="181"/>
      <c r="M111" s="181"/>
      <c r="N111" s="181"/>
      <c r="O111" s="181"/>
      <c r="P111" s="181"/>
    </row>
    <row r="112" spans="1:15" s="185" customFormat="1" ht="12.75" customHeight="1">
      <c r="A112" s="486" t="s">
        <v>1054</v>
      </c>
      <c r="B112" s="486"/>
      <c r="C112" s="486"/>
      <c r="D112" s="486"/>
      <c r="E112" s="486"/>
      <c r="F112" s="486"/>
      <c r="G112" s="486"/>
      <c r="H112" s="486"/>
      <c r="I112" s="486"/>
      <c r="J112" s="486"/>
      <c r="L112" s="181"/>
      <c r="M112" s="181"/>
      <c r="N112" s="181"/>
      <c r="O112" s="181"/>
    </row>
    <row r="113" spans="1:15" s="185" customFormat="1" ht="12.75" customHeight="1">
      <c r="A113" s="486"/>
      <c r="B113" s="486"/>
      <c r="C113" s="486"/>
      <c r="D113" s="486"/>
      <c r="E113" s="486"/>
      <c r="F113" s="486"/>
      <c r="G113" s="486"/>
      <c r="H113" s="486"/>
      <c r="I113" s="486"/>
      <c r="J113" s="486"/>
      <c r="L113" s="181"/>
      <c r="M113" s="181"/>
      <c r="N113" s="181"/>
      <c r="O113" s="181"/>
    </row>
    <row r="114" spans="1:15" s="185" customFormat="1" ht="12.75" customHeight="1">
      <c r="A114" s="486"/>
      <c r="B114" s="486"/>
      <c r="C114" s="486"/>
      <c r="D114" s="486"/>
      <c r="E114" s="486"/>
      <c r="F114" s="486"/>
      <c r="G114" s="486"/>
      <c r="H114" s="486"/>
      <c r="I114" s="486"/>
      <c r="J114" s="486"/>
      <c r="L114" s="181"/>
      <c r="M114" s="181"/>
      <c r="N114" s="181"/>
      <c r="O114" s="181"/>
    </row>
    <row r="115" spans="1:16" s="185" customFormat="1" ht="12.75" customHeight="1">
      <c r="A115" s="486" t="s">
        <v>1132</v>
      </c>
      <c r="B115" s="486"/>
      <c r="C115" s="486"/>
      <c r="D115" s="486"/>
      <c r="E115" s="486"/>
      <c r="F115" s="486"/>
      <c r="G115" s="486"/>
      <c r="H115" s="486"/>
      <c r="I115" s="486"/>
      <c r="J115" s="486"/>
      <c r="L115" s="181"/>
      <c r="M115" s="181"/>
      <c r="N115" s="181"/>
      <c r="O115" s="181"/>
      <c r="P115" s="181"/>
    </row>
    <row r="116" spans="1:16" s="185" customFormat="1" ht="12.75" customHeight="1">
      <c r="A116" s="486"/>
      <c r="B116" s="486"/>
      <c r="C116" s="486"/>
      <c r="D116" s="486"/>
      <c r="E116" s="486"/>
      <c r="F116" s="486"/>
      <c r="G116" s="486"/>
      <c r="H116" s="486"/>
      <c r="I116" s="486"/>
      <c r="J116" s="486"/>
      <c r="L116" s="181"/>
      <c r="M116" s="181"/>
      <c r="N116" s="181"/>
      <c r="O116" s="181"/>
      <c r="P116" s="181"/>
    </row>
    <row r="117" spans="1:16" s="185" customFormat="1" ht="12.75" customHeight="1">
      <c r="A117" s="486"/>
      <c r="B117" s="486"/>
      <c r="C117" s="486"/>
      <c r="D117" s="486"/>
      <c r="E117" s="486"/>
      <c r="F117" s="486"/>
      <c r="G117" s="486"/>
      <c r="H117" s="486"/>
      <c r="I117" s="486"/>
      <c r="J117" s="486"/>
      <c r="L117" s="181"/>
      <c r="M117" s="181"/>
      <c r="N117" s="181"/>
      <c r="O117" s="181"/>
      <c r="P117" s="181"/>
    </row>
    <row r="118" spans="1:16" s="185" customFormat="1" ht="12.75" customHeight="1">
      <c r="A118" s="181"/>
      <c r="B118" s="181"/>
      <c r="C118" s="181"/>
      <c r="D118" s="181"/>
      <c r="E118" s="181"/>
      <c r="F118" s="181"/>
      <c r="G118" s="181"/>
      <c r="H118" s="181"/>
      <c r="I118" s="181"/>
      <c r="J118" s="181"/>
      <c r="L118" s="181"/>
      <c r="M118" s="181"/>
      <c r="N118" s="181"/>
      <c r="O118" s="181"/>
      <c r="P118" s="181"/>
    </row>
    <row r="119" spans="1:15" s="185" customFormat="1" ht="12.75" customHeight="1">
      <c r="A119" s="486" t="s">
        <v>1133</v>
      </c>
      <c r="B119" s="486"/>
      <c r="C119" s="486"/>
      <c r="D119" s="486"/>
      <c r="E119" s="486"/>
      <c r="F119" s="486"/>
      <c r="G119" s="486"/>
      <c r="H119" s="486"/>
      <c r="I119" s="486"/>
      <c r="J119" s="486"/>
      <c r="L119" s="181"/>
      <c r="M119" s="181"/>
      <c r="N119" s="181"/>
      <c r="O119" s="181"/>
    </row>
    <row r="120" spans="1:15" s="185" customFormat="1" ht="12.75" customHeight="1">
      <c r="A120" s="486"/>
      <c r="B120" s="486"/>
      <c r="C120" s="486"/>
      <c r="D120" s="486"/>
      <c r="E120" s="486"/>
      <c r="F120" s="486"/>
      <c r="G120" s="486"/>
      <c r="H120" s="486"/>
      <c r="I120" s="486"/>
      <c r="J120" s="486"/>
      <c r="L120" s="181"/>
      <c r="M120" s="181"/>
      <c r="N120" s="181"/>
      <c r="O120" s="181"/>
    </row>
    <row r="121" spans="1:15" s="185" customFormat="1" ht="12.75" customHeight="1">
      <c r="A121" s="486"/>
      <c r="B121" s="486"/>
      <c r="C121" s="486"/>
      <c r="D121" s="486"/>
      <c r="E121" s="486"/>
      <c r="F121" s="486"/>
      <c r="G121" s="486"/>
      <c r="H121" s="486"/>
      <c r="I121" s="486"/>
      <c r="J121" s="486"/>
      <c r="L121" s="181"/>
      <c r="M121" s="181"/>
      <c r="N121" s="181"/>
      <c r="O121" s="181"/>
    </row>
    <row r="122" spans="1:15" s="185" customFormat="1" ht="12.75" customHeight="1">
      <c r="A122" s="486"/>
      <c r="B122" s="486"/>
      <c r="C122" s="486"/>
      <c r="D122" s="486"/>
      <c r="E122" s="486"/>
      <c r="F122" s="486"/>
      <c r="G122" s="486"/>
      <c r="H122" s="486"/>
      <c r="I122" s="486"/>
      <c r="J122" s="486"/>
      <c r="L122" s="181"/>
      <c r="M122" s="181"/>
      <c r="N122" s="181"/>
      <c r="O122" s="181"/>
    </row>
    <row r="123" spans="1:15" s="185" customFormat="1" ht="12.75" customHeight="1">
      <c r="A123" s="181"/>
      <c r="B123" s="181"/>
      <c r="C123" s="181"/>
      <c r="D123" s="181"/>
      <c r="E123" s="181"/>
      <c r="F123" s="181"/>
      <c r="G123" s="181"/>
      <c r="H123" s="181"/>
      <c r="I123" s="181"/>
      <c r="J123" s="181"/>
      <c r="L123" s="181"/>
      <c r="M123" s="181"/>
      <c r="N123" s="181"/>
      <c r="O123" s="181"/>
    </row>
    <row r="124" spans="1:16" s="185" customFormat="1" ht="12.75" customHeight="1">
      <c r="A124" s="486" t="s">
        <v>1197</v>
      </c>
      <c r="B124" s="486"/>
      <c r="C124" s="486"/>
      <c r="D124" s="486"/>
      <c r="E124" s="486"/>
      <c r="F124" s="486"/>
      <c r="G124" s="486"/>
      <c r="H124" s="486"/>
      <c r="I124" s="486"/>
      <c r="J124" s="486"/>
      <c r="L124" s="181"/>
      <c r="M124" s="181"/>
      <c r="N124" s="181"/>
      <c r="O124" s="181"/>
      <c r="P124" s="181"/>
    </row>
    <row r="125" spans="1:16" s="185" customFormat="1" ht="12.75" customHeight="1">
      <c r="A125" s="486"/>
      <c r="B125" s="486"/>
      <c r="C125" s="486"/>
      <c r="D125" s="486"/>
      <c r="E125" s="486"/>
      <c r="F125" s="486"/>
      <c r="G125" s="486"/>
      <c r="H125" s="486"/>
      <c r="I125" s="486"/>
      <c r="J125" s="486"/>
      <c r="L125" s="181"/>
      <c r="M125" s="181"/>
      <c r="N125" s="181"/>
      <c r="O125" s="181"/>
      <c r="P125" s="181"/>
    </row>
    <row r="126" ht="35.25" customHeight="1"/>
    <row r="127" spans="1:16" ht="15">
      <c r="A127" s="489" t="s">
        <v>1055</v>
      </c>
      <c r="B127" s="489"/>
      <c r="C127" s="489"/>
      <c r="D127" s="489"/>
      <c r="E127" s="489"/>
      <c r="F127" s="489"/>
      <c r="G127" s="489"/>
      <c r="H127" s="489"/>
      <c r="I127" s="489"/>
      <c r="J127" s="489"/>
      <c r="K127" s="489"/>
      <c r="L127" s="489"/>
      <c r="M127" s="489"/>
      <c r="N127" s="489"/>
      <c r="O127" s="489"/>
      <c r="P127" s="489"/>
    </row>
    <row r="128" spans="1:3" ht="15.75" customHeight="1">
      <c r="A128" s="180"/>
      <c r="B128" s="180"/>
      <c r="C128" s="180"/>
    </row>
    <row r="129" spans="1:16" ht="12.75" customHeight="1">
      <c r="A129" s="486" t="s">
        <v>1067</v>
      </c>
      <c r="B129" s="486"/>
      <c r="C129" s="486"/>
      <c r="D129" s="486"/>
      <c r="E129" s="486"/>
      <c r="F129" s="486"/>
      <c r="G129" s="486"/>
      <c r="H129" s="486"/>
      <c r="I129" s="486"/>
      <c r="J129" s="486"/>
      <c r="L129" s="181"/>
      <c r="M129" s="181"/>
      <c r="N129" s="181"/>
      <c r="O129" s="181"/>
      <c r="P129" s="181"/>
    </row>
    <row r="130" spans="1:16" ht="12.75" customHeight="1">
      <c r="A130" s="486"/>
      <c r="B130" s="486"/>
      <c r="C130" s="486"/>
      <c r="D130" s="486"/>
      <c r="E130" s="486"/>
      <c r="F130" s="486"/>
      <c r="G130" s="486"/>
      <c r="H130" s="486"/>
      <c r="I130" s="486"/>
      <c r="J130" s="486"/>
      <c r="L130" s="181"/>
      <c r="M130" s="181"/>
      <c r="N130" s="181"/>
      <c r="O130" s="181"/>
      <c r="P130" s="181"/>
    </row>
    <row r="131" spans="1:16" ht="12.75" customHeight="1">
      <c r="A131" s="486"/>
      <c r="B131" s="486"/>
      <c r="C131" s="486"/>
      <c r="D131" s="486"/>
      <c r="E131" s="486"/>
      <c r="F131" s="486"/>
      <c r="G131" s="486"/>
      <c r="H131" s="486"/>
      <c r="I131" s="486"/>
      <c r="J131" s="486"/>
      <c r="L131" s="181"/>
      <c r="M131" s="181"/>
      <c r="N131" s="181"/>
      <c r="O131" s="181"/>
      <c r="P131" s="181"/>
    </row>
    <row r="132" spans="1:16" ht="12.75" customHeight="1">
      <c r="A132" s="486"/>
      <c r="B132" s="486"/>
      <c r="C132" s="486"/>
      <c r="D132" s="486"/>
      <c r="E132" s="486"/>
      <c r="F132" s="486"/>
      <c r="G132" s="486"/>
      <c r="H132" s="486"/>
      <c r="I132" s="486"/>
      <c r="J132" s="486"/>
      <c r="L132" s="181"/>
      <c r="M132" s="181"/>
      <c r="N132" s="181"/>
      <c r="O132" s="181"/>
      <c r="P132" s="181"/>
    </row>
    <row r="133" spans="1:16" ht="12.75" customHeight="1">
      <c r="A133" s="486"/>
      <c r="B133" s="486"/>
      <c r="C133" s="486"/>
      <c r="D133" s="486"/>
      <c r="E133" s="486"/>
      <c r="F133" s="486"/>
      <c r="G133" s="486"/>
      <c r="H133" s="486"/>
      <c r="I133" s="486"/>
      <c r="J133" s="486"/>
      <c r="L133" s="181"/>
      <c r="M133" s="181"/>
      <c r="N133" s="181"/>
      <c r="O133" s="181"/>
      <c r="P133" s="181"/>
    </row>
    <row r="134" spans="1:16" ht="12.75" customHeight="1">
      <c r="A134" s="486"/>
      <c r="B134" s="486"/>
      <c r="C134" s="486"/>
      <c r="D134" s="486"/>
      <c r="E134" s="486"/>
      <c r="F134" s="486"/>
      <c r="G134" s="486"/>
      <c r="H134" s="486"/>
      <c r="I134" s="486"/>
      <c r="J134" s="486"/>
      <c r="L134" s="181"/>
      <c r="M134" s="181"/>
      <c r="N134" s="181"/>
      <c r="O134" s="181"/>
      <c r="P134" s="181"/>
    </row>
    <row r="135" spans="1:16" ht="12.75" customHeight="1">
      <c r="A135" s="486"/>
      <c r="B135" s="486"/>
      <c r="C135" s="486"/>
      <c r="D135" s="486"/>
      <c r="E135" s="486"/>
      <c r="F135" s="486"/>
      <c r="G135" s="486"/>
      <c r="H135" s="486"/>
      <c r="I135" s="486"/>
      <c r="J135" s="486"/>
      <c r="L135" s="181"/>
      <c r="M135" s="181"/>
      <c r="N135" s="181"/>
      <c r="O135" s="181"/>
      <c r="P135" s="181"/>
    </row>
    <row r="136" spans="1:16" ht="12.75" customHeight="1">
      <c r="A136" s="486"/>
      <c r="B136" s="486"/>
      <c r="C136" s="486"/>
      <c r="D136" s="486"/>
      <c r="E136" s="486"/>
      <c r="F136" s="486"/>
      <c r="G136" s="486"/>
      <c r="H136" s="486"/>
      <c r="I136" s="486"/>
      <c r="J136" s="486"/>
      <c r="L136" s="181"/>
      <c r="M136" s="181"/>
      <c r="N136" s="181"/>
      <c r="O136" s="181"/>
      <c r="P136" s="181"/>
    </row>
    <row r="137" spans="1:16" ht="12.75" customHeight="1">
      <c r="A137" s="486"/>
      <c r="B137" s="486"/>
      <c r="C137" s="486"/>
      <c r="D137" s="486"/>
      <c r="E137" s="486"/>
      <c r="F137" s="486"/>
      <c r="G137" s="486"/>
      <c r="H137" s="486"/>
      <c r="I137" s="486"/>
      <c r="J137" s="486"/>
      <c r="L137" s="181"/>
      <c r="M137" s="181"/>
      <c r="N137" s="181"/>
      <c r="O137" s="181"/>
      <c r="P137" s="181"/>
    </row>
    <row r="138" spans="1:16" ht="12.75" customHeight="1">
      <c r="A138" s="486"/>
      <c r="B138" s="486"/>
      <c r="C138" s="486"/>
      <c r="D138" s="486"/>
      <c r="E138" s="486"/>
      <c r="F138" s="486"/>
      <c r="G138" s="486"/>
      <c r="H138" s="486"/>
      <c r="I138" s="486"/>
      <c r="J138" s="486"/>
      <c r="L138" s="181"/>
      <c r="M138" s="181"/>
      <c r="N138" s="181"/>
      <c r="O138" s="181"/>
      <c r="P138" s="181"/>
    </row>
    <row r="139" spans="1:16" ht="12.75" customHeight="1">
      <c r="A139" s="486" t="s">
        <v>1154</v>
      </c>
      <c r="B139" s="486"/>
      <c r="C139" s="486"/>
      <c r="D139" s="486"/>
      <c r="E139" s="486"/>
      <c r="F139" s="486"/>
      <c r="G139" s="486"/>
      <c r="H139" s="486"/>
      <c r="I139" s="486"/>
      <c r="J139" s="486"/>
      <c r="L139" s="181"/>
      <c r="M139" s="181"/>
      <c r="N139" s="181"/>
      <c r="O139" s="181"/>
      <c r="P139" s="181"/>
    </row>
    <row r="140" spans="1:16" ht="12.75" customHeight="1">
      <c r="A140" s="486"/>
      <c r="B140" s="486"/>
      <c r="C140" s="486"/>
      <c r="D140" s="486"/>
      <c r="E140" s="486"/>
      <c r="F140" s="486"/>
      <c r="G140" s="486"/>
      <c r="H140" s="486"/>
      <c r="I140" s="486"/>
      <c r="J140" s="486"/>
      <c r="L140" s="181"/>
      <c r="M140" s="181"/>
      <c r="N140" s="181"/>
      <c r="O140" s="181"/>
      <c r="P140" s="181"/>
    </row>
    <row r="141" spans="1:16" ht="12.75" customHeight="1">
      <c r="A141" s="486"/>
      <c r="B141" s="486"/>
      <c r="C141" s="486"/>
      <c r="D141" s="486"/>
      <c r="E141" s="486"/>
      <c r="F141" s="486"/>
      <c r="G141" s="486"/>
      <c r="H141" s="486"/>
      <c r="I141" s="486"/>
      <c r="J141" s="486"/>
      <c r="L141" s="181"/>
      <c r="M141" s="181"/>
      <c r="N141" s="181"/>
      <c r="O141" s="181"/>
      <c r="P141" s="181"/>
    </row>
    <row r="142" spans="1:16" ht="12.75" customHeight="1">
      <c r="A142" s="486"/>
      <c r="B142" s="486"/>
      <c r="C142" s="486"/>
      <c r="D142" s="486"/>
      <c r="E142" s="486"/>
      <c r="F142" s="486"/>
      <c r="G142" s="486"/>
      <c r="H142" s="486"/>
      <c r="I142" s="486"/>
      <c r="J142" s="486"/>
      <c r="L142" s="181"/>
      <c r="M142" s="181"/>
      <c r="N142" s="181"/>
      <c r="O142" s="181"/>
      <c r="P142" s="181"/>
    </row>
    <row r="143" ht="35.25" customHeight="1"/>
    <row r="144" spans="1:16" ht="15">
      <c r="A144" s="489" t="s">
        <v>404</v>
      </c>
      <c r="B144" s="489"/>
      <c r="C144" s="489"/>
      <c r="D144" s="489"/>
      <c r="E144" s="489"/>
      <c r="F144" s="489"/>
      <c r="G144" s="489"/>
      <c r="H144" s="489"/>
      <c r="I144" s="489"/>
      <c r="J144" s="489"/>
      <c r="K144" s="489"/>
      <c r="L144" s="489"/>
      <c r="M144" s="489"/>
      <c r="N144" s="489"/>
      <c r="O144" s="489"/>
      <c r="P144" s="489"/>
    </row>
    <row r="145" spans="1:3" ht="15.75" customHeight="1">
      <c r="A145" s="180"/>
      <c r="B145" s="180"/>
      <c r="C145" s="180"/>
    </row>
    <row r="146" spans="1:16" s="185" customFormat="1" ht="12.75" customHeight="1">
      <c r="A146" s="486" t="s">
        <v>1058</v>
      </c>
      <c r="B146" s="486"/>
      <c r="C146" s="486"/>
      <c r="D146" s="486"/>
      <c r="E146" s="486"/>
      <c r="F146" s="486"/>
      <c r="G146" s="486"/>
      <c r="H146" s="486"/>
      <c r="I146" s="486"/>
      <c r="J146" s="486"/>
      <c r="L146" s="181"/>
      <c r="M146" s="181"/>
      <c r="N146" s="181"/>
      <c r="O146" s="181"/>
      <c r="P146" s="181"/>
    </row>
    <row r="147" spans="1:10" ht="12.75">
      <c r="A147" s="486"/>
      <c r="B147" s="486"/>
      <c r="C147" s="486"/>
      <c r="D147" s="486"/>
      <c r="E147" s="486"/>
      <c r="F147" s="486"/>
      <c r="G147" s="486"/>
      <c r="H147" s="486"/>
      <c r="I147" s="486"/>
      <c r="J147" s="486"/>
    </row>
    <row r="148" ht="25.5" customHeight="1"/>
    <row r="149" spans="1:16" ht="15">
      <c r="A149" s="489" t="s">
        <v>1068</v>
      </c>
      <c r="B149" s="489"/>
      <c r="C149" s="489"/>
      <c r="D149" s="489"/>
      <c r="E149" s="489"/>
      <c r="F149" s="489"/>
      <c r="G149" s="489"/>
      <c r="H149" s="489"/>
      <c r="I149" s="489"/>
      <c r="J149" s="489"/>
      <c r="K149" s="489"/>
      <c r="L149" s="489"/>
      <c r="M149" s="489"/>
      <c r="N149" s="489"/>
      <c r="O149" s="489"/>
      <c r="P149" s="489"/>
    </row>
    <row r="150" spans="1:3" ht="15.75" customHeight="1">
      <c r="A150" s="180"/>
      <c r="B150" s="180"/>
      <c r="C150" s="180"/>
    </row>
    <row r="151" spans="1:16" s="478" customFormat="1" ht="12.75" customHeight="1">
      <c r="A151" s="486" t="s">
        <v>397</v>
      </c>
      <c r="B151" s="486"/>
      <c r="C151" s="486"/>
      <c r="D151" s="486"/>
      <c r="E151" s="486"/>
      <c r="F151" s="486"/>
      <c r="G151" s="486"/>
      <c r="H151" s="486"/>
      <c r="I151" s="486"/>
      <c r="J151" s="486"/>
      <c r="L151" s="181"/>
      <c r="M151" s="181"/>
      <c r="N151" s="181"/>
      <c r="O151" s="181"/>
      <c r="P151" s="181"/>
    </row>
    <row r="152" spans="1:16" s="478" customFormat="1" ht="12.75" customHeight="1">
      <c r="A152" s="486"/>
      <c r="B152" s="486"/>
      <c r="C152" s="486"/>
      <c r="D152" s="486"/>
      <c r="E152" s="486"/>
      <c r="F152" s="486"/>
      <c r="G152" s="486"/>
      <c r="H152" s="486"/>
      <c r="I152" s="486"/>
      <c r="J152" s="486"/>
      <c r="L152" s="181"/>
      <c r="M152" s="181"/>
      <c r="N152" s="181"/>
      <c r="O152" s="181"/>
      <c r="P152" s="181"/>
    </row>
    <row r="153" spans="1:16" s="478" customFormat="1" ht="12.75" customHeight="1">
      <c r="A153" s="486"/>
      <c r="B153" s="486"/>
      <c r="C153" s="486"/>
      <c r="D153" s="486"/>
      <c r="E153" s="486"/>
      <c r="F153" s="486"/>
      <c r="G153" s="486"/>
      <c r="H153" s="486"/>
      <c r="I153" s="486"/>
      <c r="J153" s="486"/>
      <c r="L153" s="181"/>
      <c r="M153" s="181"/>
      <c r="N153" s="181"/>
      <c r="O153" s="181"/>
      <c r="P153" s="181"/>
    </row>
    <row r="154" spans="1:16" s="478" customFormat="1" ht="12.75" customHeight="1">
      <c r="A154" s="181"/>
      <c r="B154" s="181"/>
      <c r="C154" s="181"/>
      <c r="D154" s="181"/>
      <c r="E154" s="181"/>
      <c r="F154" s="181"/>
      <c r="G154" s="181"/>
      <c r="H154" s="181"/>
      <c r="I154" s="181"/>
      <c r="J154" s="181"/>
      <c r="L154" s="181"/>
      <c r="M154" s="181"/>
      <c r="N154" s="181"/>
      <c r="O154" s="181"/>
      <c r="P154" s="181"/>
    </row>
    <row r="155" spans="1:16" s="478" customFormat="1" ht="12.75" customHeight="1">
      <c r="A155" s="486" t="s">
        <v>1056</v>
      </c>
      <c r="B155" s="486"/>
      <c r="C155" s="486"/>
      <c r="D155" s="486"/>
      <c r="E155" s="486"/>
      <c r="F155" s="486"/>
      <c r="G155" s="486"/>
      <c r="H155" s="486"/>
      <c r="I155" s="486"/>
      <c r="J155" s="486"/>
      <c r="L155" s="181"/>
      <c r="M155" s="181"/>
      <c r="N155" s="181"/>
      <c r="O155" s="181"/>
      <c r="P155" s="181"/>
    </row>
    <row r="156" spans="1:16" s="478" customFormat="1" ht="12.75" customHeight="1">
      <c r="A156" s="486"/>
      <c r="B156" s="486"/>
      <c r="C156" s="486"/>
      <c r="D156" s="486"/>
      <c r="E156" s="486"/>
      <c r="F156" s="486"/>
      <c r="G156" s="486"/>
      <c r="H156" s="486"/>
      <c r="I156" s="486"/>
      <c r="J156" s="486"/>
      <c r="L156" s="181"/>
      <c r="M156" s="181"/>
      <c r="N156" s="181"/>
      <c r="O156" s="181"/>
      <c r="P156" s="181"/>
    </row>
    <row r="157" spans="1:16" s="478" customFormat="1" ht="12.75" customHeight="1">
      <c r="A157" s="486"/>
      <c r="B157" s="486"/>
      <c r="C157" s="486"/>
      <c r="D157" s="486"/>
      <c r="E157" s="486"/>
      <c r="F157" s="486"/>
      <c r="G157" s="486"/>
      <c r="H157" s="486"/>
      <c r="I157" s="486"/>
      <c r="J157" s="486"/>
      <c r="L157" s="181"/>
      <c r="M157" s="181"/>
      <c r="N157" s="181"/>
      <c r="O157" s="181"/>
      <c r="P157" s="181"/>
    </row>
    <row r="158" spans="1:16" ht="12.75" customHeight="1">
      <c r="A158" s="181"/>
      <c r="B158" s="181"/>
      <c r="C158" s="181"/>
      <c r="D158" s="181"/>
      <c r="E158" s="181"/>
      <c r="F158" s="181"/>
      <c r="G158" s="181"/>
      <c r="H158" s="181"/>
      <c r="I158" s="181"/>
      <c r="J158" s="181"/>
      <c r="L158" s="181"/>
      <c r="M158" s="181"/>
      <c r="N158" s="181"/>
      <c r="O158" s="181"/>
      <c r="P158" s="186"/>
    </row>
    <row r="159" spans="1:16" s="478" customFormat="1" ht="12.75" customHeight="1">
      <c r="A159" s="486" t="s">
        <v>398</v>
      </c>
      <c r="B159" s="486"/>
      <c r="C159" s="486"/>
      <c r="D159" s="486"/>
      <c r="E159" s="486"/>
      <c r="F159" s="486"/>
      <c r="G159" s="486"/>
      <c r="H159" s="486"/>
      <c r="I159" s="486"/>
      <c r="J159" s="486"/>
      <c r="L159" s="181"/>
      <c r="M159" s="181"/>
      <c r="N159" s="181"/>
      <c r="O159" s="181"/>
      <c r="P159" s="181"/>
    </row>
    <row r="160" spans="1:16" s="478" customFormat="1" ht="12.75" customHeight="1">
      <c r="A160" s="486"/>
      <c r="B160" s="486"/>
      <c r="C160" s="486"/>
      <c r="D160" s="486"/>
      <c r="E160" s="486"/>
      <c r="F160" s="486"/>
      <c r="G160" s="486"/>
      <c r="H160" s="486"/>
      <c r="I160" s="486"/>
      <c r="J160" s="486"/>
      <c r="L160" s="181"/>
      <c r="M160" s="181"/>
      <c r="N160" s="181"/>
      <c r="O160" s="181"/>
      <c r="P160" s="181"/>
    </row>
    <row r="161" spans="1:16" s="478" customFormat="1" ht="12.75" customHeight="1">
      <c r="A161" s="181"/>
      <c r="B161" s="181"/>
      <c r="C161" s="181"/>
      <c r="D161" s="181"/>
      <c r="E161" s="181"/>
      <c r="F161" s="181"/>
      <c r="G161" s="181"/>
      <c r="H161" s="181"/>
      <c r="I161" s="181"/>
      <c r="J161" s="181"/>
      <c r="L161" s="181"/>
      <c r="M161" s="181"/>
      <c r="N161" s="181"/>
      <c r="O161" s="181"/>
      <c r="P161" s="181"/>
    </row>
    <row r="162" spans="1:16" s="478" customFormat="1" ht="12.75" customHeight="1">
      <c r="A162" s="486" t="s">
        <v>933</v>
      </c>
      <c r="B162" s="486"/>
      <c r="C162" s="486"/>
      <c r="D162" s="486"/>
      <c r="E162" s="486"/>
      <c r="F162" s="486"/>
      <c r="G162" s="486"/>
      <c r="H162" s="486"/>
      <c r="I162" s="486"/>
      <c r="J162" s="486"/>
      <c r="L162" s="181"/>
      <c r="M162" s="181"/>
      <c r="N162" s="181"/>
      <c r="O162" s="181"/>
      <c r="P162" s="181"/>
    </row>
    <row r="163" spans="1:16" s="478" customFormat="1" ht="12.75" customHeight="1">
      <c r="A163" s="486"/>
      <c r="B163" s="486"/>
      <c r="C163" s="486"/>
      <c r="D163" s="486"/>
      <c r="E163" s="486"/>
      <c r="F163" s="486"/>
      <c r="G163" s="486"/>
      <c r="H163" s="486"/>
      <c r="I163" s="486"/>
      <c r="J163" s="486"/>
      <c r="L163" s="181"/>
      <c r="M163" s="181"/>
      <c r="N163" s="181"/>
      <c r="O163" s="181"/>
      <c r="P163" s="181"/>
    </row>
    <row r="164" spans="1:16" s="478" customFormat="1" ht="12.75" customHeight="1">
      <c r="A164" s="181"/>
      <c r="B164" s="181"/>
      <c r="C164" s="181"/>
      <c r="D164" s="181"/>
      <c r="E164" s="181"/>
      <c r="F164" s="181"/>
      <c r="G164" s="181"/>
      <c r="H164" s="181"/>
      <c r="I164" s="181"/>
      <c r="J164" s="181"/>
      <c r="L164" s="181"/>
      <c r="M164" s="181"/>
      <c r="N164" s="181"/>
      <c r="O164" s="181"/>
      <c r="P164" s="181"/>
    </row>
    <row r="165" spans="1:16" s="478" customFormat="1" ht="12.75" customHeight="1">
      <c r="A165" s="491" t="s">
        <v>1183</v>
      </c>
      <c r="B165" s="491"/>
      <c r="C165" s="491"/>
      <c r="D165" s="491"/>
      <c r="E165" s="491"/>
      <c r="F165" s="491"/>
      <c r="G165" s="491"/>
      <c r="H165" s="491"/>
      <c r="I165" s="491"/>
      <c r="J165" s="491"/>
      <c r="L165" s="181"/>
      <c r="M165" s="181"/>
      <c r="N165" s="181"/>
      <c r="O165" s="181"/>
      <c r="P165" s="181"/>
    </row>
    <row r="166" spans="1:16" s="478" customFormat="1" ht="12.75" customHeight="1">
      <c r="A166" s="181"/>
      <c r="B166" s="181"/>
      <c r="C166" s="181"/>
      <c r="D166" s="181"/>
      <c r="E166" s="181"/>
      <c r="F166" s="181"/>
      <c r="G166" s="181"/>
      <c r="H166" s="181"/>
      <c r="I166" s="181"/>
      <c r="J166" s="181"/>
      <c r="L166" s="181"/>
      <c r="M166" s="181"/>
      <c r="N166" s="181"/>
      <c r="O166" s="181"/>
      <c r="P166" s="181"/>
    </row>
    <row r="167" spans="1:16" ht="12.75" customHeight="1">
      <c r="A167" s="486" t="s">
        <v>399</v>
      </c>
      <c r="B167" s="486"/>
      <c r="C167" s="486"/>
      <c r="D167" s="486"/>
      <c r="E167" s="486"/>
      <c r="F167" s="486"/>
      <c r="G167" s="486"/>
      <c r="H167" s="486"/>
      <c r="I167" s="486"/>
      <c r="J167" s="486"/>
      <c r="L167" s="181"/>
      <c r="M167" s="181"/>
      <c r="N167" s="181"/>
      <c r="O167" s="181"/>
      <c r="P167" s="186"/>
    </row>
    <row r="168" spans="1:16" ht="12.75" customHeight="1">
      <c r="A168" s="181"/>
      <c r="B168" s="181"/>
      <c r="C168" s="181"/>
      <c r="D168" s="181"/>
      <c r="E168" s="181"/>
      <c r="F168" s="181"/>
      <c r="G168" s="181"/>
      <c r="H168" s="181"/>
      <c r="I168" s="181"/>
      <c r="J168" s="181"/>
      <c r="L168" s="181"/>
      <c r="M168" s="181"/>
      <c r="N168" s="181"/>
      <c r="O168" s="181"/>
      <c r="P168" s="186"/>
    </row>
    <row r="169" spans="1:16" s="478" customFormat="1" ht="12.75" customHeight="1">
      <c r="A169" s="486" t="s">
        <v>400</v>
      </c>
      <c r="B169" s="486"/>
      <c r="C169" s="486"/>
      <c r="D169" s="486"/>
      <c r="E169" s="486"/>
      <c r="F169" s="486"/>
      <c r="G169" s="486"/>
      <c r="H169" s="486"/>
      <c r="I169" s="486"/>
      <c r="J169" s="486"/>
      <c r="L169" s="181"/>
      <c r="M169" s="181"/>
      <c r="N169" s="181"/>
      <c r="O169" s="181"/>
      <c r="P169" s="181"/>
    </row>
    <row r="170" spans="1:16" s="478" customFormat="1" ht="12.75" customHeight="1">
      <c r="A170" s="181"/>
      <c r="B170" s="181"/>
      <c r="C170" s="181"/>
      <c r="D170" s="181"/>
      <c r="E170" s="181"/>
      <c r="F170" s="181"/>
      <c r="G170" s="181"/>
      <c r="H170" s="181"/>
      <c r="I170" s="181"/>
      <c r="J170" s="181"/>
      <c r="L170" s="181"/>
      <c r="M170" s="181"/>
      <c r="N170" s="181"/>
      <c r="O170" s="181"/>
      <c r="P170" s="181"/>
    </row>
    <row r="171" spans="1:16" s="478" customFormat="1" ht="12.75" customHeight="1">
      <c r="A171" s="486" t="s">
        <v>1057</v>
      </c>
      <c r="B171" s="486"/>
      <c r="C171" s="486"/>
      <c r="D171" s="486"/>
      <c r="E171" s="486"/>
      <c r="F171" s="486"/>
      <c r="G171" s="486"/>
      <c r="H171" s="486"/>
      <c r="I171" s="486"/>
      <c r="J171" s="486"/>
      <c r="L171" s="181"/>
      <c r="M171" s="181"/>
      <c r="N171" s="181"/>
      <c r="O171" s="181"/>
      <c r="P171" s="181"/>
    </row>
    <row r="172" spans="1:16" s="478" customFormat="1" ht="12.75" customHeight="1">
      <c r="A172" s="486"/>
      <c r="B172" s="486"/>
      <c r="C172" s="486"/>
      <c r="D172" s="486"/>
      <c r="E172" s="486"/>
      <c r="F172" s="486"/>
      <c r="G172" s="486"/>
      <c r="H172" s="486"/>
      <c r="I172" s="486"/>
      <c r="J172" s="486"/>
      <c r="L172" s="181"/>
      <c r="M172" s="181"/>
      <c r="N172" s="181"/>
      <c r="O172" s="181"/>
      <c r="P172" s="181"/>
    </row>
    <row r="173" spans="1:16" s="478" customFormat="1" ht="12.75" customHeight="1">
      <c r="A173" s="486"/>
      <c r="B173" s="486"/>
      <c r="C173" s="486"/>
      <c r="D173" s="486"/>
      <c r="E173" s="486"/>
      <c r="F173" s="486"/>
      <c r="G173" s="486"/>
      <c r="H173" s="486"/>
      <c r="I173" s="486"/>
      <c r="J173" s="486"/>
      <c r="L173" s="181"/>
      <c r="M173" s="181"/>
      <c r="N173" s="181"/>
      <c r="O173" s="181"/>
      <c r="P173" s="181"/>
    </row>
    <row r="174" spans="1:3" ht="12.75" customHeight="1">
      <c r="A174" s="180"/>
      <c r="B174" s="180"/>
      <c r="C174" s="180"/>
    </row>
    <row r="185" ht="12.75">
      <c r="G185" s="31"/>
    </row>
    <row r="377" ht="12.75">
      <c r="Q377" s="479"/>
    </row>
  </sheetData>
  <sheetProtection/>
  <mergeCells count="46">
    <mergeCell ref="C41:J45"/>
    <mergeCell ref="C51:J56"/>
    <mergeCell ref="A106:J109"/>
    <mergeCell ref="A83:J85"/>
    <mergeCell ref="A89:J93"/>
    <mergeCell ref="A94:J98"/>
    <mergeCell ref="A104:P104"/>
    <mergeCell ref="A87:P87"/>
    <mergeCell ref="A77:J81"/>
    <mergeCell ref="A165:J165"/>
    <mergeCell ref="A139:J142"/>
    <mergeCell ref="A151:J153"/>
    <mergeCell ref="A112:J114"/>
    <mergeCell ref="A115:J117"/>
    <mergeCell ref="A119:J122"/>
    <mergeCell ref="A124:J125"/>
    <mergeCell ref="A167:J167"/>
    <mergeCell ref="A169:J169"/>
    <mergeCell ref="A127:P127"/>
    <mergeCell ref="A155:J157"/>
    <mergeCell ref="A159:J160"/>
    <mergeCell ref="A162:J163"/>
    <mergeCell ref="A144:P144"/>
    <mergeCell ref="A149:P149"/>
    <mergeCell ref="A146:J147"/>
    <mergeCell ref="A129:J138"/>
    <mergeCell ref="A171:J173"/>
    <mergeCell ref="A110:J111"/>
    <mergeCell ref="A5:J7"/>
    <mergeCell ref="B11:J14"/>
    <mergeCell ref="B15:J19"/>
    <mergeCell ref="B46:J49"/>
    <mergeCell ref="A82:J82"/>
    <mergeCell ref="A66:J71"/>
    <mergeCell ref="A62:J65"/>
    <mergeCell ref="A99:J102"/>
    <mergeCell ref="A72:J76"/>
    <mergeCell ref="A1:P1"/>
    <mergeCell ref="A3:P3"/>
    <mergeCell ref="A9:P9"/>
    <mergeCell ref="A58:P58"/>
    <mergeCell ref="A60:P60"/>
    <mergeCell ref="B25:J28"/>
    <mergeCell ref="C20:J24"/>
    <mergeCell ref="C29:J34"/>
    <mergeCell ref="C35:J40"/>
  </mergeCells>
  <printOptions/>
  <pageMargins left="0.7874015748031497" right="0.7874015748031497" top="0.984251968503937" bottom="0.5905511811023623" header="0.5118110236220472" footer="0.5118110236220472"/>
  <pageSetup firstPageNumber="2" useFirstPageNumber="1" horizontalDpi="600" verticalDpi="600" orientation="portrait" paperSize="9" r:id="rId1"/>
  <headerFooter>
    <oddHeader>&amp;C- &amp;P -</oddHeader>
  </headerFooter>
  <rowBreaks count="3" manualBreakCount="3">
    <brk id="56" max="9" man="1"/>
    <brk id="102" max="9" man="1"/>
    <brk id="147" max="9" man="1"/>
  </rowBreaks>
</worksheet>
</file>

<file path=xl/worksheets/sheet5.xml><?xml version="1.0" encoding="utf-8"?>
<worksheet xmlns="http://schemas.openxmlformats.org/spreadsheetml/2006/main" xmlns:r="http://schemas.openxmlformats.org/officeDocument/2006/relationships">
  <sheetPr codeName="Tabelle14"/>
  <dimension ref="A1:B57"/>
  <sheetViews>
    <sheetView zoomScalePageLayoutView="0" workbookViewId="0" topLeftCell="A1">
      <selection activeCell="A1" sqref="A1"/>
    </sheetView>
  </sheetViews>
  <sheetFormatPr defaultColWidth="11.421875" defaultRowHeight="12.75"/>
  <cols>
    <col min="1" max="1" width="39.28125" style="0" customWidth="1"/>
    <col min="2" max="2" width="41.7109375" style="0" customWidth="1"/>
  </cols>
  <sheetData>
    <row r="1" ht="12.75">
      <c r="A1" s="104"/>
    </row>
    <row r="2" ht="12.75">
      <c r="A2" s="104" t="s">
        <v>405</v>
      </c>
    </row>
    <row r="3" ht="11.25" customHeight="1">
      <c r="A3" s="104"/>
    </row>
    <row r="4" spans="1:2" ht="11.25" customHeight="1">
      <c r="A4" s="100" t="s">
        <v>406</v>
      </c>
      <c r="B4" s="100" t="s">
        <v>407</v>
      </c>
    </row>
    <row r="5" spans="1:2" ht="11.25" customHeight="1">
      <c r="A5" s="100" t="s">
        <v>408</v>
      </c>
      <c r="B5" s="100" t="s">
        <v>409</v>
      </c>
    </row>
    <row r="6" spans="1:2" ht="11.25" customHeight="1">
      <c r="A6" s="100" t="s">
        <v>410</v>
      </c>
      <c r="B6" s="100" t="s">
        <v>411</v>
      </c>
    </row>
    <row r="7" spans="1:2" ht="11.25" customHeight="1">
      <c r="A7" s="100" t="s">
        <v>414</v>
      </c>
      <c r="B7" s="100" t="s">
        <v>415</v>
      </c>
    </row>
    <row r="8" spans="1:2" ht="11.25" customHeight="1">
      <c r="A8" s="100" t="s">
        <v>416</v>
      </c>
      <c r="B8" s="100" t="s">
        <v>417</v>
      </c>
    </row>
    <row r="9" spans="1:2" ht="11.25" customHeight="1">
      <c r="A9" s="100" t="s">
        <v>418</v>
      </c>
      <c r="B9" s="100" t="s">
        <v>419</v>
      </c>
    </row>
    <row r="10" spans="1:2" ht="11.25" customHeight="1">
      <c r="A10" s="100" t="s">
        <v>420</v>
      </c>
      <c r="B10" s="100" t="s">
        <v>421</v>
      </c>
    </row>
    <row r="11" spans="1:2" ht="11.25" customHeight="1">
      <c r="A11" s="100" t="s">
        <v>422</v>
      </c>
      <c r="B11" s="100" t="s">
        <v>423</v>
      </c>
    </row>
    <row r="12" spans="1:2" ht="11.25" customHeight="1">
      <c r="A12" s="100" t="s">
        <v>424</v>
      </c>
      <c r="B12" s="100" t="s">
        <v>425</v>
      </c>
    </row>
    <row r="13" spans="1:2" ht="11.25" customHeight="1">
      <c r="A13" s="100" t="s">
        <v>426</v>
      </c>
      <c r="B13" s="100" t="s">
        <v>427</v>
      </c>
    </row>
    <row r="14" spans="1:2" ht="11.25" customHeight="1">
      <c r="A14" s="100" t="s">
        <v>428</v>
      </c>
      <c r="B14" s="100" t="s">
        <v>429</v>
      </c>
    </row>
    <row r="15" spans="1:2" ht="11.25" customHeight="1">
      <c r="A15" s="100" t="s">
        <v>430</v>
      </c>
      <c r="B15" s="100" t="s">
        <v>431</v>
      </c>
    </row>
    <row r="16" spans="1:2" ht="11.25" customHeight="1">
      <c r="A16" s="100" t="s">
        <v>432</v>
      </c>
      <c r="B16" s="100" t="s">
        <v>433</v>
      </c>
    </row>
    <row r="17" spans="1:2" ht="11.25" customHeight="1">
      <c r="A17" s="100" t="s">
        <v>434</v>
      </c>
      <c r="B17" s="100" t="s">
        <v>435</v>
      </c>
    </row>
    <row r="18" spans="1:2" ht="11.25" customHeight="1">
      <c r="A18" s="100" t="s">
        <v>436</v>
      </c>
      <c r="B18" s="100" t="s">
        <v>437</v>
      </c>
    </row>
    <row r="19" spans="1:2" ht="11.25" customHeight="1">
      <c r="A19" s="100" t="s">
        <v>438</v>
      </c>
      <c r="B19" s="100" t="s">
        <v>439</v>
      </c>
    </row>
    <row r="20" spans="1:2" ht="11.25" customHeight="1">
      <c r="A20" s="100" t="s">
        <v>440</v>
      </c>
      <c r="B20" s="100" t="s">
        <v>441</v>
      </c>
    </row>
    <row r="21" spans="1:2" ht="11.25" customHeight="1">
      <c r="A21" s="100" t="s">
        <v>442</v>
      </c>
      <c r="B21" s="100" t="s">
        <v>443</v>
      </c>
    </row>
    <row r="22" spans="1:2" ht="11.25" customHeight="1">
      <c r="A22" s="100" t="s">
        <v>444</v>
      </c>
      <c r="B22" s="100" t="s">
        <v>445</v>
      </c>
    </row>
    <row r="23" spans="1:2" ht="11.25" customHeight="1">
      <c r="A23" s="100" t="s">
        <v>446</v>
      </c>
      <c r="B23" s="100" t="s">
        <v>447</v>
      </c>
    </row>
    <row r="24" spans="1:2" ht="11.25" customHeight="1">
      <c r="A24" s="100" t="s">
        <v>448</v>
      </c>
      <c r="B24" s="100" t="s">
        <v>449</v>
      </c>
    </row>
    <row r="25" spans="1:2" ht="11.25" customHeight="1">
      <c r="A25" s="100" t="s">
        <v>450</v>
      </c>
      <c r="B25" s="100" t="s">
        <v>451</v>
      </c>
    </row>
    <row r="26" spans="1:2" ht="11.25" customHeight="1">
      <c r="A26" s="100" t="s">
        <v>452</v>
      </c>
      <c r="B26" s="100" t="s">
        <v>453</v>
      </c>
    </row>
    <row r="27" spans="1:2" ht="11.25" customHeight="1">
      <c r="A27" s="100" t="s">
        <v>454</v>
      </c>
      <c r="B27" s="100" t="s">
        <v>455</v>
      </c>
    </row>
    <row r="28" spans="1:2" ht="11.25" customHeight="1">
      <c r="A28" s="100" t="s">
        <v>456</v>
      </c>
      <c r="B28" s="100" t="s">
        <v>457</v>
      </c>
    </row>
    <row r="29" spans="1:2" ht="11.25" customHeight="1">
      <c r="A29" s="100" t="s">
        <v>458</v>
      </c>
      <c r="B29" s="100" t="s">
        <v>459</v>
      </c>
    </row>
    <row r="30" spans="1:2" ht="11.25" customHeight="1">
      <c r="A30" s="100" t="s">
        <v>460</v>
      </c>
      <c r="B30" s="100" t="s">
        <v>461</v>
      </c>
    </row>
    <row r="31" spans="1:2" ht="11.25" customHeight="1">
      <c r="A31" s="100" t="s">
        <v>462</v>
      </c>
      <c r="B31" s="100" t="s">
        <v>463</v>
      </c>
    </row>
    <row r="32" spans="1:2" ht="11.25" customHeight="1">
      <c r="A32" s="100" t="s">
        <v>331</v>
      </c>
      <c r="B32" s="100" t="s">
        <v>464</v>
      </c>
    </row>
    <row r="33" spans="1:2" ht="11.25" customHeight="1">
      <c r="A33" s="100" t="s">
        <v>1075</v>
      </c>
      <c r="B33" s="100" t="s">
        <v>465</v>
      </c>
    </row>
    <row r="34" spans="1:2" ht="11.25" customHeight="1">
      <c r="A34" s="100" t="s">
        <v>1076</v>
      </c>
      <c r="B34" s="100" t="s">
        <v>466</v>
      </c>
    </row>
    <row r="35" spans="1:2" ht="11.25" customHeight="1">
      <c r="A35" s="100" t="s">
        <v>467</v>
      </c>
      <c r="B35" s="100" t="s">
        <v>468</v>
      </c>
    </row>
    <row r="36" spans="1:2" ht="11.25" customHeight="1">
      <c r="A36" s="100" t="s">
        <v>469</v>
      </c>
      <c r="B36" s="100" t="s">
        <v>470</v>
      </c>
    </row>
    <row r="37" spans="1:2" ht="11.25" customHeight="1">
      <c r="A37" s="100" t="s">
        <v>471</v>
      </c>
      <c r="B37" s="100" t="s">
        <v>472</v>
      </c>
    </row>
    <row r="38" spans="1:2" ht="11.25" customHeight="1">
      <c r="A38" s="100" t="s">
        <v>473</v>
      </c>
      <c r="B38" s="100" t="s">
        <v>474</v>
      </c>
    </row>
    <row r="39" spans="1:2" ht="11.25" customHeight="1">
      <c r="A39" s="100" t="s">
        <v>475</v>
      </c>
      <c r="B39" s="100" t="s">
        <v>476</v>
      </c>
    </row>
    <row r="40" spans="1:2" ht="11.25" customHeight="1">
      <c r="A40" s="100" t="s">
        <v>330</v>
      </c>
      <c r="B40" s="100" t="s">
        <v>477</v>
      </c>
    </row>
    <row r="41" spans="1:2" ht="11.25" customHeight="1">
      <c r="A41" s="100" t="s">
        <v>478</v>
      </c>
      <c r="B41" s="100" t="s">
        <v>479</v>
      </c>
    </row>
    <row r="42" spans="1:2" ht="11.25" customHeight="1">
      <c r="A42" s="100" t="s">
        <v>480</v>
      </c>
      <c r="B42" s="100" t="s">
        <v>481</v>
      </c>
    </row>
    <row r="43" spans="1:2" ht="11.25" customHeight="1">
      <c r="A43" s="100" t="s">
        <v>482</v>
      </c>
      <c r="B43" s="100" t="s">
        <v>483</v>
      </c>
    </row>
    <row r="44" spans="1:2" ht="11.25" customHeight="1">
      <c r="A44" s="100" t="s">
        <v>484</v>
      </c>
      <c r="B44" s="100" t="s">
        <v>485</v>
      </c>
    </row>
    <row r="45" spans="1:2" ht="11.25" customHeight="1">
      <c r="A45" s="100" t="s">
        <v>486</v>
      </c>
      <c r="B45" s="100" t="s">
        <v>487</v>
      </c>
    </row>
    <row r="46" spans="1:2" ht="11.25" customHeight="1">
      <c r="A46" s="100" t="s">
        <v>1202</v>
      </c>
      <c r="B46" s="100" t="s">
        <v>1203</v>
      </c>
    </row>
    <row r="47" spans="1:2" ht="11.25" customHeight="1">
      <c r="A47" s="100" t="s">
        <v>488</v>
      </c>
      <c r="B47" s="100" t="s">
        <v>489</v>
      </c>
    </row>
    <row r="48" spans="1:2" ht="11.25" customHeight="1">
      <c r="A48" s="100" t="s">
        <v>490</v>
      </c>
      <c r="B48" s="100" t="s">
        <v>491</v>
      </c>
    </row>
    <row r="49" spans="1:2" ht="11.25" customHeight="1">
      <c r="A49" s="100" t="s">
        <v>492</v>
      </c>
      <c r="B49" s="100" t="s">
        <v>493</v>
      </c>
    </row>
    <row r="50" spans="1:2" ht="11.25" customHeight="1">
      <c r="A50" s="100" t="s">
        <v>494</v>
      </c>
      <c r="B50" s="100" t="s">
        <v>495</v>
      </c>
    </row>
    <row r="51" ht="11.25" customHeight="1">
      <c r="A51" s="100"/>
    </row>
    <row r="52" ht="12.75">
      <c r="A52" s="104"/>
    </row>
    <row r="53" ht="12.75">
      <c r="A53" s="101"/>
    </row>
    <row r="54" ht="11.25" customHeight="1">
      <c r="A54" s="102"/>
    </row>
    <row r="55" ht="11.25" customHeight="1">
      <c r="A55" s="103"/>
    </row>
    <row r="56" ht="11.25" customHeight="1">
      <c r="A56" s="103"/>
    </row>
    <row r="57" ht="12.75">
      <c r="A57" s="100"/>
    </row>
  </sheetData>
  <sheetProtection/>
  <printOptions/>
  <pageMargins left="0.7874015748031497" right="0.7874015748031497" top="0.984251968503937" bottom="0.984251968503937" header="0.4330708661417323" footer="0.5118110236220472"/>
  <pageSetup firstPageNumber="6"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15"/>
  <dimension ref="A1:L204"/>
  <sheetViews>
    <sheetView zoomScalePageLayoutView="0" workbookViewId="0" topLeftCell="A1">
      <selection activeCell="A2" sqref="A2"/>
    </sheetView>
  </sheetViews>
  <sheetFormatPr defaultColWidth="11.421875" defaultRowHeight="12.75"/>
  <cols>
    <col min="1" max="1" width="4.7109375" style="0" bestFit="1" customWidth="1"/>
    <col min="2" max="2" width="6.7109375" style="0" customWidth="1"/>
    <col min="3" max="3" width="1.7109375" style="0" customWidth="1"/>
    <col min="4" max="4" width="35.7109375" style="0" customWidth="1"/>
    <col min="5" max="6" width="6.7109375" style="0" customWidth="1"/>
    <col min="7" max="7" width="1.7109375" style="0" customWidth="1"/>
    <col min="8" max="8" width="37.7109375" style="0" customWidth="1"/>
    <col min="9" max="10" width="6.7109375" style="0" customWidth="1"/>
    <col min="11" max="11" width="1.7109375" style="0" customWidth="1"/>
    <col min="12" max="12" width="45.7109375" style="0" customWidth="1"/>
    <col min="13" max="13" width="6.7109375" style="0" customWidth="1"/>
  </cols>
  <sheetData>
    <row r="1" spans="1:12" ht="24.75" customHeight="1">
      <c r="A1" s="492" t="s">
        <v>1155</v>
      </c>
      <c r="B1" s="492"/>
      <c r="C1" s="492"/>
      <c r="D1" s="492"/>
      <c r="E1" s="492"/>
      <c r="F1" s="492"/>
      <c r="G1" s="492"/>
      <c r="H1" s="492"/>
      <c r="I1" s="492"/>
      <c r="J1" s="492"/>
      <c r="K1" s="492"/>
      <c r="L1" s="492"/>
    </row>
    <row r="2" spans="1:12" ht="16.5" customHeight="1">
      <c r="A2" s="124"/>
      <c r="B2" s="125"/>
      <c r="C2" s="124"/>
      <c r="D2" s="124"/>
      <c r="E2" s="124"/>
      <c r="F2" s="124"/>
      <c r="G2" s="124"/>
      <c r="H2" s="124"/>
      <c r="I2" s="124"/>
      <c r="J2" s="124"/>
      <c r="K2" s="124"/>
      <c r="L2" s="124"/>
    </row>
    <row r="3" spans="1:12" ht="15.75">
      <c r="A3" s="126" t="s">
        <v>92</v>
      </c>
      <c r="B3" s="127">
        <v>1</v>
      </c>
      <c r="C3" s="127"/>
      <c r="D3" s="128" t="s">
        <v>496</v>
      </c>
      <c r="E3" s="126" t="s">
        <v>168</v>
      </c>
      <c r="F3" s="127">
        <v>314</v>
      </c>
      <c r="G3" s="127"/>
      <c r="H3" s="128" t="s">
        <v>500</v>
      </c>
      <c r="I3" s="129" t="s">
        <v>257</v>
      </c>
      <c r="J3" s="127">
        <v>624</v>
      </c>
      <c r="K3" s="127"/>
      <c r="L3" s="105" t="s">
        <v>498</v>
      </c>
    </row>
    <row r="4" spans="1:12" s="4" customFormat="1" ht="14.25" customHeight="1">
      <c r="A4" s="126" t="s">
        <v>93</v>
      </c>
      <c r="B4" s="127">
        <v>3</v>
      </c>
      <c r="C4" s="127"/>
      <c r="D4" s="128" t="s">
        <v>499</v>
      </c>
      <c r="E4" s="126" t="s">
        <v>169</v>
      </c>
      <c r="F4" s="127">
        <v>318</v>
      </c>
      <c r="G4" s="127"/>
      <c r="H4" s="128" t="s">
        <v>504</v>
      </c>
      <c r="I4" s="129" t="s">
        <v>258</v>
      </c>
      <c r="J4" s="127">
        <v>625</v>
      </c>
      <c r="K4" s="127"/>
      <c r="L4" s="105" t="s">
        <v>501</v>
      </c>
    </row>
    <row r="5" spans="1:12" s="4" customFormat="1" ht="14.25" customHeight="1">
      <c r="A5" s="126" t="s">
        <v>502</v>
      </c>
      <c r="B5" s="127">
        <v>4</v>
      </c>
      <c r="C5" s="127"/>
      <c r="D5" s="128" t="s">
        <v>503</v>
      </c>
      <c r="E5" s="126" t="s">
        <v>170</v>
      </c>
      <c r="F5" s="127">
        <v>322</v>
      </c>
      <c r="G5" s="127"/>
      <c r="H5" s="128" t="s">
        <v>507</v>
      </c>
      <c r="I5" s="129"/>
      <c r="J5" s="127"/>
      <c r="K5" s="127"/>
      <c r="L5" s="105" t="s">
        <v>505</v>
      </c>
    </row>
    <row r="6" spans="1:12" s="4" customFormat="1" ht="14.25" customHeight="1">
      <c r="A6" s="126" t="s">
        <v>94</v>
      </c>
      <c r="B6" s="127">
        <v>5</v>
      </c>
      <c r="C6" s="127"/>
      <c r="D6" s="128" t="s">
        <v>506</v>
      </c>
      <c r="E6" s="126"/>
      <c r="F6" s="127"/>
      <c r="G6" s="127"/>
      <c r="H6" s="128" t="s">
        <v>510</v>
      </c>
      <c r="I6" s="129" t="s">
        <v>781</v>
      </c>
      <c r="J6" s="127">
        <v>626</v>
      </c>
      <c r="K6" s="127"/>
      <c r="L6" s="105" t="s">
        <v>508</v>
      </c>
    </row>
    <row r="7" spans="1:12" s="4" customFormat="1" ht="14.25" customHeight="1">
      <c r="A7" s="126" t="s">
        <v>95</v>
      </c>
      <c r="B7" s="127">
        <v>6</v>
      </c>
      <c r="C7" s="127"/>
      <c r="D7" s="128" t="s">
        <v>509</v>
      </c>
      <c r="E7" s="126" t="s">
        <v>171</v>
      </c>
      <c r="F7" s="127">
        <v>324</v>
      </c>
      <c r="G7" s="127"/>
      <c r="H7" s="128" t="s">
        <v>513</v>
      </c>
      <c r="I7" s="129" t="s">
        <v>259</v>
      </c>
      <c r="J7" s="127">
        <v>628</v>
      </c>
      <c r="K7" s="127"/>
      <c r="L7" s="105" t="s">
        <v>511</v>
      </c>
    </row>
    <row r="8" spans="1:12" s="4" customFormat="1" ht="14.25" customHeight="1">
      <c r="A8" s="126" t="s">
        <v>96</v>
      </c>
      <c r="B8" s="127">
        <v>7</v>
      </c>
      <c r="C8" s="127"/>
      <c r="D8" s="128" t="s">
        <v>512</v>
      </c>
      <c r="E8" s="126" t="s">
        <v>172</v>
      </c>
      <c r="F8" s="127">
        <v>328</v>
      </c>
      <c r="G8" s="127"/>
      <c r="H8" s="128" t="s">
        <v>516</v>
      </c>
      <c r="I8" s="129" t="s">
        <v>260</v>
      </c>
      <c r="J8" s="127">
        <v>632</v>
      </c>
      <c r="K8" s="127"/>
      <c r="L8" s="105" t="s">
        <v>514</v>
      </c>
    </row>
    <row r="9" spans="1:12" s="4" customFormat="1" ht="14.25" customHeight="1">
      <c r="A9" s="126" t="s">
        <v>97</v>
      </c>
      <c r="B9" s="127">
        <v>8</v>
      </c>
      <c r="C9" s="127"/>
      <c r="D9" s="128" t="s">
        <v>515</v>
      </c>
      <c r="E9" s="126" t="s">
        <v>173</v>
      </c>
      <c r="F9" s="127">
        <v>329</v>
      </c>
      <c r="G9" s="127"/>
      <c r="H9" s="128" t="s">
        <v>1111</v>
      </c>
      <c r="I9" s="129" t="s">
        <v>261</v>
      </c>
      <c r="J9" s="127">
        <v>636</v>
      </c>
      <c r="K9" s="127"/>
      <c r="L9" s="105" t="s">
        <v>517</v>
      </c>
    </row>
    <row r="10" spans="1:12" s="4" customFormat="1" ht="14.25" customHeight="1">
      <c r="A10" s="126" t="s">
        <v>98</v>
      </c>
      <c r="B10" s="127">
        <v>9</v>
      </c>
      <c r="C10" s="127"/>
      <c r="D10" s="128" t="s">
        <v>518</v>
      </c>
      <c r="E10" s="126"/>
      <c r="F10" s="127"/>
      <c r="G10" s="127"/>
      <c r="H10" s="128" t="s">
        <v>1112</v>
      </c>
      <c r="I10" s="129" t="s">
        <v>262</v>
      </c>
      <c r="J10" s="127">
        <v>640</v>
      </c>
      <c r="K10" s="127"/>
      <c r="L10" s="105" t="s">
        <v>519</v>
      </c>
    </row>
    <row r="11" spans="1:12" s="4" customFormat="1" ht="14.25" customHeight="1">
      <c r="A11" s="126" t="s">
        <v>99</v>
      </c>
      <c r="B11" s="127">
        <v>10</v>
      </c>
      <c r="C11" s="127"/>
      <c r="D11" s="128" t="s">
        <v>520</v>
      </c>
      <c r="E11" s="126" t="s">
        <v>174</v>
      </c>
      <c r="F11" s="127">
        <v>330</v>
      </c>
      <c r="G11" s="127"/>
      <c r="H11" s="128" t="s">
        <v>521</v>
      </c>
      <c r="I11" s="129" t="s">
        <v>263</v>
      </c>
      <c r="J11" s="127">
        <v>644</v>
      </c>
      <c r="K11" s="127"/>
      <c r="L11" s="105" t="s">
        <v>522</v>
      </c>
    </row>
    <row r="12" spans="1:12" s="4" customFormat="1" ht="14.25" customHeight="1">
      <c r="A12" s="126" t="s">
        <v>100</v>
      </c>
      <c r="B12" s="127">
        <v>11</v>
      </c>
      <c r="C12" s="127"/>
      <c r="D12" s="128" t="s">
        <v>523</v>
      </c>
      <c r="E12" s="129" t="s">
        <v>175</v>
      </c>
      <c r="F12" s="127">
        <v>334</v>
      </c>
      <c r="G12" s="127"/>
      <c r="H12" s="128" t="s">
        <v>524</v>
      </c>
      <c r="I12" s="129" t="s">
        <v>264</v>
      </c>
      <c r="J12" s="127">
        <v>647</v>
      </c>
      <c r="K12" s="127"/>
      <c r="L12" s="105" t="s">
        <v>525</v>
      </c>
    </row>
    <row r="13" spans="1:12" s="4" customFormat="1" ht="14.25" customHeight="1">
      <c r="A13" s="126" t="s">
        <v>101</v>
      </c>
      <c r="B13" s="127">
        <v>13</v>
      </c>
      <c r="C13" s="127"/>
      <c r="D13" s="128" t="s">
        <v>526</v>
      </c>
      <c r="E13" s="129" t="s">
        <v>176</v>
      </c>
      <c r="F13" s="127">
        <v>336</v>
      </c>
      <c r="G13" s="127"/>
      <c r="H13" s="128" t="s">
        <v>527</v>
      </c>
      <c r="I13" s="129"/>
      <c r="J13" s="127"/>
      <c r="K13" s="127"/>
      <c r="L13" s="105" t="s">
        <v>528</v>
      </c>
    </row>
    <row r="14" spans="1:12" s="4" customFormat="1" ht="14.25" customHeight="1">
      <c r="A14" s="126" t="s">
        <v>102</v>
      </c>
      <c r="B14" s="127">
        <v>14</v>
      </c>
      <c r="C14" s="127"/>
      <c r="D14" s="128" t="s">
        <v>529</v>
      </c>
      <c r="E14" s="129" t="s">
        <v>177</v>
      </c>
      <c r="F14" s="127">
        <v>338</v>
      </c>
      <c r="G14" s="127"/>
      <c r="H14" s="128" t="s">
        <v>530</v>
      </c>
      <c r="I14" s="126" t="s">
        <v>265</v>
      </c>
      <c r="J14" s="127">
        <v>649</v>
      </c>
      <c r="K14" s="127"/>
      <c r="L14" s="105" t="s">
        <v>531</v>
      </c>
    </row>
    <row r="15" spans="1:12" s="4" customFormat="1" ht="14.25" customHeight="1">
      <c r="A15" s="126" t="s">
        <v>103</v>
      </c>
      <c r="B15" s="127">
        <v>15</v>
      </c>
      <c r="C15" s="127"/>
      <c r="D15" s="128" t="s">
        <v>532</v>
      </c>
      <c r="E15" s="129" t="s">
        <v>178</v>
      </c>
      <c r="F15" s="127">
        <v>342</v>
      </c>
      <c r="G15" s="127"/>
      <c r="H15" s="128" t="s">
        <v>533</v>
      </c>
      <c r="I15" s="126" t="s">
        <v>266</v>
      </c>
      <c r="J15" s="127">
        <v>653</v>
      </c>
      <c r="K15" s="127"/>
      <c r="L15" s="105" t="s">
        <v>534</v>
      </c>
    </row>
    <row r="16" spans="1:12" s="4" customFormat="1" ht="14.25" customHeight="1">
      <c r="A16" s="126" t="s">
        <v>104</v>
      </c>
      <c r="B16" s="127">
        <v>17</v>
      </c>
      <c r="C16" s="127"/>
      <c r="D16" s="128" t="s">
        <v>535</v>
      </c>
      <c r="E16" s="129" t="s">
        <v>179</v>
      </c>
      <c r="F16" s="127">
        <v>346</v>
      </c>
      <c r="G16" s="127"/>
      <c r="H16" s="128" t="s">
        <v>536</v>
      </c>
      <c r="I16" s="129" t="s">
        <v>267</v>
      </c>
      <c r="J16" s="127">
        <v>660</v>
      </c>
      <c r="K16" s="127"/>
      <c r="L16" s="105" t="s">
        <v>537</v>
      </c>
    </row>
    <row r="17" spans="1:12" s="4" customFormat="1" ht="14.25" customHeight="1">
      <c r="A17" s="126" t="s">
        <v>105</v>
      </c>
      <c r="B17" s="127">
        <v>18</v>
      </c>
      <c r="C17" s="127"/>
      <c r="D17" s="128" t="s">
        <v>538</v>
      </c>
      <c r="E17" s="129" t="s">
        <v>180</v>
      </c>
      <c r="F17" s="127">
        <v>350</v>
      </c>
      <c r="G17" s="127"/>
      <c r="H17" s="128" t="s">
        <v>539</v>
      </c>
      <c r="I17" s="129" t="s">
        <v>268</v>
      </c>
      <c r="J17" s="127">
        <v>662</v>
      </c>
      <c r="K17" s="127"/>
      <c r="L17" s="105" t="s">
        <v>540</v>
      </c>
    </row>
    <row r="18" spans="1:12" s="4" customFormat="1" ht="14.25" customHeight="1">
      <c r="A18" s="126" t="s">
        <v>139</v>
      </c>
      <c r="B18" s="127">
        <v>20</v>
      </c>
      <c r="C18" s="127"/>
      <c r="D18" s="128" t="s">
        <v>541</v>
      </c>
      <c r="E18" s="129" t="s">
        <v>181</v>
      </c>
      <c r="F18" s="127">
        <v>352</v>
      </c>
      <c r="G18" s="127"/>
      <c r="H18" s="128" t="s">
        <v>542</v>
      </c>
      <c r="I18" s="129" t="s">
        <v>269</v>
      </c>
      <c r="J18" s="127">
        <v>664</v>
      </c>
      <c r="K18" s="127"/>
      <c r="L18" s="105" t="s">
        <v>543</v>
      </c>
    </row>
    <row r="19" spans="1:12" s="4" customFormat="1" ht="14.25" customHeight="1">
      <c r="A19" s="126" t="s">
        <v>140</v>
      </c>
      <c r="B19" s="127">
        <v>23</v>
      </c>
      <c r="C19" s="127"/>
      <c r="D19" s="128" t="s">
        <v>544</v>
      </c>
      <c r="E19" s="129" t="s">
        <v>182</v>
      </c>
      <c r="F19" s="127">
        <v>355</v>
      </c>
      <c r="G19" s="127"/>
      <c r="H19" s="128" t="s">
        <v>545</v>
      </c>
      <c r="I19" s="129" t="s">
        <v>270</v>
      </c>
      <c r="J19" s="127">
        <v>666</v>
      </c>
      <c r="K19" s="127"/>
      <c r="L19" s="105" t="s">
        <v>546</v>
      </c>
    </row>
    <row r="20" spans="1:12" s="4" customFormat="1" ht="14.25" customHeight="1">
      <c r="A20" s="126" t="s">
        <v>106</v>
      </c>
      <c r="B20" s="127">
        <v>24</v>
      </c>
      <c r="C20" s="127"/>
      <c r="D20" s="128" t="s">
        <v>547</v>
      </c>
      <c r="E20" s="129" t="s">
        <v>183</v>
      </c>
      <c r="F20" s="127">
        <v>357</v>
      </c>
      <c r="G20" s="127"/>
      <c r="H20" s="128" t="s">
        <v>548</v>
      </c>
      <c r="I20" s="129" t="s">
        <v>271</v>
      </c>
      <c r="J20" s="127">
        <v>667</v>
      </c>
      <c r="K20" s="127"/>
      <c r="L20" s="105" t="s">
        <v>549</v>
      </c>
    </row>
    <row r="21" spans="1:12" s="4" customFormat="1" ht="14.25" customHeight="1">
      <c r="A21" s="126" t="s">
        <v>107</v>
      </c>
      <c r="B21" s="127">
        <v>28</v>
      </c>
      <c r="C21" s="127"/>
      <c r="D21" s="128" t="s">
        <v>550</v>
      </c>
      <c r="E21" s="129"/>
      <c r="F21" s="127"/>
      <c r="G21" s="127"/>
      <c r="H21" s="128" t="s">
        <v>551</v>
      </c>
      <c r="I21" s="129" t="s">
        <v>272</v>
      </c>
      <c r="J21" s="127">
        <v>669</v>
      </c>
      <c r="K21" s="127"/>
      <c r="L21" s="105" t="s">
        <v>552</v>
      </c>
    </row>
    <row r="22" spans="1:12" s="4" customFormat="1" ht="14.25" customHeight="1">
      <c r="A22" s="126" t="s">
        <v>108</v>
      </c>
      <c r="B22" s="127">
        <v>37</v>
      </c>
      <c r="C22" s="127"/>
      <c r="D22" s="128" t="s">
        <v>553</v>
      </c>
      <c r="E22" s="129" t="s">
        <v>184</v>
      </c>
      <c r="F22" s="127">
        <v>366</v>
      </c>
      <c r="G22" s="127"/>
      <c r="H22" s="128" t="s">
        <v>554</v>
      </c>
      <c r="I22" s="129" t="s">
        <v>273</v>
      </c>
      <c r="J22" s="127">
        <v>672</v>
      </c>
      <c r="K22" s="127"/>
      <c r="L22" s="105" t="s">
        <v>555</v>
      </c>
    </row>
    <row r="23" spans="1:12" s="4" customFormat="1" ht="14.25" customHeight="1">
      <c r="A23" s="126" t="s">
        <v>109</v>
      </c>
      <c r="B23" s="127">
        <v>39</v>
      </c>
      <c r="C23" s="127"/>
      <c r="D23" s="128" t="s">
        <v>556</v>
      </c>
      <c r="E23" s="129" t="s">
        <v>185</v>
      </c>
      <c r="F23" s="127">
        <v>370</v>
      </c>
      <c r="G23" s="127"/>
      <c r="H23" s="128" t="s">
        <v>557</v>
      </c>
      <c r="I23" s="129" t="s">
        <v>274</v>
      </c>
      <c r="J23" s="127">
        <v>675</v>
      </c>
      <c r="K23" s="127"/>
      <c r="L23" s="105" t="s">
        <v>558</v>
      </c>
    </row>
    <row r="24" spans="1:12" s="4" customFormat="1" ht="14.25" customHeight="1">
      <c r="A24" s="126" t="s">
        <v>110</v>
      </c>
      <c r="B24" s="127">
        <v>41</v>
      </c>
      <c r="C24" s="127"/>
      <c r="D24" s="128" t="s">
        <v>559</v>
      </c>
      <c r="E24" s="129" t="s">
        <v>186</v>
      </c>
      <c r="F24" s="127">
        <v>373</v>
      </c>
      <c r="G24" s="127"/>
      <c r="H24" s="128" t="s">
        <v>560</v>
      </c>
      <c r="I24" s="129" t="s">
        <v>275</v>
      </c>
      <c r="J24" s="127">
        <v>676</v>
      </c>
      <c r="K24" s="127"/>
      <c r="L24" s="105" t="s">
        <v>561</v>
      </c>
    </row>
    <row r="25" spans="1:12" s="4" customFormat="1" ht="14.25" customHeight="1">
      <c r="A25" s="126" t="s">
        <v>111</v>
      </c>
      <c r="B25" s="127">
        <v>43</v>
      </c>
      <c r="C25" s="127"/>
      <c r="D25" s="128" t="s">
        <v>562</v>
      </c>
      <c r="E25" s="129" t="s">
        <v>187</v>
      </c>
      <c r="F25" s="127">
        <v>375</v>
      </c>
      <c r="G25" s="127"/>
      <c r="H25" s="128" t="s">
        <v>563</v>
      </c>
      <c r="I25" s="129" t="s">
        <v>276</v>
      </c>
      <c r="J25" s="127">
        <v>680</v>
      </c>
      <c r="K25" s="127"/>
      <c r="L25" s="105" t="s">
        <v>564</v>
      </c>
    </row>
    <row r="26" spans="1:12" s="4" customFormat="1" ht="14.25" customHeight="1">
      <c r="A26" s="126" t="s">
        <v>112</v>
      </c>
      <c r="B26" s="127">
        <v>44</v>
      </c>
      <c r="C26" s="127"/>
      <c r="D26" s="128" t="s">
        <v>565</v>
      </c>
      <c r="E26" s="129" t="s">
        <v>188</v>
      </c>
      <c r="F26" s="127">
        <v>377</v>
      </c>
      <c r="G26" s="127"/>
      <c r="H26" s="128" t="s">
        <v>566</v>
      </c>
      <c r="I26" s="129" t="s">
        <v>277</v>
      </c>
      <c r="J26" s="127">
        <v>684</v>
      </c>
      <c r="K26" s="127"/>
      <c r="L26" s="105" t="s">
        <v>759</v>
      </c>
    </row>
    <row r="27" spans="1:12" s="4" customFormat="1" ht="14.25" customHeight="1">
      <c r="A27" s="126" t="s">
        <v>113</v>
      </c>
      <c r="B27" s="127">
        <v>45</v>
      </c>
      <c r="C27" s="127"/>
      <c r="D27" s="128" t="s">
        <v>567</v>
      </c>
      <c r="E27" s="129" t="s">
        <v>189</v>
      </c>
      <c r="F27" s="127">
        <v>378</v>
      </c>
      <c r="G27" s="127"/>
      <c r="H27" s="128" t="s">
        <v>568</v>
      </c>
      <c r="I27" s="4" t="s">
        <v>278</v>
      </c>
      <c r="J27" s="131">
        <v>690</v>
      </c>
      <c r="L27" s="130" t="s">
        <v>571</v>
      </c>
    </row>
    <row r="28" spans="1:12" s="4" customFormat="1" ht="14.25" customHeight="1">
      <c r="A28" s="126" t="s">
        <v>114</v>
      </c>
      <c r="B28" s="127">
        <v>46</v>
      </c>
      <c r="C28" s="127"/>
      <c r="D28" s="128" t="s">
        <v>569</v>
      </c>
      <c r="E28" s="129" t="s">
        <v>190</v>
      </c>
      <c r="F28" s="127">
        <v>382</v>
      </c>
      <c r="G28" s="127"/>
      <c r="H28" s="128" t="s">
        <v>570</v>
      </c>
      <c r="I28" s="4" t="s">
        <v>279</v>
      </c>
      <c r="J28" s="131">
        <v>696</v>
      </c>
      <c r="L28" s="130" t="s">
        <v>574</v>
      </c>
    </row>
    <row r="29" spans="1:12" s="4" customFormat="1" ht="14.25" customHeight="1">
      <c r="A29" s="126" t="s">
        <v>115</v>
      </c>
      <c r="B29" s="127">
        <v>47</v>
      </c>
      <c r="C29" s="127"/>
      <c r="D29" s="128" t="s">
        <v>572</v>
      </c>
      <c r="E29" s="129" t="s">
        <v>191</v>
      </c>
      <c r="F29" s="127">
        <v>386</v>
      </c>
      <c r="G29" s="127"/>
      <c r="H29" s="128" t="s">
        <v>573</v>
      </c>
      <c r="I29" s="4" t="s">
        <v>280</v>
      </c>
      <c r="J29" s="131">
        <v>700</v>
      </c>
      <c r="L29" s="130" t="s">
        <v>577</v>
      </c>
    </row>
    <row r="30" spans="1:12" s="4" customFormat="1" ht="14.25" customHeight="1">
      <c r="A30" s="129" t="s">
        <v>116</v>
      </c>
      <c r="B30" s="127">
        <v>52</v>
      </c>
      <c r="C30" s="127"/>
      <c r="D30" s="128" t="s">
        <v>575</v>
      </c>
      <c r="E30" s="129" t="s">
        <v>192</v>
      </c>
      <c r="F30" s="127">
        <v>388</v>
      </c>
      <c r="G30" s="127"/>
      <c r="H30" s="128" t="s">
        <v>576</v>
      </c>
      <c r="I30" s="4" t="s">
        <v>281</v>
      </c>
      <c r="J30" s="131">
        <v>701</v>
      </c>
      <c r="L30" s="130" t="s">
        <v>580</v>
      </c>
    </row>
    <row r="31" spans="1:12" s="4" customFormat="1" ht="14.25" customHeight="1">
      <c r="A31" s="126" t="s">
        <v>117</v>
      </c>
      <c r="B31" s="127">
        <v>53</v>
      </c>
      <c r="C31" s="127"/>
      <c r="D31" s="128" t="s">
        <v>578</v>
      </c>
      <c r="E31" s="129" t="s">
        <v>193</v>
      </c>
      <c r="F31" s="127">
        <v>389</v>
      </c>
      <c r="G31" s="127"/>
      <c r="H31" s="128" t="s">
        <v>579</v>
      </c>
      <c r="I31" s="4" t="s">
        <v>282</v>
      </c>
      <c r="J31" s="131">
        <v>703</v>
      </c>
      <c r="L31" s="130" t="s">
        <v>583</v>
      </c>
    </row>
    <row r="32" spans="1:12" s="4" customFormat="1" ht="14.25" customHeight="1">
      <c r="A32" s="126" t="s">
        <v>118</v>
      </c>
      <c r="B32" s="127">
        <v>54</v>
      </c>
      <c r="C32" s="127"/>
      <c r="D32" s="128" t="s">
        <v>581</v>
      </c>
      <c r="E32" s="129" t="s">
        <v>194</v>
      </c>
      <c r="F32" s="127">
        <v>391</v>
      </c>
      <c r="G32" s="127"/>
      <c r="H32" s="128" t="s">
        <v>582</v>
      </c>
      <c r="I32" s="4" t="s">
        <v>283</v>
      </c>
      <c r="J32" s="131">
        <v>706</v>
      </c>
      <c r="L32" s="130" t="s">
        <v>586</v>
      </c>
    </row>
    <row r="33" spans="1:12" s="4" customFormat="1" ht="14.25" customHeight="1">
      <c r="A33" s="126" t="s">
        <v>119</v>
      </c>
      <c r="B33" s="127">
        <v>55</v>
      </c>
      <c r="C33" s="127"/>
      <c r="D33" s="128" t="s">
        <v>584</v>
      </c>
      <c r="E33" s="129" t="s">
        <v>195</v>
      </c>
      <c r="F33" s="127">
        <v>393</v>
      </c>
      <c r="G33" s="127"/>
      <c r="H33" s="128" t="s">
        <v>585</v>
      </c>
      <c r="I33" s="4" t="s">
        <v>284</v>
      </c>
      <c r="J33" s="131">
        <v>708</v>
      </c>
      <c r="L33" s="130" t="s">
        <v>589</v>
      </c>
    </row>
    <row r="34" spans="1:12" s="4" customFormat="1" ht="14.25" customHeight="1">
      <c r="A34" s="126" t="s">
        <v>120</v>
      </c>
      <c r="B34" s="127">
        <v>60</v>
      </c>
      <c r="C34" s="127"/>
      <c r="D34" s="128" t="s">
        <v>587</v>
      </c>
      <c r="E34" s="129" t="s">
        <v>196</v>
      </c>
      <c r="F34" s="127">
        <v>395</v>
      </c>
      <c r="G34" s="127"/>
      <c r="H34" s="128" t="s">
        <v>588</v>
      </c>
      <c r="I34" s="4" t="s">
        <v>285</v>
      </c>
      <c r="J34" s="131">
        <v>716</v>
      </c>
      <c r="L34" s="130" t="s">
        <v>592</v>
      </c>
    </row>
    <row r="35" spans="1:12" s="4" customFormat="1" ht="14.25" customHeight="1">
      <c r="A35" s="126" t="s">
        <v>121</v>
      </c>
      <c r="B35" s="127">
        <v>61</v>
      </c>
      <c r="C35" s="127"/>
      <c r="D35" s="128" t="s">
        <v>590</v>
      </c>
      <c r="E35" s="129" t="s">
        <v>198</v>
      </c>
      <c r="F35" s="127">
        <v>400</v>
      </c>
      <c r="G35" s="127"/>
      <c r="H35" s="128" t="s">
        <v>591</v>
      </c>
      <c r="I35" s="4" t="s">
        <v>286</v>
      </c>
      <c r="J35" s="131">
        <v>720</v>
      </c>
      <c r="L35" s="130" t="s">
        <v>595</v>
      </c>
    </row>
    <row r="36" spans="1:12" s="4" customFormat="1" ht="14.25" customHeight="1">
      <c r="A36" s="126" t="s">
        <v>122</v>
      </c>
      <c r="B36" s="127">
        <v>63</v>
      </c>
      <c r="C36" s="127"/>
      <c r="D36" s="128" t="s">
        <v>593</v>
      </c>
      <c r="E36" s="129" t="s">
        <v>199</v>
      </c>
      <c r="F36" s="127">
        <v>404</v>
      </c>
      <c r="G36" s="127"/>
      <c r="H36" s="128" t="s">
        <v>594</v>
      </c>
      <c r="I36" s="129" t="s">
        <v>287</v>
      </c>
      <c r="J36" s="127">
        <v>724</v>
      </c>
      <c r="K36" s="127"/>
      <c r="L36" s="105" t="s">
        <v>598</v>
      </c>
    </row>
    <row r="37" spans="1:12" s="4" customFormat="1" ht="14.25" customHeight="1">
      <c r="A37" s="126" t="s">
        <v>123</v>
      </c>
      <c r="B37" s="127">
        <v>64</v>
      </c>
      <c r="C37" s="127"/>
      <c r="D37" s="128" t="s">
        <v>596</v>
      </c>
      <c r="E37" s="129" t="s">
        <v>200</v>
      </c>
      <c r="F37" s="127">
        <v>406</v>
      </c>
      <c r="G37" s="127"/>
      <c r="H37" s="128" t="s">
        <v>597</v>
      </c>
      <c r="L37" s="130" t="s">
        <v>601</v>
      </c>
    </row>
    <row r="38" spans="1:12" s="4" customFormat="1" ht="14.25" customHeight="1">
      <c r="A38" s="126" t="s">
        <v>124</v>
      </c>
      <c r="B38" s="127">
        <v>66</v>
      </c>
      <c r="C38" s="127"/>
      <c r="D38" s="128" t="s">
        <v>599</v>
      </c>
      <c r="E38" s="129" t="s">
        <v>201</v>
      </c>
      <c r="F38" s="127">
        <v>408</v>
      </c>
      <c r="G38" s="127"/>
      <c r="H38" s="128" t="s">
        <v>600</v>
      </c>
      <c r="I38" s="129" t="s">
        <v>288</v>
      </c>
      <c r="J38" s="127">
        <v>728</v>
      </c>
      <c r="K38" s="127"/>
      <c r="L38" s="105" t="s">
        <v>604</v>
      </c>
    </row>
    <row r="39" spans="1:12" s="4" customFormat="1" ht="14.25" customHeight="1">
      <c r="A39" s="126" t="s">
        <v>125</v>
      </c>
      <c r="B39" s="127">
        <v>68</v>
      </c>
      <c r="C39" s="127"/>
      <c r="D39" s="128" t="s">
        <v>602</v>
      </c>
      <c r="E39" s="129" t="s">
        <v>202</v>
      </c>
      <c r="F39" s="127">
        <v>412</v>
      </c>
      <c r="G39" s="127"/>
      <c r="H39" s="128" t="s">
        <v>603</v>
      </c>
      <c r="I39" s="129" t="s">
        <v>289</v>
      </c>
      <c r="J39" s="127">
        <v>732</v>
      </c>
      <c r="K39" s="127"/>
      <c r="L39" s="105" t="s">
        <v>607</v>
      </c>
    </row>
    <row r="40" spans="1:12" s="4" customFormat="1" ht="14.25" customHeight="1">
      <c r="A40" s="126" t="s">
        <v>126</v>
      </c>
      <c r="B40" s="127">
        <v>70</v>
      </c>
      <c r="C40" s="127"/>
      <c r="D40" s="128" t="s">
        <v>605</v>
      </c>
      <c r="E40" s="126" t="s">
        <v>203</v>
      </c>
      <c r="F40" s="131">
        <v>413</v>
      </c>
      <c r="H40" s="128" t="s">
        <v>606</v>
      </c>
      <c r="I40" s="129" t="s">
        <v>290</v>
      </c>
      <c r="J40" s="127">
        <v>736</v>
      </c>
      <c r="K40" s="127"/>
      <c r="L40" s="105" t="s">
        <v>610</v>
      </c>
    </row>
    <row r="41" spans="1:12" s="4" customFormat="1" ht="14.25" customHeight="1">
      <c r="A41" s="126" t="s">
        <v>127</v>
      </c>
      <c r="B41" s="127">
        <v>72</v>
      </c>
      <c r="C41" s="127"/>
      <c r="D41" s="128" t="s">
        <v>608</v>
      </c>
      <c r="E41" s="129" t="s">
        <v>204</v>
      </c>
      <c r="F41" s="127">
        <v>416</v>
      </c>
      <c r="G41" s="127"/>
      <c r="H41" s="128" t="s">
        <v>609</v>
      </c>
      <c r="I41" s="129" t="s">
        <v>291</v>
      </c>
      <c r="J41" s="127">
        <v>740</v>
      </c>
      <c r="K41" s="127"/>
      <c r="L41" s="105" t="s">
        <v>613</v>
      </c>
    </row>
    <row r="42" spans="1:12" s="4" customFormat="1" ht="14.25" customHeight="1">
      <c r="A42" s="126" t="s">
        <v>128</v>
      </c>
      <c r="B42" s="127">
        <v>73</v>
      </c>
      <c r="C42" s="127"/>
      <c r="D42" s="128" t="s">
        <v>611</v>
      </c>
      <c r="E42" s="129" t="s">
        <v>205</v>
      </c>
      <c r="F42" s="127">
        <v>421</v>
      </c>
      <c r="G42" s="127"/>
      <c r="H42" s="128" t="s">
        <v>612</v>
      </c>
      <c r="I42" s="129" t="s">
        <v>292</v>
      </c>
      <c r="J42" s="127">
        <v>743</v>
      </c>
      <c r="K42" s="127"/>
      <c r="L42" s="105" t="s">
        <v>616</v>
      </c>
    </row>
    <row r="43" spans="1:12" s="4" customFormat="1" ht="14.25" customHeight="1">
      <c r="A43" s="126" t="s">
        <v>129</v>
      </c>
      <c r="B43" s="127">
        <v>74</v>
      </c>
      <c r="C43" s="127"/>
      <c r="D43" s="128" t="s">
        <v>614</v>
      </c>
      <c r="E43" s="129" t="s">
        <v>206</v>
      </c>
      <c r="F43" s="127">
        <v>424</v>
      </c>
      <c r="G43" s="127"/>
      <c r="H43" s="128" t="s">
        <v>615</v>
      </c>
      <c r="I43" s="4" t="s">
        <v>293</v>
      </c>
      <c r="J43" s="131">
        <v>800</v>
      </c>
      <c r="L43" s="130" t="s">
        <v>619</v>
      </c>
    </row>
    <row r="44" spans="1:12" s="4" customFormat="1" ht="14.25" customHeight="1">
      <c r="A44" s="126" t="s">
        <v>130</v>
      </c>
      <c r="B44" s="127">
        <v>75</v>
      </c>
      <c r="C44" s="127"/>
      <c r="D44" s="128" t="s">
        <v>617</v>
      </c>
      <c r="E44" s="129" t="s">
        <v>207</v>
      </c>
      <c r="F44" s="127">
        <v>428</v>
      </c>
      <c r="G44" s="127"/>
      <c r="H44" s="128" t="s">
        <v>618</v>
      </c>
      <c r="I44" s="4" t="s">
        <v>294</v>
      </c>
      <c r="J44" s="131">
        <v>801</v>
      </c>
      <c r="L44" s="130" t="s">
        <v>622</v>
      </c>
    </row>
    <row r="45" spans="1:12" s="4" customFormat="1" ht="14.25" customHeight="1">
      <c r="A45" s="129" t="s">
        <v>245</v>
      </c>
      <c r="B45" s="127">
        <v>76</v>
      </c>
      <c r="C45" s="127"/>
      <c r="D45" s="128" t="s">
        <v>620</v>
      </c>
      <c r="E45" s="129" t="s">
        <v>208</v>
      </c>
      <c r="F45" s="127">
        <v>432</v>
      </c>
      <c r="G45" s="127"/>
      <c r="H45" s="128" t="s">
        <v>621</v>
      </c>
      <c r="I45" s="4" t="s">
        <v>295</v>
      </c>
      <c r="J45" s="131">
        <v>803</v>
      </c>
      <c r="L45" s="130" t="s">
        <v>625</v>
      </c>
    </row>
    <row r="46" spans="1:12" s="4" customFormat="1" ht="14.25" customHeight="1">
      <c r="A46" s="129" t="s">
        <v>246</v>
      </c>
      <c r="B46" s="127">
        <v>77</v>
      </c>
      <c r="C46" s="127"/>
      <c r="D46" s="128" t="s">
        <v>623</v>
      </c>
      <c r="E46" s="129" t="s">
        <v>209</v>
      </c>
      <c r="F46" s="127">
        <v>436</v>
      </c>
      <c r="G46" s="127"/>
      <c r="H46" s="128" t="s">
        <v>624</v>
      </c>
      <c r="I46" s="4" t="s">
        <v>296</v>
      </c>
      <c r="J46" s="131">
        <v>804</v>
      </c>
      <c r="L46" s="130" t="s">
        <v>628</v>
      </c>
    </row>
    <row r="47" spans="1:12" s="4" customFormat="1" ht="14.25" customHeight="1">
      <c r="A47" s="129" t="s">
        <v>247</v>
      </c>
      <c r="B47" s="127">
        <v>78</v>
      </c>
      <c r="C47" s="127"/>
      <c r="D47" s="128" t="s">
        <v>626</v>
      </c>
      <c r="E47" s="129" t="s">
        <v>210</v>
      </c>
      <c r="F47" s="127">
        <v>442</v>
      </c>
      <c r="G47" s="127"/>
      <c r="H47" s="128" t="s">
        <v>627</v>
      </c>
      <c r="I47" s="4" t="s">
        <v>297</v>
      </c>
      <c r="J47" s="131">
        <v>806</v>
      </c>
      <c r="L47" s="130" t="s">
        <v>631</v>
      </c>
    </row>
    <row r="48" spans="1:12" s="4" customFormat="1" ht="14.25" customHeight="1">
      <c r="A48" s="129" t="s">
        <v>248</v>
      </c>
      <c r="B48" s="127">
        <v>79</v>
      </c>
      <c r="C48" s="127"/>
      <c r="D48" s="128" t="s">
        <v>629</v>
      </c>
      <c r="E48" s="129" t="s">
        <v>211</v>
      </c>
      <c r="F48" s="127">
        <v>446</v>
      </c>
      <c r="G48" s="127"/>
      <c r="H48" s="128" t="s">
        <v>630</v>
      </c>
      <c r="I48" s="4" t="s">
        <v>298</v>
      </c>
      <c r="J48" s="131">
        <v>807</v>
      </c>
      <c r="L48" s="130" t="s">
        <v>634</v>
      </c>
    </row>
    <row r="49" spans="1:12" s="4" customFormat="1" ht="14.25" customHeight="1">
      <c r="A49" s="129" t="s">
        <v>249</v>
      </c>
      <c r="B49" s="127">
        <v>80</v>
      </c>
      <c r="C49" s="127"/>
      <c r="D49" s="128" t="s">
        <v>632</v>
      </c>
      <c r="E49" s="129" t="s">
        <v>212</v>
      </c>
      <c r="F49" s="127">
        <v>448</v>
      </c>
      <c r="G49" s="127"/>
      <c r="H49" s="128" t="s">
        <v>633</v>
      </c>
      <c r="I49" s="4" t="s">
        <v>299</v>
      </c>
      <c r="J49" s="131">
        <v>809</v>
      </c>
      <c r="L49" s="130" t="s">
        <v>637</v>
      </c>
    </row>
    <row r="50" spans="1:12" s="4" customFormat="1" ht="14.25" customHeight="1">
      <c r="A50" s="129" t="s">
        <v>250</v>
      </c>
      <c r="B50" s="127">
        <v>81</v>
      </c>
      <c r="C50" s="127"/>
      <c r="D50" s="128" t="s">
        <v>635</v>
      </c>
      <c r="E50" s="129" t="s">
        <v>213</v>
      </c>
      <c r="F50" s="127">
        <v>449</v>
      </c>
      <c r="G50" s="127"/>
      <c r="H50" s="128" t="s">
        <v>636</v>
      </c>
      <c r="I50" s="4" t="s">
        <v>300</v>
      </c>
      <c r="J50" s="131">
        <v>811</v>
      </c>
      <c r="L50" s="130" t="s">
        <v>640</v>
      </c>
    </row>
    <row r="51" spans="1:12" s="4" customFormat="1" ht="14.25" customHeight="1">
      <c r="A51" s="129" t="s">
        <v>251</v>
      </c>
      <c r="B51" s="127">
        <v>82</v>
      </c>
      <c r="C51" s="127"/>
      <c r="D51" s="128" t="s">
        <v>638</v>
      </c>
      <c r="E51" s="129" t="s">
        <v>214</v>
      </c>
      <c r="F51" s="127">
        <v>452</v>
      </c>
      <c r="G51" s="127"/>
      <c r="H51" s="128" t="s">
        <v>639</v>
      </c>
      <c r="I51" s="4" t="s">
        <v>301</v>
      </c>
      <c r="J51" s="131">
        <v>812</v>
      </c>
      <c r="L51" s="130" t="s">
        <v>647</v>
      </c>
    </row>
    <row r="52" spans="1:12" s="4" customFormat="1" ht="14.25" customHeight="1">
      <c r="A52" s="126" t="s">
        <v>252</v>
      </c>
      <c r="B52" s="127">
        <v>83</v>
      </c>
      <c r="C52" s="127"/>
      <c r="D52" s="128" t="s">
        <v>783</v>
      </c>
      <c r="E52" s="129" t="s">
        <v>215</v>
      </c>
      <c r="F52" s="127">
        <v>453</v>
      </c>
      <c r="G52" s="127"/>
      <c r="H52" s="128" t="s">
        <v>641</v>
      </c>
      <c r="I52" s="4" t="s">
        <v>302</v>
      </c>
      <c r="J52" s="131">
        <v>813</v>
      </c>
      <c r="L52" s="130" t="s">
        <v>791</v>
      </c>
    </row>
    <row r="53" spans="1:12" s="4" customFormat="1" ht="14.25" customHeight="1">
      <c r="A53" s="126" t="s">
        <v>131</v>
      </c>
      <c r="B53" s="127">
        <v>91</v>
      </c>
      <c r="C53" s="127"/>
      <c r="D53" s="128" t="s">
        <v>648</v>
      </c>
      <c r="E53" s="129" t="s">
        <v>216</v>
      </c>
      <c r="F53" s="127">
        <v>454</v>
      </c>
      <c r="G53" s="127"/>
      <c r="H53" s="128" t="s">
        <v>649</v>
      </c>
      <c r="I53" s="4" t="s">
        <v>303</v>
      </c>
      <c r="J53" s="131">
        <v>815</v>
      </c>
      <c r="L53" s="130" t="s">
        <v>652</v>
      </c>
    </row>
    <row r="54" spans="1:12" s="4" customFormat="1" ht="14.25" customHeight="1">
      <c r="A54" s="126" t="s">
        <v>132</v>
      </c>
      <c r="B54" s="127">
        <v>92</v>
      </c>
      <c r="C54" s="127"/>
      <c r="D54" s="128" t="s">
        <v>650</v>
      </c>
      <c r="E54" s="129" t="s">
        <v>217</v>
      </c>
      <c r="F54" s="127">
        <v>456</v>
      </c>
      <c r="G54" s="127"/>
      <c r="H54" s="128" t="s">
        <v>651</v>
      </c>
      <c r="I54" s="4" t="s">
        <v>304</v>
      </c>
      <c r="J54" s="131">
        <v>816</v>
      </c>
      <c r="L54" s="130" t="s">
        <v>654</v>
      </c>
    </row>
    <row r="55" spans="1:12" s="4" customFormat="1" ht="14.25" customHeight="1">
      <c r="A55" s="126" t="s">
        <v>133</v>
      </c>
      <c r="B55" s="127">
        <v>93</v>
      </c>
      <c r="C55" s="127"/>
      <c r="D55" s="128" t="s">
        <v>653</v>
      </c>
      <c r="E55" s="129" t="s">
        <v>218</v>
      </c>
      <c r="F55" s="127">
        <v>457</v>
      </c>
      <c r="G55" s="127"/>
      <c r="H55" s="128" t="s">
        <v>740</v>
      </c>
      <c r="I55" s="4" t="s">
        <v>305</v>
      </c>
      <c r="J55" s="131">
        <v>817</v>
      </c>
      <c r="L55" s="130" t="s">
        <v>655</v>
      </c>
    </row>
    <row r="56" spans="1:12" s="4" customFormat="1" ht="14.25" customHeight="1">
      <c r="A56" s="126" t="s">
        <v>134</v>
      </c>
      <c r="B56" s="127">
        <v>95</v>
      </c>
      <c r="C56" s="127"/>
      <c r="D56" s="128" t="s">
        <v>401</v>
      </c>
      <c r="E56" s="129" t="s">
        <v>219</v>
      </c>
      <c r="F56" s="127">
        <v>459</v>
      </c>
      <c r="G56" s="127"/>
      <c r="H56" s="128" t="s">
        <v>657</v>
      </c>
      <c r="I56" s="4" t="s">
        <v>306</v>
      </c>
      <c r="J56" s="131">
        <v>819</v>
      </c>
      <c r="L56" s="130" t="s">
        <v>658</v>
      </c>
    </row>
    <row r="57" spans="1:12" s="4" customFormat="1" ht="14.25" customHeight="1">
      <c r="A57" s="126" t="s">
        <v>135</v>
      </c>
      <c r="B57" s="127">
        <v>96</v>
      </c>
      <c r="C57" s="127"/>
      <c r="D57" s="128" t="s">
        <v>656</v>
      </c>
      <c r="E57" s="129" t="s">
        <v>220</v>
      </c>
      <c r="F57" s="127">
        <v>460</v>
      </c>
      <c r="G57" s="127"/>
      <c r="H57" s="128" t="s">
        <v>660</v>
      </c>
      <c r="I57" s="4" t="s">
        <v>307</v>
      </c>
      <c r="J57" s="131">
        <v>820</v>
      </c>
      <c r="L57" s="130" t="s">
        <v>661</v>
      </c>
    </row>
    <row r="58" spans="1:12" s="4" customFormat="1" ht="14.25" customHeight="1">
      <c r="A58" s="126"/>
      <c r="B58" s="127"/>
      <c r="C58" s="127"/>
      <c r="D58" s="128" t="s">
        <v>659</v>
      </c>
      <c r="E58" s="129" t="s">
        <v>221</v>
      </c>
      <c r="F58" s="127">
        <v>463</v>
      </c>
      <c r="G58" s="127"/>
      <c r="H58" s="128" t="s">
        <v>662</v>
      </c>
      <c r="I58" s="4" t="s">
        <v>308</v>
      </c>
      <c r="J58" s="131">
        <v>822</v>
      </c>
      <c r="L58" s="130" t="s">
        <v>663</v>
      </c>
    </row>
    <row r="59" spans="1:12" s="4" customFormat="1" ht="14.25" customHeight="1">
      <c r="A59" s="126" t="s">
        <v>778</v>
      </c>
      <c r="B59" s="127">
        <v>97</v>
      </c>
      <c r="C59" s="127"/>
      <c r="D59" s="128" t="s">
        <v>402</v>
      </c>
      <c r="E59" s="129" t="s">
        <v>222</v>
      </c>
      <c r="F59" s="127">
        <v>464</v>
      </c>
      <c r="G59" s="127"/>
      <c r="H59" s="128" t="s">
        <v>664</v>
      </c>
      <c r="I59" s="129" t="s">
        <v>309</v>
      </c>
      <c r="J59" s="127">
        <v>823</v>
      </c>
      <c r="K59" s="127"/>
      <c r="L59" s="130" t="s">
        <v>665</v>
      </c>
    </row>
    <row r="60" spans="1:12" s="4" customFormat="1" ht="14.25" customHeight="1">
      <c r="A60" s="126" t="s">
        <v>136</v>
      </c>
      <c r="B60" s="127">
        <v>98</v>
      </c>
      <c r="C60" s="224"/>
      <c r="D60" s="128" t="s">
        <v>403</v>
      </c>
      <c r="E60" s="129" t="s">
        <v>223</v>
      </c>
      <c r="F60" s="127">
        <v>465</v>
      </c>
      <c r="G60" s="127"/>
      <c r="H60" s="128" t="s">
        <v>667</v>
      </c>
      <c r="I60" s="129"/>
      <c r="J60" s="127"/>
      <c r="K60" s="127"/>
      <c r="L60" s="130" t="s">
        <v>668</v>
      </c>
    </row>
    <row r="61" spans="1:12" s="4" customFormat="1" ht="14.25" customHeight="1">
      <c r="A61" s="126" t="s">
        <v>141</v>
      </c>
      <c r="B61" s="127">
        <v>204</v>
      </c>
      <c r="C61" s="127"/>
      <c r="D61" s="128" t="s">
        <v>666</v>
      </c>
      <c r="E61" s="129" t="s">
        <v>224</v>
      </c>
      <c r="F61" s="127">
        <v>467</v>
      </c>
      <c r="G61" s="127"/>
      <c r="H61" s="128" t="s">
        <v>670</v>
      </c>
      <c r="I61" s="129" t="s">
        <v>310</v>
      </c>
      <c r="J61" s="127">
        <v>824</v>
      </c>
      <c r="K61" s="127"/>
      <c r="L61" s="130" t="s">
        <v>671</v>
      </c>
    </row>
    <row r="62" spans="1:12" s="4" customFormat="1" ht="14.25" customHeight="1">
      <c r="A62" s="126" t="s">
        <v>1095</v>
      </c>
      <c r="B62" s="127">
        <v>206</v>
      </c>
      <c r="C62" s="127"/>
      <c r="D62" s="128" t="s">
        <v>1102</v>
      </c>
      <c r="E62" s="129"/>
      <c r="F62" s="127"/>
      <c r="G62" s="127"/>
      <c r="H62" s="128" t="s">
        <v>673</v>
      </c>
      <c r="I62" s="129" t="s">
        <v>311</v>
      </c>
      <c r="J62" s="127">
        <v>825</v>
      </c>
      <c r="K62" s="127"/>
      <c r="L62" s="130" t="s">
        <v>674</v>
      </c>
    </row>
    <row r="63" spans="1:12" s="4" customFormat="1" ht="14.25" customHeight="1">
      <c r="A63" s="126" t="s">
        <v>142</v>
      </c>
      <c r="B63" s="127">
        <v>208</v>
      </c>
      <c r="C63" s="127"/>
      <c r="D63" s="128" t="s">
        <v>669</v>
      </c>
      <c r="E63" s="129" t="s">
        <v>225</v>
      </c>
      <c r="F63" s="127">
        <v>468</v>
      </c>
      <c r="G63" s="127"/>
      <c r="H63" s="128" t="s">
        <v>675</v>
      </c>
      <c r="I63" s="129" t="s">
        <v>312</v>
      </c>
      <c r="J63" s="127">
        <v>830</v>
      </c>
      <c r="K63" s="127"/>
      <c r="L63" s="130" t="s">
        <v>676</v>
      </c>
    </row>
    <row r="64" spans="1:12" s="4" customFormat="1" ht="14.25" customHeight="1">
      <c r="A64" s="126" t="s">
        <v>143</v>
      </c>
      <c r="B64" s="127">
        <v>212</v>
      </c>
      <c r="C64" s="127"/>
      <c r="D64" s="128" t="s">
        <v>672</v>
      </c>
      <c r="E64" s="129" t="s">
        <v>226</v>
      </c>
      <c r="F64" s="127">
        <v>469</v>
      </c>
      <c r="G64" s="127"/>
      <c r="H64" s="128" t="s">
        <v>677</v>
      </c>
      <c r="I64" s="129" t="s">
        <v>313</v>
      </c>
      <c r="J64" s="127">
        <v>831</v>
      </c>
      <c r="L64" s="130" t="s">
        <v>678</v>
      </c>
    </row>
    <row r="65" spans="1:12" s="4" customFormat="1" ht="14.25" customHeight="1">
      <c r="A65" s="126" t="s">
        <v>144</v>
      </c>
      <c r="B65" s="127">
        <v>216</v>
      </c>
      <c r="C65" s="127"/>
      <c r="D65" s="128" t="s">
        <v>1110</v>
      </c>
      <c r="E65" s="132" t="s">
        <v>227</v>
      </c>
      <c r="F65" s="127">
        <v>470</v>
      </c>
      <c r="G65" s="105"/>
      <c r="H65" s="128" t="s">
        <v>680</v>
      </c>
      <c r="I65" s="129" t="s">
        <v>314</v>
      </c>
      <c r="J65" s="127">
        <v>832</v>
      </c>
      <c r="L65" s="130" t="s">
        <v>681</v>
      </c>
    </row>
    <row r="66" spans="1:12" s="4" customFormat="1" ht="14.25" customHeight="1">
      <c r="A66" s="126" t="s">
        <v>145</v>
      </c>
      <c r="B66" s="127">
        <v>220</v>
      </c>
      <c r="D66" s="128" t="s">
        <v>679</v>
      </c>
      <c r="E66" s="129" t="s">
        <v>228</v>
      </c>
      <c r="F66" s="127">
        <v>472</v>
      </c>
      <c r="G66" s="127"/>
      <c r="H66" s="128" t="s">
        <v>683</v>
      </c>
      <c r="I66" s="129"/>
      <c r="J66" s="127"/>
      <c r="L66" s="130" t="s">
        <v>684</v>
      </c>
    </row>
    <row r="67" spans="1:12" s="4" customFormat="1" ht="14.25" customHeight="1">
      <c r="A67" s="126" t="s">
        <v>146</v>
      </c>
      <c r="B67" s="127">
        <v>224</v>
      </c>
      <c r="C67" s="127"/>
      <c r="D67" s="128" t="s">
        <v>682</v>
      </c>
      <c r="E67" s="129" t="s">
        <v>229</v>
      </c>
      <c r="F67" s="127">
        <v>473</v>
      </c>
      <c r="G67" s="127"/>
      <c r="H67" s="128" t="s">
        <v>686</v>
      </c>
      <c r="I67" s="4" t="s">
        <v>315</v>
      </c>
      <c r="J67" s="127">
        <v>833</v>
      </c>
      <c r="L67" s="130" t="s">
        <v>687</v>
      </c>
    </row>
    <row r="68" spans="1:12" s="4" customFormat="1" ht="14.25" customHeight="1">
      <c r="A68" s="4" t="s">
        <v>1096</v>
      </c>
      <c r="B68" s="127">
        <v>225</v>
      </c>
      <c r="D68" s="128" t="s">
        <v>1103</v>
      </c>
      <c r="E68" s="129" t="s">
        <v>230</v>
      </c>
      <c r="F68" s="127">
        <v>474</v>
      </c>
      <c r="G68" s="127"/>
      <c r="H68" s="128" t="s">
        <v>689</v>
      </c>
      <c r="I68" s="4" t="s">
        <v>316</v>
      </c>
      <c r="J68" s="127">
        <v>834</v>
      </c>
      <c r="L68" s="130" t="s">
        <v>690</v>
      </c>
    </row>
    <row r="69" spans="1:12" s="4" customFormat="1" ht="14.25" customHeight="1">
      <c r="A69" s="126" t="s">
        <v>147</v>
      </c>
      <c r="B69" s="127">
        <v>228</v>
      </c>
      <c r="C69" s="127"/>
      <c r="D69" s="128" t="s">
        <v>685</v>
      </c>
      <c r="E69" s="4" t="s">
        <v>1097</v>
      </c>
      <c r="F69" s="127">
        <v>475</v>
      </c>
      <c r="H69" s="128" t="s">
        <v>1104</v>
      </c>
      <c r="I69" s="4" t="s">
        <v>317</v>
      </c>
      <c r="J69" s="127">
        <v>835</v>
      </c>
      <c r="L69" s="130" t="s">
        <v>692</v>
      </c>
    </row>
    <row r="70" spans="1:12" s="4" customFormat="1" ht="14.25" customHeight="1">
      <c r="A70" s="126" t="s">
        <v>148</v>
      </c>
      <c r="B70" s="127">
        <v>232</v>
      </c>
      <c r="C70" s="127"/>
      <c r="D70" s="128" t="s">
        <v>688</v>
      </c>
      <c r="E70" s="4" t="s">
        <v>1098</v>
      </c>
      <c r="F70" s="127">
        <v>477</v>
      </c>
      <c r="H70" s="128" t="s">
        <v>1105</v>
      </c>
      <c r="J70" s="127"/>
      <c r="L70" s="130" t="s">
        <v>695</v>
      </c>
    </row>
    <row r="71" spans="1:12" s="4" customFormat="1" ht="14.25" customHeight="1">
      <c r="A71" s="126" t="s">
        <v>149</v>
      </c>
      <c r="B71" s="127">
        <v>236</v>
      </c>
      <c r="C71" s="127"/>
      <c r="D71" s="133" t="s">
        <v>691</v>
      </c>
      <c r="E71" s="129" t="s">
        <v>1099</v>
      </c>
      <c r="F71" s="127">
        <v>479</v>
      </c>
      <c r="G71" s="127"/>
      <c r="H71" s="128" t="s">
        <v>1106</v>
      </c>
      <c r="I71" s="4" t="s">
        <v>318</v>
      </c>
      <c r="J71" s="127">
        <v>836</v>
      </c>
      <c r="L71" s="130" t="s">
        <v>697</v>
      </c>
    </row>
    <row r="72" spans="1:12" s="4" customFormat="1" ht="14.25" customHeight="1">
      <c r="A72" s="126" t="s">
        <v>150</v>
      </c>
      <c r="B72" s="127">
        <v>240</v>
      </c>
      <c r="C72" s="127"/>
      <c r="D72" s="128" t="s">
        <v>693</v>
      </c>
      <c r="E72" s="129" t="s">
        <v>231</v>
      </c>
      <c r="F72" s="127">
        <v>480</v>
      </c>
      <c r="G72" s="127"/>
      <c r="H72" s="128" t="s">
        <v>694</v>
      </c>
      <c r="I72" s="4" t="s">
        <v>319</v>
      </c>
      <c r="J72" s="127">
        <v>837</v>
      </c>
      <c r="L72" s="130" t="s">
        <v>700</v>
      </c>
    </row>
    <row r="73" spans="1:12" s="4" customFormat="1" ht="14.25" customHeight="1">
      <c r="A73" s="126" t="s">
        <v>151</v>
      </c>
      <c r="B73" s="127">
        <v>244</v>
      </c>
      <c r="C73" s="127"/>
      <c r="D73" s="128" t="s">
        <v>696</v>
      </c>
      <c r="E73" s="4" t="s">
        <v>1100</v>
      </c>
      <c r="F73" s="127">
        <v>481</v>
      </c>
      <c r="H73" s="130" t="s">
        <v>1107</v>
      </c>
      <c r="I73" s="4" t="s">
        <v>320</v>
      </c>
      <c r="J73" s="127">
        <v>838</v>
      </c>
      <c r="L73" s="130" t="s">
        <v>703</v>
      </c>
    </row>
    <row r="74" spans="1:12" s="4" customFormat="1" ht="14.25" customHeight="1">
      <c r="A74" s="126" t="s">
        <v>152</v>
      </c>
      <c r="B74" s="127">
        <v>247</v>
      </c>
      <c r="C74" s="127"/>
      <c r="D74" s="128" t="s">
        <v>698</v>
      </c>
      <c r="E74" s="129" t="s">
        <v>232</v>
      </c>
      <c r="F74" s="127">
        <v>484</v>
      </c>
      <c r="G74" s="127"/>
      <c r="H74" s="128" t="s">
        <v>1114</v>
      </c>
      <c r="I74" s="4" t="s">
        <v>321</v>
      </c>
      <c r="J74" s="127">
        <v>839</v>
      </c>
      <c r="L74" s="130" t="s">
        <v>706</v>
      </c>
    </row>
    <row r="75" spans="1:12" s="4" customFormat="1" ht="14.25" customHeight="1">
      <c r="A75" s="126" t="s">
        <v>153</v>
      </c>
      <c r="B75" s="127">
        <v>248</v>
      </c>
      <c r="C75" s="127"/>
      <c r="D75" s="128" t="s">
        <v>701</v>
      </c>
      <c r="E75" s="129" t="s">
        <v>233</v>
      </c>
      <c r="F75" s="127">
        <v>488</v>
      </c>
      <c r="G75" s="127"/>
      <c r="H75" s="128" t="s">
        <v>699</v>
      </c>
      <c r="I75" s="4" t="s">
        <v>322</v>
      </c>
      <c r="J75" s="127">
        <v>891</v>
      </c>
      <c r="L75" s="130" t="s">
        <v>709</v>
      </c>
    </row>
    <row r="76" spans="1:12" s="4" customFormat="1" ht="14.25" customHeight="1">
      <c r="A76" s="126" t="s">
        <v>154</v>
      </c>
      <c r="B76" s="127">
        <v>252</v>
      </c>
      <c r="C76" s="127"/>
      <c r="D76" s="128" t="s">
        <v>704</v>
      </c>
      <c r="E76" s="129" t="s">
        <v>234</v>
      </c>
      <c r="F76" s="127">
        <v>492</v>
      </c>
      <c r="G76" s="127"/>
      <c r="H76" s="128" t="s">
        <v>702</v>
      </c>
      <c r="I76" s="4" t="s">
        <v>323</v>
      </c>
      <c r="J76" s="127">
        <v>892</v>
      </c>
      <c r="L76" s="130" t="s">
        <v>712</v>
      </c>
    </row>
    <row r="77" spans="1:12" s="4" customFormat="1" ht="14.25" customHeight="1">
      <c r="A77" s="126" t="s">
        <v>155</v>
      </c>
      <c r="B77" s="127">
        <v>257</v>
      </c>
      <c r="C77" s="127"/>
      <c r="D77" s="128" t="s">
        <v>707</v>
      </c>
      <c r="E77" s="129" t="s">
        <v>235</v>
      </c>
      <c r="F77" s="127">
        <v>500</v>
      </c>
      <c r="G77" s="127"/>
      <c r="H77" s="128" t="s">
        <v>705</v>
      </c>
      <c r="I77" s="4" t="s">
        <v>324</v>
      </c>
      <c r="J77" s="127">
        <v>893</v>
      </c>
      <c r="L77" s="130" t="s">
        <v>715</v>
      </c>
    </row>
    <row r="78" spans="1:12" s="4" customFormat="1" ht="14.25" customHeight="1">
      <c r="A78" s="126" t="s">
        <v>156</v>
      </c>
      <c r="B78" s="127">
        <v>260</v>
      </c>
      <c r="C78" s="127"/>
      <c r="D78" s="128" t="s">
        <v>710</v>
      </c>
      <c r="E78" s="129" t="s">
        <v>236</v>
      </c>
      <c r="F78" s="127">
        <v>504</v>
      </c>
      <c r="G78" s="127"/>
      <c r="H78" s="128" t="s">
        <v>708</v>
      </c>
      <c r="J78" s="127"/>
      <c r="L78" s="130" t="s">
        <v>717</v>
      </c>
    </row>
    <row r="79" spans="1:12" s="4" customFormat="1" ht="14.25" customHeight="1">
      <c r="A79" s="126" t="s">
        <v>157</v>
      </c>
      <c r="B79" s="127">
        <v>264</v>
      </c>
      <c r="C79" s="127"/>
      <c r="D79" s="128" t="s">
        <v>713</v>
      </c>
      <c r="E79" s="129" t="s">
        <v>237</v>
      </c>
      <c r="F79" s="127">
        <v>508</v>
      </c>
      <c r="G79" s="127"/>
      <c r="H79" s="128" t="s">
        <v>711</v>
      </c>
      <c r="I79" s="129" t="s">
        <v>325</v>
      </c>
      <c r="J79" s="127">
        <v>894</v>
      </c>
      <c r="L79" s="130" t="s">
        <v>1113</v>
      </c>
    </row>
    <row r="80" spans="1:12" s="4" customFormat="1" ht="14.25" customHeight="1">
      <c r="A80" s="126" t="s">
        <v>158</v>
      </c>
      <c r="B80" s="127">
        <v>268</v>
      </c>
      <c r="C80" s="127"/>
      <c r="D80" s="128" t="s">
        <v>716</v>
      </c>
      <c r="E80" s="129" t="s">
        <v>238</v>
      </c>
      <c r="F80" s="127">
        <v>512</v>
      </c>
      <c r="G80" s="127"/>
      <c r="H80" s="128" t="s">
        <v>714</v>
      </c>
      <c r="I80" s="129" t="s">
        <v>327</v>
      </c>
      <c r="J80" s="127">
        <v>950</v>
      </c>
      <c r="K80" s="127"/>
      <c r="L80" s="130" t="s">
        <v>722</v>
      </c>
    </row>
    <row r="81" spans="1:12" s="4" customFormat="1" ht="14.25" customHeight="1">
      <c r="A81" s="126" t="s">
        <v>159</v>
      </c>
      <c r="B81" s="127">
        <v>272</v>
      </c>
      <c r="C81" s="127"/>
      <c r="D81" s="128" t="s">
        <v>718</v>
      </c>
      <c r="E81" s="129" t="s">
        <v>239</v>
      </c>
      <c r="F81" s="127">
        <v>516</v>
      </c>
      <c r="G81" s="127"/>
      <c r="H81" s="128" t="s">
        <v>1109</v>
      </c>
      <c r="I81" s="134"/>
      <c r="J81" s="135"/>
      <c r="K81" s="135"/>
      <c r="L81" s="130" t="s">
        <v>725</v>
      </c>
    </row>
    <row r="82" spans="1:12" s="4" customFormat="1" ht="14.25" customHeight="1">
      <c r="A82" s="126" t="s">
        <v>160</v>
      </c>
      <c r="B82" s="127">
        <v>276</v>
      </c>
      <c r="C82" s="127"/>
      <c r="D82" s="128" t="s">
        <v>720</v>
      </c>
      <c r="E82" s="129" t="s">
        <v>240</v>
      </c>
      <c r="F82" s="127">
        <v>520</v>
      </c>
      <c r="G82" s="127"/>
      <c r="H82" s="128" t="s">
        <v>719</v>
      </c>
      <c r="I82" s="134"/>
      <c r="J82" s="135"/>
      <c r="K82" s="135"/>
      <c r="L82" s="136" t="s">
        <v>1046</v>
      </c>
    </row>
    <row r="83" spans="1:12" s="4" customFormat="1" ht="14.25" customHeight="1">
      <c r="A83" s="126" t="s">
        <v>161</v>
      </c>
      <c r="B83" s="127">
        <v>280</v>
      </c>
      <c r="C83" s="127"/>
      <c r="D83" s="128" t="s">
        <v>723</v>
      </c>
      <c r="E83" s="129" t="s">
        <v>241</v>
      </c>
      <c r="F83" s="127">
        <v>524</v>
      </c>
      <c r="G83" s="127"/>
      <c r="H83" s="128" t="s">
        <v>721</v>
      </c>
      <c r="I83" s="134"/>
      <c r="J83" s="135"/>
      <c r="K83" s="135"/>
      <c r="L83" s="136" t="s">
        <v>1049</v>
      </c>
    </row>
    <row r="84" spans="1:12" s="4" customFormat="1" ht="14.25" customHeight="1">
      <c r="A84" s="126" t="s">
        <v>162</v>
      </c>
      <c r="B84" s="127">
        <v>284</v>
      </c>
      <c r="C84" s="127"/>
      <c r="D84" s="128" t="s">
        <v>726</v>
      </c>
      <c r="E84" s="129" t="s">
        <v>242</v>
      </c>
      <c r="F84" s="127">
        <v>528</v>
      </c>
      <c r="G84" s="127"/>
      <c r="H84" s="128" t="s">
        <v>724</v>
      </c>
      <c r="I84" s="134"/>
      <c r="J84" s="135"/>
      <c r="K84" s="135"/>
      <c r="L84" s="136" t="s">
        <v>1047</v>
      </c>
    </row>
    <row r="85" spans="1:12" s="4" customFormat="1" ht="14.25" customHeight="1">
      <c r="A85" s="126" t="s">
        <v>163</v>
      </c>
      <c r="B85" s="127">
        <v>288</v>
      </c>
      <c r="C85" s="127"/>
      <c r="D85" s="128" t="s">
        <v>727</v>
      </c>
      <c r="E85" s="129" t="s">
        <v>243</v>
      </c>
      <c r="F85" s="127">
        <v>529</v>
      </c>
      <c r="G85" s="127"/>
      <c r="H85" s="128" t="s">
        <v>782</v>
      </c>
      <c r="I85" s="134"/>
      <c r="J85" s="135"/>
      <c r="K85" s="135"/>
      <c r="L85" s="136" t="s">
        <v>1048</v>
      </c>
    </row>
    <row r="86" spans="1:12" s="4" customFormat="1" ht="14.25" customHeight="1">
      <c r="A86" s="126" t="s">
        <v>164</v>
      </c>
      <c r="B86" s="127">
        <v>302</v>
      </c>
      <c r="C86" s="127"/>
      <c r="D86" s="128" t="s">
        <v>729</v>
      </c>
      <c r="E86" s="129" t="s">
        <v>137</v>
      </c>
      <c r="F86" s="127">
        <v>600</v>
      </c>
      <c r="G86" s="127"/>
      <c r="H86" s="128" t="s">
        <v>728</v>
      </c>
      <c r="I86" s="4" t="s">
        <v>1101</v>
      </c>
      <c r="J86" s="127">
        <v>953</v>
      </c>
      <c r="L86" s="130" t="s">
        <v>1108</v>
      </c>
    </row>
    <row r="87" spans="1:12" s="4" customFormat="1" ht="14.25" customHeight="1">
      <c r="A87" s="126" t="s">
        <v>165</v>
      </c>
      <c r="B87" s="127">
        <v>306</v>
      </c>
      <c r="C87" s="127"/>
      <c r="D87" s="128" t="s">
        <v>731</v>
      </c>
      <c r="E87" s="129" t="s">
        <v>253</v>
      </c>
      <c r="F87" s="127">
        <v>604</v>
      </c>
      <c r="G87" s="127"/>
      <c r="H87" s="128" t="s">
        <v>730</v>
      </c>
      <c r="I87" s="129" t="s">
        <v>1060</v>
      </c>
      <c r="J87" s="127">
        <v>958</v>
      </c>
      <c r="K87" s="127"/>
      <c r="L87" s="130" t="s">
        <v>1061</v>
      </c>
    </row>
    <row r="88" spans="4:12" s="4" customFormat="1" ht="14.25" customHeight="1">
      <c r="D88" s="128" t="s">
        <v>733</v>
      </c>
      <c r="E88" s="129" t="s">
        <v>254</v>
      </c>
      <c r="F88" s="127">
        <v>608</v>
      </c>
      <c r="G88" s="127"/>
      <c r="H88" s="128" t="s">
        <v>732</v>
      </c>
      <c r="I88" s="137" t="s">
        <v>1001</v>
      </c>
      <c r="J88" s="127">
        <v>959</v>
      </c>
      <c r="K88" s="127"/>
      <c r="L88" s="105" t="s">
        <v>1117</v>
      </c>
    </row>
    <row r="89" spans="1:12" s="4" customFormat="1" ht="14.25" customHeight="1">
      <c r="A89" s="126" t="s">
        <v>166</v>
      </c>
      <c r="B89" s="127">
        <v>310</v>
      </c>
      <c r="C89" s="127"/>
      <c r="D89" s="128" t="s">
        <v>735</v>
      </c>
      <c r="E89" s="129" t="s">
        <v>255</v>
      </c>
      <c r="F89" s="127">
        <v>612</v>
      </c>
      <c r="G89" s="127"/>
      <c r="H89" s="128" t="s">
        <v>734</v>
      </c>
      <c r="I89" s="137"/>
      <c r="J89" s="127"/>
      <c r="K89" s="127"/>
      <c r="L89" s="105"/>
    </row>
    <row r="90" spans="1:12" s="4" customFormat="1" ht="12.75" customHeight="1">
      <c r="A90" s="126" t="s">
        <v>167</v>
      </c>
      <c r="B90" s="127">
        <v>311</v>
      </c>
      <c r="C90" s="127"/>
      <c r="D90" s="128" t="s">
        <v>497</v>
      </c>
      <c r="E90" s="126" t="s">
        <v>256</v>
      </c>
      <c r="F90" s="127">
        <v>616</v>
      </c>
      <c r="G90" s="127"/>
      <c r="H90" s="128" t="s">
        <v>736</v>
      </c>
      <c r="I90" s="138"/>
      <c r="J90" s="135"/>
      <c r="K90" s="135"/>
      <c r="L90" s="105"/>
    </row>
    <row r="91" spans="1:12" s="4" customFormat="1" ht="7.5" customHeight="1">
      <c r="A91" s="1"/>
      <c r="B91" s="135"/>
      <c r="C91" s="135"/>
      <c r="D91" s="106"/>
      <c r="E91" s="249"/>
      <c r="F91" s="249"/>
      <c r="G91" s="249"/>
      <c r="H91" s="249"/>
      <c r="I91" s="249"/>
      <c r="J91" s="249"/>
      <c r="K91" s="249"/>
      <c r="L91" s="249"/>
    </row>
    <row r="92" spans="1:12" s="4" customFormat="1" ht="28.5" customHeight="1">
      <c r="A92" s="493" t="s">
        <v>1115</v>
      </c>
      <c r="B92" s="493"/>
      <c r="C92" s="493"/>
      <c r="D92" s="493"/>
      <c r="E92" s="493"/>
      <c r="F92" s="493"/>
      <c r="G92" s="493"/>
      <c r="H92" s="493"/>
      <c r="I92" s="493"/>
      <c r="J92" s="493"/>
      <c r="K92" s="493"/>
      <c r="L92" s="493"/>
    </row>
    <row r="94" ht="12" customHeight="1"/>
    <row r="95" ht="12" customHeight="1"/>
    <row r="96" ht="12" customHeight="1"/>
    <row r="97" ht="12" customHeight="1"/>
    <row r="98" ht="12" customHeight="1"/>
    <row r="99" ht="12" customHeight="1"/>
    <row r="100" ht="14.25" customHeight="1"/>
    <row r="101" ht="12" customHeight="1"/>
    <row r="102" ht="14.25" customHeight="1"/>
    <row r="103" ht="12" customHeight="1"/>
    <row r="104" ht="12" customHeight="1"/>
    <row r="105" ht="12" customHeight="1"/>
    <row r="106" ht="12" customHeight="1"/>
    <row r="107" ht="12" customHeight="1"/>
    <row r="108" ht="12" customHeight="1"/>
    <row r="109" ht="12" customHeight="1"/>
    <row r="110" ht="12" customHeight="1"/>
    <row r="111" spans="5:8" ht="12" customHeight="1">
      <c r="E111" s="43"/>
      <c r="H111" s="82"/>
    </row>
    <row r="112" spans="6:7" ht="12" customHeight="1">
      <c r="F112" s="139"/>
      <c r="G112" s="139"/>
    </row>
    <row r="113" spans="1:12" ht="12" customHeight="1">
      <c r="A113" s="33"/>
      <c r="F113" s="139"/>
      <c r="G113" s="139"/>
      <c r="I113" s="140"/>
      <c r="J113" s="135"/>
      <c r="K113" s="135"/>
      <c r="L113" s="141"/>
    </row>
    <row r="114" spans="6:12" ht="12" customHeight="1">
      <c r="F114" s="139"/>
      <c r="G114" s="139"/>
      <c r="I114" s="142"/>
      <c r="J114" s="135"/>
      <c r="K114" s="135"/>
      <c r="L114" s="83"/>
    </row>
    <row r="115" spans="6:11" ht="12.75">
      <c r="F115" s="139"/>
      <c r="G115" s="139"/>
      <c r="J115" s="139"/>
      <c r="K115" s="139"/>
    </row>
    <row r="116" spans="2:11" ht="12.75">
      <c r="B116" s="139"/>
      <c r="C116" s="139"/>
      <c r="F116" s="139"/>
      <c r="G116" s="139"/>
      <c r="J116" s="139"/>
      <c r="K116" s="139"/>
    </row>
    <row r="117" spans="2:11" ht="12.75">
      <c r="B117" s="139"/>
      <c r="C117" s="139"/>
      <c r="F117" s="139"/>
      <c r="G117" s="139"/>
      <c r="J117" s="139"/>
      <c r="K117" s="139"/>
    </row>
    <row r="118" spans="2:11" ht="12.75">
      <c r="B118" s="139"/>
      <c r="C118" s="139"/>
      <c r="F118" s="139"/>
      <c r="G118" s="139"/>
      <c r="J118" s="139"/>
      <c r="K118" s="139"/>
    </row>
    <row r="119" spans="2:11" ht="12.75">
      <c r="B119" s="139"/>
      <c r="C119" s="139"/>
      <c r="F119" s="139"/>
      <c r="G119" s="139"/>
      <c r="J119" s="139"/>
      <c r="K119" s="139"/>
    </row>
    <row r="120" spans="2:11" ht="12.75">
      <c r="B120" s="139"/>
      <c r="C120" s="139"/>
      <c r="F120" s="139"/>
      <c r="G120" s="139"/>
      <c r="J120" s="139"/>
      <c r="K120" s="139"/>
    </row>
    <row r="121" spans="2:11" ht="12.75">
      <c r="B121" s="139"/>
      <c r="C121" s="139"/>
      <c r="F121" s="139"/>
      <c r="G121" s="139"/>
      <c r="J121" s="139"/>
      <c r="K121" s="139"/>
    </row>
    <row r="122" spans="2:11" ht="12.75">
      <c r="B122" s="139"/>
      <c r="C122" s="139"/>
      <c r="F122" s="139"/>
      <c r="G122" s="139"/>
      <c r="J122" s="139"/>
      <c r="K122" s="139"/>
    </row>
    <row r="123" spans="6:11" ht="12.75">
      <c r="F123" s="139"/>
      <c r="G123" s="139"/>
      <c r="J123" s="139"/>
      <c r="K123" s="139"/>
    </row>
    <row r="124" spans="6:11" ht="12.75">
      <c r="F124" s="139"/>
      <c r="G124" s="139"/>
      <c r="J124" s="139"/>
      <c r="K124" s="139"/>
    </row>
    <row r="125" spans="6:11" ht="12.75">
      <c r="F125" s="139"/>
      <c r="G125" s="139"/>
      <c r="J125" s="139"/>
      <c r="K125" s="139"/>
    </row>
    <row r="126" spans="6:11" ht="12.75">
      <c r="F126" s="139"/>
      <c r="G126" s="139"/>
      <c r="J126" s="139"/>
      <c r="K126" s="139"/>
    </row>
    <row r="127" spans="6:11" ht="12.75">
      <c r="F127" s="139"/>
      <c r="G127" s="139"/>
      <c r="J127" s="139"/>
      <c r="K127" s="139"/>
    </row>
    <row r="128" spans="6:11" ht="12.75">
      <c r="F128" s="139"/>
      <c r="G128" s="139"/>
      <c r="J128" s="139"/>
      <c r="K128" s="139"/>
    </row>
    <row r="129" spans="6:11" ht="12.75">
      <c r="F129" s="139"/>
      <c r="G129" s="139"/>
      <c r="J129" s="139"/>
      <c r="K129" s="139"/>
    </row>
    <row r="130" spans="6:11" ht="12.75">
      <c r="F130" s="139"/>
      <c r="G130" s="139"/>
      <c r="J130" s="139"/>
      <c r="K130" s="139"/>
    </row>
    <row r="131" spans="6:11" ht="12.75">
      <c r="F131" s="139"/>
      <c r="G131" s="139"/>
      <c r="J131" s="139"/>
      <c r="K131" s="139"/>
    </row>
    <row r="132" spans="6:11" ht="12.75">
      <c r="F132" s="139"/>
      <c r="G132" s="139"/>
      <c r="J132" s="139"/>
      <c r="K132" s="139"/>
    </row>
    <row r="133" spans="6:11" ht="12.75">
      <c r="F133" s="139"/>
      <c r="G133" s="139"/>
      <c r="J133" s="139"/>
      <c r="K133" s="139"/>
    </row>
    <row r="134" spans="6:11" ht="12.75">
      <c r="F134" s="139"/>
      <c r="G134" s="139"/>
      <c r="J134" s="139"/>
      <c r="K134" s="139"/>
    </row>
    <row r="135" spans="6:11" ht="12.75">
      <c r="F135" s="139"/>
      <c r="G135" s="139"/>
      <c r="J135" s="139"/>
      <c r="K135" s="139"/>
    </row>
    <row r="136" spans="6:11" ht="12.75">
      <c r="F136" s="139"/>
      <c r="G136" s="139"/>
      <c r="J136" s="139"/>
      <c r="K136" s="139"/>
    </row>
    <row r="137" spans="6:11" ht="12.75">
      <c r="F137" s="139"/>
      <c r="G137" s="139"/>
      <c r="J137" s="139"/>
      <c r="K137" s="139"/>
    </row>
    <row r="138" spans="6:11" ht="12.75">
      <c r="F138" s="139"/>
      <c r="G138" s="139"/>
      <c r="J138" s="139"/>
      <c r="K138" s="139"/>
    </row>
    <row r="139" spans="6:11" ht="12.75">
      <c r="F139" s="139"/>
      <c r="G139" s="139"/>
      <c r="J139" s="139"/>
      <c r="K139" s="139"/>
    </row>
    <row r="140" spans="6:11" ht="12.75">
      <c r="F140" s="139"/>
      <c r="G140" s="139"/>
      <c r="J140" s="139"/>
      <c r="K140" s="139"/>
    </row>
    <row r="141" spans="6:11" ht="12.75">
      <c r="F141" s="139"/>
      <c r="G141" s="139"/>
      <c r="J141" s="139"/>
      <c r="K141" s="139"/>
    </row>
    <row r="142" spans="6:11" ht="12.75">
      <c r="F142" s="139"/>
      <c r="G142" s="139"/>
      <c r="J142" s="139"/>
      <c r="K142" s="139"/>
    </row>
    <row r="143" spans="6:11" ht="12.75">
      <c r="F143" s="139"/>
      <c r="G143" s="139"/>
      <c r="J143" s="139"/>
      <c r="K143" s="139"/>
    </row>
    <row r="144" spans="6:11" ht="12.75">
      <c r="F144" s="139"/>
      <c r="G144" s="139"/>
      <c r="J144" s="139"/>
      <c r="K144" s="139"/>
    </row>
    <row r="145" spans="6:11" ht="12.75">
      <c r="F145" s="139"/>
      <c r="G145" s="139"/>
      <c r="J145" s="139"/>
      <c r="K145" s="139"/>
    </row>
    <row r="146" spans="6:11" ht="12.75">
      <c r="F146" s="139"/>
      <c r="G146" s="139"/>
      <c r="J146" s="139"/>
      <c r="K146" s="139"/>
    </row>
    <row r="147" spans="6:11" ht="12.75">
      <c r="F147" s="139"/>
      <c r="G147" s="139"/>
      <c r="J147" s="139"/>
      <c r="K147" s="139"/>
    </row>
    <row r="148" spans="6:11" ht="12.75">
      <c r="F148" s="139"/>
      <c r="G148" s="139"/>
      <c r="J148" s="139"/>
      <c r="K148" s="139"/>
    </row>
    <row r="149" spans="6:11" ht="12.75">
      <c r="F149" s="139"/>
      <c r="G149" s="139"/>
      <c r="J149" s="139"/>
      <c r="K149" s="139"/>
    </row>
    <row r="150" spans="6:11" ht="12.75">
      <c r="F150" s="139"/>
      <c r="G150" s="139"/>
      <c r="J150" s="139"/>
      <c r="K150" s="139"/>
    </row>
    <row r="151" spans="6:11" ht="12.75">
      <c r="F151" s="139"/>
      <c r="G151" s="139"/>
      <c r="J151" s="139"/>
      <c r="K151" s="139"/>
    </row>
    <row r="152" spans="6:11" ht="12.75">
      <c r="F152" s="139"/>
      <c r="G152" s="139"/>
      <c r="J152" s="139"/>
      <c r="K152" s="139"/>
    </row>
    <row r="153" spans="6:11" ht="12.75">
      <c r="F153" s="139"/>
      <c r="G153" s="139"/>
      <c r="J153" s="139"/>
      <c r="K153" s="139"/>
    </row>
    <row r="154" spans="6:11" ht="12.75">
      <c r="F154" s="139"/>
      <c r="G154" s="139"/>
      <c r="J154" s="139"/>
      <c r="K154" s="139"/>
    </row>
    <row r="155" spans="6:11" ht="12.75">
      <c r="F155" s="139"/>
      <c r="G155" s="139"/>
      <c r="J155" s="139"/>
      <c r="K155" s="139"/>
    </row>
    <row r="156" spans="6:11" ht="12.75">
      <c r="F156" s="139"/>
      <c r="G156" s="139"/>
      <c r="J156" s="139"/>
      <c r="K156" s="139"/>
    </row>
    <row r="157" spans="6:11" ht="12.75">
      <c r="F157" s="139"/>
      <c r="G157" s="139"/>
      <c r="J157" s="139"/>
      <c r="K157" s="139"/>
    </row>
    <row r="158" spans="6:11" ht="12.75">
      <c r="F158" s="139"/>
      <c r="G158" s="139"/>
      <c r="J158" s="139"/>
      <c r="K158" s="139"/>
    </row>
    <row r="159" spans="6:11" ht="12.75">
      <c r="F159" s="139"/>
      <c r="G159" s="139"/>
      <c r="J159" s="139"/>
      <c r="K159" s="139"/>
    </row>
    <row r="160" spans="6:11" ht="12.75">
      <c r="F160" s="139"/>
      <c r="G160" s="139"/>
      <c r="J160" s="139"/>
      <c r="K160" s="139"/>
    </row>
    <row r="161" spans="6:11" ht="12.75">
      <c r="F161" s="139"/>
      <c r="G161" s="139"/>
      <c r="J161" s="139"/>
      <c r="K161" s="139"/>
    </row>
    <row r="162" spans="6:11" ht="12.75">
      <c r="F162" s="139"/>
      <c r="G162" s="139"/>
      <c r="J162" s="139"/>
      <c r="K162" s="139"/>
    </row>
    <row r="163" spans="6:11" ht="12.75">
      <c r="F163" s="139"/>
      <c r="G163" s="139"/>
      <c r="J163" s="139"/>
      <c r="K163" s="139"/>
    </row>
    <row r="164" spans="6:11" ht="12.75">
      <c r="F164" s="139"/>
      <c r="G164" s="139"/>
      <c r="J164" s="139"/>
      <c r="K164" s="139"/>
    </row>
    <row r="165" spans="6:11" ht="12.75">
      <c r="F165" s="139"/>
      <c r="G165" s="139"/>
      <c r="J165" s="139"/>
      <c r="K165" s="139"/>
    </row>
    <row r="166" spans="6:11" ht="12.75">
      <c r="F166" s="139"/>
      <c r="G166" s="139"/>
      <c r="J166" s="139"/>
      <c r="K166" s="139"/>
    </row>
    <row r="167" spans="6:11" ht="12.75">
      <c r="F167" s="139"/>
      <c r="G167" s="139"/>
      <c r="J167" s="139"/>
      <c r="K167" s="139"/>
    </row>
    <row r="168" spans="6:11" ht="12.75">
      <c r="F168" s="139"/>
      <c r="G168" s="139"/>
      <c r="J168" s="139"/>
      <c r="K168" s="139"/>
    </row>
    <row r="169" spans="6:11" ht="12.75">
      <c r="F169" s="139"/>
      <c r="G169" s="139"/>
      <c r="J169" s="139"/>
      <c r="K169" s="139"/>
    </row>
    <row r="170" spans="6:11" ht="12.75">
      <c r="F170" s="139"/>
      <c r="G170" s="139"/>
      <c r="J170" s="139"/>
      <c r="K170" s="139"/>
    </row>
    <row r="171" spans="6:11" ht="12.75">
      <c r="F171" s="139"/>
      <c r="G171" s="139"/>
      <c r="J171" s="139"/>
      <c r="K171" s="139"/>
    </row>
    <row r="172" spans="6:11" ht="12.75">
      <c r="F172" s="139"/>
      <c r="G172" s="139"/>
      <c r="J172" s="139"/>
      <c r="K172" s="139"/>
    </row>
    <row r="173" spans="6:11" ht="12.75">
      <c r="F173" s="139"/>
      <c r="G173" s="139"/>
      <c r="J173" s="139"/>
      <c r="K173" s="139"/>
    </row>
    <row r="174" spans="6:11" ht="12.75">
      <c r="F174" s="139"/>
      <c r="G174" s="139"/>
      <c r="J174" s="139"/>
      <c r="K174" s="139"/>
    </row>
    <row r="175" spans="6:11" ht="12.75">
      <c r="F175" s="139"/>
      <c r="G175" s="139"/>
      <c r="J175" s="139"/>
      <c r="K175" s="139"/>
    </row>
    <row r="176" spans="6:11" ht="12.75">
      <c r="F176" s="139"/>
      <c r="G176" s="139"/>
      <c r="J176" s="139"/>
      <c r="K176" s="139"/>
    </row>
    <row r="177" spans="6:11" ht="12.75">
      <c r="F177" s="139"/>
      <c r="G177" s="139"/>
      <c r="J177" s="139"/>
      <c r="K177" s="139"/>
    </row>
    <row r="178" spans="6:11" ht="12.75">
      <c r="F178" s="139"/>
      <c r="G178" s="139"/>
      <c r="J178" s="139"/>
      <c r="K178" s="139"/>
    </row>
    <row r="179" spans="6:11" ht="12.75">
      <c r="F179" s="139"/>
      <c r="G179" s="139"/>
      <c r="J179" s="139"/>
      <c r="K179" s="139"/>
    </row>
    <row r="180" spans="6:11" ht="12.75">
      <c r="F180" s="139"/>
      <c r="G180" s="139"/>
      <c r="J180" s="139"/>
      <c r="K180" s="139"/>
    </row>
    <row r="181" spans="6:11" ht="12.75">
      <c r="F181" s="139"/>
      <c r="G181" s="139"/>
      <c r="J181" s="139"/>
      <c r="K181" s="139"/>
    </row>
    <row r="182" spans="6:11" ht="12.75">
      <c r="F182" s="139"/>
      <c r="G182" s="139"/>
      <c r="J182" s="139"/>
      <c r="K182" s="139"/>
    </row>
    <row r="183" spans="6:11" ht="12.75">
      <c r="F183" s="139"/>
      <c r="G183" s="139"/>
      <c r="J183" s="139"/>
      <c r="K183" s="139"/>
    </row>
    <row r="184" spans="6:11" ht="12.75">
      <c r="F184" s="139"/>
      <c r="G184" s="139"/>
      <c r="J184" s="139"/>
      <c r="K184" s="139"/>
    </row>
    <row r="185" spans="6:11" ht="12.75">
      <c r="F185" s="139"/>
      <c r="G185" s="139"/>
      <c r="J185" s="139"/>
      <c r="K185" s="139"/>
    </row>
    <row r="186" spans="6:7" ht="12.75">
      <c r="F186" s="139"/>
      <c r="G186" s="139"/>
    </row>
    <row r="187" spans="6:7" ht="12.75">
      <c r="F187" s="139"/>
      <c r="G187" s="139"/>
    </row>
    <row r="188" spans="6:7" ht="12.75">
      <c r="F188" s="139"/>
      <c r="G188" s="139"/>
    </row>
    <row r="189" spans="6:7" ht="12.75">
      <c r="F189" s="139"/>
      <c r="G189" s="139"/>
    </row>
    <row r="190" spans="6:7" ht="12.75">
      <c r="F190" s="139"/>
      <c r="G190" s="139"/>
    </row>
    <row r="191" spans="6:7" ht="12.75">
      <c r="F191" s="139"/>
      <c r="G191" s="139"/>
    </row>
    <row r="192" spans="6:7" ht="12.75">
      <c r="F192" s="139"/>
      <c r="G192" s="139"/>
    </row>
    <row r="193" spans="6:7" ht="12.75">
      <c r="F193" s="139"/>
      <c r="G193" s="139"/>
    </row>
    <row r="194" spans="6:7" ht="12.75">
      <c r="F194" s="139"/>
      <c r="G194" s="139"/>
    </row>
    <row r="195" spans="6:7" ht="12.75">
      <c r="F195" s="139"/>
      <c r="G195" s="139"/>
    </row>
    <row r="196" spans="6:7" ht="12.75">
      <c r="F196" s="139"/>
      <c r="G196" s="139"/>
    </row>
    <row r="197" spans="6:7" ht="12.75">
      <c r="F197" s="139"/>
      <c r="G197" s="139"/>
    </row>
    <row r="198" spans="6:7" ht="12.75">
      <c r="F198" s="139"/>
      <c r="G198" s="139"/>
    </row>
    <row r="199" spans="6:7" ht="12.75">
      <c r="F199" s="139"/>
      <c r="G199" s="139"/>
    </row>
    <row r="200" spans="6:7" ht="12.75">
      <c r="F200" s="139"/>
      <c r="G200" s="139"/>
    </row>
    <row r="201" spans="6:7" ht="12.75">
      <c r="F201" s="139"/>
      <c r="G201" s="139"/>
    </row>
    <row r="202" spans="6:7" ht="12.75">
      <c r="F202" s="139"/>
      <c r="G202" s="139"/>
    </row>
    <row r="203" spans="6:7" ht="12.75">
      <c r="F203" s="139"/>
      <c r="G203" s="139"/>
    </row>
    <row r="204" spans="6:7" ht="12.75">
      <c r="F204" s="139"/>
      <c r="G204" s="139"/>
    </row>
  </sheetData>
  <sheetProtection/>
  <mergeCells count="2">
    <mergeCell ref="A1:L1"/>
    <mergeCell ref="A92:L92"/>
  </mergeCells>
  <printOptions horizontalCentered="1"/>
  <pageMargins left="0.5905511811023623" right="0" top="0.7874015748031497" bottom="0.2755905511811024" header="0.4330708661417323" footer="0.1968503937007874"/>
  <pageSetup firstPageNumber="7" useFirstPageNumber="1" horizontalDpi="600" verticalDpi="600" orientation="portrait" paperSize="9" scale="58" r:id="rId1"/>
  <headerFooter alignWithMargins="0">
    <oddHeader>&amp;C&amp;17- &amp;P -</oddHeader>
  </headerFooter>
</worksheet>
</file>

<file path=xl/worksheets/sheet7.xml><?xml version="1.0" encoding="utf-8"?>
<worksheet xmlns="http://schemas.openxmlformats.org/spreadsheetml/2006/main" xmlns:r="http://schemas.openxmlformats.org/officeDocument/2006/relationships">
  <sheetPr codeName="Tabelle16"/>
  <dimension ref="A1:K288"/>
  <sheetViews>
    <sheetView zoomScalePageLayoutView="0" workbookViewId="0" topLeftCell="B1">
      <selection activeCell="B1" sqref="B1"/>
    </sheetView>
  </sheetViews>
  <sheetFormatPr defaultColWidth="11.421875" defaultRowHeight="12.75"/>
  <cols>
    <col min="1" max="1" width="41.7109375" style="28" customWidth="1"/>
    <col min="2" max="3" width="41.7109375" style="22" customWidth="1"/>
    <col min="4" max="4" width="44.57421875" style="22" customWidth="1"/>
    <col min="5" max="5" width="26.7109375" style="22" hidden="1" customWidth="1"/>
    <col min="6" max="6" width="26.7109375" style="22" customWidth="1"/>
    <col min="7" max="7" width="35.57421875" style="22" customWidth="1"/>
    <col min="8" max="8" width="0.13671875" style="22" hidden="1" customWidth="1"/>
    <col min="9" max="9" width="19.57421875" style="22" hidden="1" customWidth="1"/>
    <col min="10" max="10" width="35.421875" style="22" customWidth="1"/>
    <col min="11" max="11" width="49.28125" style="22" bestFit="1" customWidth="1"/>
    <col min="12" max="16384" width="11.421875" style="22" customWidth="1"/>
  </cols>
  <sheetData>
    <row r="1" spans="1:11" s="94" customFormat="1" ht="23.25" customHeight="1">
      <c r="A1" s="111"/>
      <c r="D1" s="107" t="s">
        <v>1185</v>
      </c>
      <c r="E1" s="7"/>
      <c r="F1" s="7"/>
      <c r="G1" s="7"/>
      <c r="H1" s="7"/>
      <c r="I1" s="7"/>
      <c r="K1" s="108"/>
    </row>
    <row r="2" spans="1:10" s="115" customFormat="1" ht="29.25" customHeight="1">
      <c r="A2" s="492" t="s">
        <v>646</v>
      </c>
      <c r="B2" s="492"/>
      <c r="C2" s="492"/>
      <c r="D2" s="492"/>
      <c r="E2" s="112"/>
      <c r="F2" s="112"/>
      <c r="G2" s="113"/>
      <c r="H2" s="112"/>
      <c r="I2" s="114"/>
      <c r="J2" s="114"/>
    </row>
    <row r="3" spans="1:9" ht="17.25" customHeight="1">
      <c r="A3" s="119"/>
      <c r="B3" s="119"/>
      <c r="C3" s="119"/>
      <c r="D3" s="119"/>
      <c r="E3" s="106"/>
      <c r="F3" s="106"/>
      <c r="H3" s="106"/>
      <c r="I3" s="106"/>
    </row>
    <row r="4" spans="1:9" ht="17.25" customHeight="1">
      <c r="A4" s="116" t="s">
        <v>737</v>
      </c>
      <c r="B4" s="117" t="s">
        <v>757</v>
      </c>
      <c r="C4" s="28"/>
      <c r="E4" s="106"/>
      <c r="F4" s="106"/>
      <c r="H4" s="109"/>
      <c r="I4" s="106"/>
    </row>
    <row r="5" spans="1:9" ht="17.25" customHeight="1">
      <c r="A5" s="118" t="s">
        <v>496</v>
      </c>
      <c r="B5" s="118" t="s">
        <v>758</v>
      </c>
      <c r="C5" s="118" t="s">
        <v>568</v>
      </c>
      <c r="D5" s="119" t="s">
        <v>514</v>
      </c>
      <c r="E5" s="106"/>
      <c r="F5" s="106"/>
      <c r="H5" s="106"/>
      <c r="I5" s="106"/>
    </row>
    <row r="6" spans="1:9" ht="17.25" customHeight="1">
      <c r="A6" s="118" t="s">
        <v>499</v>
      </c>
      <c r="B6" s="118" t="s">
        <v>564</v>
      </c>
      <c r="C6" s="118" t="s">
        <v>570</v>
      </c>
      <c r="D6" s="119" t="s">
        <v>517</v>
      </c>
      <c r="E6" s="106"/>
      <c r="F6" s="106"/>
      <c r="H6" s="106"/>
      <c r="I6" s="106"/>
    </row>
    <row r="7" spans="1:9" ht="17.25" customHeight="1">
      <c r="A7" s="118" t="s">
        <v>506</v>
      </c>
      <c r="B7" s="118" t="s">
        <v>759</v>
      </c>
      <c r="C7" s="118" t="s">
        <v>573</v>
      </c>
      <c r="D7" s="119" t="s">
        <v>519</v>
      </c>
      <c r="E7" s="106"/>
      <c r="F7" s="106"/>
      <c r="H7" s="106"/>
      <c r="I7" s="106"/>
    </row>
    <row r="8" spans="1:9" ht="17.25" customHeight="1">
      <c r="A8" s="118" t="s">
        <v>509</v>
      </c>
      <c r="B8" s="118" t="s">
        <v>571</v>
      </c>
      <c r="C8" s="118" t="s">
        <v>576</v>
      </c>
      <c r="D8" s="119" t="s">
        <v>522</v>
      </c>
      <c r="E8" s="106"/>
      <c r="F8" s="106"/>
      <c r="H8" s="106"/>
      <c r="I8" s="106"/>
    </row>
    <row r="9" spans="1:9" ht="17.25" customHeight="1">
      <c r="A9" s="118" t="s">
        <v>512</v>
      </c>
      <c r="B9" s="118" t="s">
        <v>574</v>
      </c>
      <c r="C9" s="118" t="s">
        <v>579</v>
      </c>
      <c r="D9" s="119" t="s">
        <v>755</v>
      </c>
      <c r="E9" s="106"/>
      <c r="F9" s="106"/>
      <c r="H9" s="106"/>
      <c r="I9" s="106"/>
    </row>
    <row r="10" spans="1:9" ht="17.25" customHeight="1">
      <c r="A10" s="118" t="s">
        <v>515</v>
      </c>
      <c r="B10" s="118" t="s">
        <v>577</v>
      </c>
      <c r="C10" s="118" t="s">
        <v>582</v>
      </c>
      <c r="D10" s="119" t="s">
        <v>531</v>
      </c>
      <c r="E10" s="106"/>
      <c r="F10" s="106"/>
      <c r="H10" s="106"/>
      <c r="I10" s="106"/>
    </row>
    <row r="11" spans="1:9" ht="17.25" customHeight="1">
      <c r="A11" s="118" t="s">
        <v>518</v>
      </c>
      <c r="B11" s="118" t="s">
        <v>580</v>
      </c>
      <c r="C11" s="118" t="s">
        <v>585</v>
      </c>
      <c r="D11" s="119" t="s">
        <v>534</v>
      </c>
      <c r="E11" s="106"/>
      <c r="F11" s="106"/>
      <c r="H11" s="106"/>
      <c r="I11" s="106"/>
    </row>
    <row r="12" spans="1:9" ht="17.25" customHeight="1">
      <c r="A12" s="118" t="s">
        <v>520</v>
      </c>
      <c r="B12" s="118" t="s">
        <v>583</v>
      </c>
      <c r="C12" s="118" t="s">
        <v>588</v>
      </c>
      <c r="D12" s="119" t="s">
        <v>537</v>
      </c>
      <c r="E12" s="106"/>
      <c r="F12" s="106"/>
      <c r="H12" s="106"/>
      <c r="I12" s="106"/>
    </row>
    <row r="13" spans="1:9" ht="17.25" customHeight="1">
      <c r="A13" s="118" t="s">
        <v>523</v>
      </c>
      <c r="B13" s="118" t="s">
        <v>586</v>
      </c>
      <c r="C13" s="118" t="s">
        <v>597</v>
      </c>
      <c r="D13" s="119" t="s">
        <v>540</v>
      </c>
      <c r="E13" s="106"/>
      <c r="F13" s="106"/>
      <c r="H13" s="106"/>
      <c r="I13" s="106"/>
    </row>
    <row r="14" spans="1:9" ht="17.25" customHeight="1">
      <c r="A14" s="118" t="s">
        <v>526</v>
      </c>
      <c r="B14" s="118" t="s">
        <v>589</v>
      </c>
      <c r="C14" s="118" t="s">
        <v>600</v>
      </c>
      <c r="D14" s="119" t="s">
        <v>543</v>
      </c>
      <c r="E14" s="106"/>
      <c r="F14" s="106"/>
      <c r="H14" s="106"/>
      <c r="I14" s="106"/>
    </row>
    <row r="15" spans="1:9" ht="17.25" customHeight="1">
      <c r="A15" s="118" t="s">
        <v>529</v>
      </c>
      <c r="B15" s="118"/>
      <c r="C15" s="118" t="s">
        <v>606</v>
      </c>
      <c r="D15" s="119" t="s">
        <v>546</v>
      </c>
      <c r="E15" s="106"/>
      <c r="F15" s="106"/>
      <c r="H15" s="106"/>
      <c r="I15" s="106"/>
    </row>
    <row r="16" spans="1:9" ht="17.25" customHeight="1">
      <c r="A16" s="118" t="s">
        <v>532</v>
      </c>
      <c r="B16" s="116" t="s">
        <v>738</v>
      </c>
      <c r="C16" s="118" t="s">
        <v>609</v>
      </c>
      <c r="D16" s="119" t="s">
        <v>549</v>
      </c>
      <c r="E16" s="106"/>
      <c r="F16" s="106"/>
      <c r="H16" s="106"/>
      <c r="I16" s="106"/>
    </row>
    <row r="17" spans="1:9" ht="17.25" customHeight="1">
      <c r="A17" s="118" t="s">
        <v>535</v>
      </c>
      <c r="B17" s="118" t="s">
        <v>739</v>
      </c>
      <c r="C17" s="118" t="s">
        <v>612</v>
      </c>
      <c r="D17" s="119" t="s">
        <v>552</v>
      </c>
      <c r="E17" s="106"/>
      <c r="F17" s="106"/>
      <c r="H17" s="106"/>
      <c r="I17" s="106"/>
    </row>
    <row r="18" spans="1:9" ht="17.25" customHeight="1">
      <c r="A18" s="118" t="s">
        <v>538</v>
      </c>
      <c r="B18" s="118" t="s">
        <v>594</v>
      </c>
      <c r="C18" s="118" t="s">
        <v>615</v>
      </c>
      <c r="D18" s="119" t="s">
        <v>555</v>
      </c>
      <c r="E18" s="106"/>
      <c r="F18" s="106"/>
      <c r="H18" s="106"/>
      <c r="I18" s="106"/>
    </row>
    <row r="19" spans="1:9" ht="17.25" customHeight="1">
      <c r="A19" s="118" t="s">
        <v>569</v>
      </c>
      <c r="B19" s="118" t="s">
        <v>603</v>
      </c>
      <c r="C19" s="118" t="s">
        <v>618</v>
      </c>
      <c r="D19" s="119" t="s">
        <v>558</v>
      </c>
      <c r="E19" s="106"/>
      <c r="F19" s="106"/>
      <c r="H19" s="106"/>
      <c r="I19" s="106"/>
    </row>
    <row r="20" spans="1:9" ht="17.25" customHeight="1">
      <c r="A20" s="118" t="s">
        <v>578</v>
      </c>
      <c r="B20" s="118"/>
      <c r="C20" s="118" t="s">
        <v>621</v>
      </c>
      <c r="D20" s="119" t="s">
        <v>592</v>
      </c>
      <c r="E20" s="106"/>
      <c r="F20" s="106"/>
      <c r="H20" s="106"/>
      <c r="I20" s="106"/>
    </row>
    <row r="21" spans="1:9" ht="17.25" customHeight="1">
      <c r="A21" s="118" t="s">
        <v>581</v>
      </c>
      <c r="B21" s="116" t="s">
        <v>741</v>
      </c>
      <c r="C21" s="118" t="s">
        <v>624</v>
      </c>
      <c r="D21" s="119" t="s">
        <v>595</v>
      </c>
      <c r="E21" s="106"/>
      <c r="F21" s="106"/>
      <c r="H21" s="106"/>
      <c r="I21" s="106"/>
    </row>
    <row r="22" spans="1:9" ht="17.25" customHeight="1">
      <c r="A22" s="118" t="s">
        <v>584</v>
      </c>
      <c r="B22" s="118" t="s">
        <v>742</v>
      </c>
      <c r="C22" s="118" t="s">
        <v>627</v>
      </c>
      <c r="D22" s="119" t="s">
        <v>756</v>
      </c>
      <c r="E22" s="106"/>
      <c r="F22" s="106"/>
      <c r="H22" s="106"/>
      <c r="I22" s="89"/>
    </row>
    <row r="23" spans="1:9" ht="17.25" customHeight="1">
      <c r="A23" s="118" t="s">
        <v>587</v>
      </c>
      <c r="B23" s="118" t="s">
        <v>544</v>
      </c>
      <c r="C23" s="118" t="s">
        <v>630</v>
      </c>
      <c r="D23" s="119" t="s">
        <v>604</v>
      </c>
      <c r="E23" s="106"/>
      <c r="F23" s="106"/>
      <c r="H23" s="109"/>
      <c r="I23" s="109"/>
    </row>
    <row r="24" spans="1:9" ht="17.25" customHeight="1">
      <c r="A24" s="118" t="s">
        <v>590</v>
      </c>
      <c r="B24" s="118" t="s">
        <v>666</v>
      </c>
      <c r="C24" s="118" t="s">
        <v>633</v>
      </c>
      <c r="D24" s="119" t="s">
        <v>607</v>
      </c>
      <c r="E24" s="106"/>
      <c r="F24" s="106"/>
      <c r="H24" s="106"/>
      <c r="I24" s="106"/>
    </row>
    <row r="25" spans="1:9" ht="17.25" customHeight="1">
      <c r="A25" s="118" t="s">
        <v>593</v>
      </c>
      <c r="B25" s="118" t="s">
        <v>1102</v>
      </c>
      <c r="C25" s="118" t="s">
        <v>636</v>
      </c>
      <c r="D25" s="119" t="s">
        <v>610</v>
      </c>
      <c r="E25" s="106"/>
      <c r="F25" s="106"/>
      <c r="H25" s="106"/>
      <c r="I25" s="106"/>
    </row>
    <row r="26" spans="1:9" ht="17.25" customHeight="1">
      <c r="A26" s="118" t="s">
        <v>596</v>
      </c>
      <c r="B26" s="118" t="s">
        <v>669</v>
      </c>
      <c r="C26" s="118" t="s">
        <v>639</v>
      </c>
      <c r="D26" s="119" t="s">
        <v>613</v>
      </c>
      <c r="E26" s="106"/>
      <c r="F26" s="106"/>
      <c r="H26" s="106"/>
      <c r="I26" s="106"/>
    </row>
    <row r="27" spans="1:9" ht="17.25" customHeight="1">
      <c r="A27" s="118" t="s">
        <v>599</v>
      </c>
      <c r="B27" s="118" t="s">
        <v>672</v>
      </c>
      <c r="C27" s="118" t="s">
        <v>641</v>
      </c>
      <c r="D27" s="119" t="s">
        <v>616</v>
      </c>
      <c r="E27" s="106"/>
      <c r="F27" s="106"/>
      <c r="H27" s="106"/>
      <c r="I27" s="106"/>
    </row>
    <row r="28" spans="1:9" ht="17.25" customHeight="1">
      <c r="A28" s="118" t="s">
        <v>602</v>
      </c>
      <c r="B28" s="118" t="s">
        <v>1110</v>
      </c>
      <c r="C28" s="118" t="s">
        <v>649</v>
      </c>
      <c r="D28" s="119" t="s">
        <v>619</v>
      </c>
      <c r="E28" s="106"/>
      <c r="F28" s="106"/>
      <c r="H28" s="106"/>
      <c r="I28" s="106"/>
    </row>
    <row r="29" spans="1:9" ht="17.25" customHeight="1">
      <c r="A29" s="118" t="s">
        <v>648</v>
      </c>
      <c r="B29" s="118" t="s">
        <v>679</v>
      </c>
      <c r="C29" s="118" t="s">
        <v>651</v>
      </c>
      <c r="D29" s="119" t="s">
        <v>622</v>
      </c>
      <c r="E29" s="106"/>
      <c r="F29" s="106"/>
      <c r="H29" s="106"/>
      <c r="I29" s="106"/>
    </row>
    <row r="30" spans="1:9" ht="17.25" customHeight="1">
      <c r="A30" s="118" t="s">
        <v>650</v>
      </c>
      <c r="B30" s="118" t="s">
        <v>682</v>
      </c>
      <c r="C30" s="118" t="s">
        <v>740</v>
      </c>
      <c r="D30" s="119" t="s">
        <v>625</v>
      </c>
      <c r="E30" s="106"/>
      <c r="F30" s="106"/>
      <c r="H30" s="106"/>
      <c r="I30" s="106"/>
    </row>
    <row r="31" spans="1:9" ht="17.25" customHeight="1">
      <c r="A31" s="118" t="s">
        <v>728</v>
      </c>
      <c r="B31" s="118" t="s">
        <v>1103</v>
      </c>
      <c r="C31" s="118" t="s">
        <v>657</v>
      </c>
      <c r="D31" s="119" t="s">
        <v>628</v>
      </c>
      <c r="E31" s="106"/>
      <c r="F31" s="106"/>
      <c r="H31" s="106"/>
      <c r="I31" s="106"/>
    </row>
    <row r="32" spans="1:9" ht="17.25" customHeight="1">
      <c r="A32" s="118"/>
      <c r="B32" s="118" t="s">
        <v>685</v>
      </c>
      <c r="C32" s="118" t="s">
        <v>660</v>
      </c>
      <c r="D32" s="119" t="s">
        <v>631</v>
      </c>
      <c r="E32" s="106"/>
      <c r="F32" s="106"/>
      <c r="H32" s="106"/>
      <c r="I32" s="106"/>
    </row>
    <row r="33" spans="1:9" ht="17.25" customHeight="1">
      <c r="A33" s="116" t="s">
        <v>745</v>
      </c>
      <c r="B33" s="118" t="s">
        <v>688</v>
      </c>
      <c r="C33" s="118" t="s">
        <v>662</v>
      </c>
      <c r="D33" s="119" t="s">
        <v>634</v>
      </c>
      <c r="E33" s="106"/>
      <c r="F33" s="106"/>
      <c r="H33" s="106"/>
      <c r="I33" s="106"/>
    </row>
    <row r="34" spans="1:9" ht="17.25" customHeight="1">
      <c r="A34" s="118" t="s">
        <v>496</v>
      </c>
      <c r="B34" s="118" t="s">
        <v>691</v>
      </c>
      <c r="C34" s="118" t="s">
        <v>664</v>
      </c>
      <c r="D34" s="119" t="s">
        <v>637</v>
      </c>
      <c r="E34" s="106"/>
      <c r="F34" s="106"/>
      <c r="H34" s="106"/>
      <c r="I34" s="106"/>
    </row>
    <row r="35" spans="1:9" ht="17.25" customHeight="1">
      <c r="A35" s="118" t="s">
        <v>499</v>
      </c>
      <c r="B35" s="118" t="s">
        <v>693</v>
      </c>
      <c r="C35" s="118" t="s">
        <v>667</v>
      </c>
      <c r="D35" s="119" t="s">
        <v>640</v>
      </c>
      <c r="E35" s="106"/>
      <c r="F35" s="106"/>
      <c r="H35" s="106"/>
      <c r="I35" s="106"/>
    </row>
    <row r="36" spans="1:9" ht="17.25" customHeight="1">
      <c r="A36" s="118" t="s">
        <v>506</v>
      </c>
      <c r="B36" s="118" t="s">
        <v>696</v>
      </c>
      <c r="C36" s="118" t="s">
        <v>744</v>
      </c>
      <c r="D36" s="119" t="s">
        <v>647</v>
      </c>
      <c r="E36" s="106"/>
      <c r="F36" s="106"/>
      <c r="H36" s="106"/>
      <c r="I36" s="106"/>
    </row>
    <row r="37" spans="1:9" ht="17.25" customHeight="1">
      <c r="A37" s="118" t="s">
        <v>512</v>
      </c>
      <c r="B37" s="118" t="s">
        <v>698</v>
      </c>
      <c r="C37" s="118" t="s">
        <v>675</v>
      </c>
      <c r="D37" s="119" t="s">
        <v>791</v>
      </c>
      <c r="E37" s="106"/>
      <c r="F37" s="106"/>
      <c r="H37" s="106"/>
      <c r="I37" s="106"/>
    </row>
    <row r="38" spans="1:9" ht="17.25" customHeight="1">
      <c r="A38" s="118" t="s">
        <v>518</v>
      </c>
      <c r="B38" s="118" t="s">
        <v>701</v>
      </c>
      <c r="C38" s="118" t="s">
        <v>677</v>
      </c>
      <c r="D38" s="119" t="s">
        <v>652</v>
      </c>
      <c r="E38" s="106"/>
      <c r="F38" s="106"/>
      <c r="H38" s="106"/>
      <c r="I38" s="106"/>
    </row>
    <row r="39" spans="1:9" ht="17.25" customHeight="1">
      <c r="A39" s="118" t="s">
        <v>520</v>
      </c>
      <c r="B39" s="118" t="s">
        <v>704</v>
      </c>
      <c r="C39" s="118" t="s">
        <v>680</v>
      </c>
      <c r="D39" s="119" t="s">
        <v>654</v>
      </c>
      <c r="E39" s="106"/>
      <c r="F39" s="106"/>
      <c r="H39" s="106"/>
      <c r="I39" s="106"/>
    </row>
    <row r="40" spans="1:9" ht="17.25" customHeight="1">
      <c r="A40" s="118" t="s">
        <v>523</v>
      </c>
      <c r="B40" s="118" t="s">
        <v>707</v>
      </c>
      <c r="C40" s="118" t="s">
        <v>683</v>
      </c>
      <c r="D40" s="119" t="s">
        <v>655</v>
      </c>
      <c r="E40" s="106"/>
      <c r="F40" s="106"/>
      <c r="H40" s="106"/>
      <c r="I40" s="106"/>
    </row>
    <row r="41" spans="1:9" ht="17.25" customHeight="1">
      <c r="A41" s="118" t="s">
        <v>529</v>
      </c>
      <c r="B41" s="118" t="s">
        <v>710</v>
      </c>
      <c r="C41" s="118" t="s">
        <v>686</v>
      </c>
      <c r="D41" s="119" t="s">
        <v>658</v>
      </c>
      <c r="E41" s="106"/>
      <c r="F41" s="106"/>
      <c r="H41" s="106"/>
      <c r="I41" s="106"/>
    </row>
    <row r="42" spans="1:9" ht="17.25" customHeight="1">
      <c r="A42" s="118" t="s">
        <v>532</v>
      </c>
      <c r="B42" s="118" t="s">
        <v>713</v>
      </c>
      <c r="C42" s="118" t="s">
        <v>689</v>
      </c>
      <c r="D42" s="119" t="s">
        <v>661</v>
      </c>
      <c r="E42" s="106"/>
      <c r="F42" s="106"/>
      <c r="H42" s="106"/>
      <c r="I42" s="106"/>
    </row>
    <row r="43" spans="1:9" ht="17.25" customHeight="1">
      <c r="A43" s="118" t="s">
        <v>535</v>
      </c>
      <c r="B43" s="118" t="s">
        <v>716</v>
      </c>
      <c r="C43" s="118" t="s">
        <v>1104</v>
      </c>
      <c r="D43" s="119" t="s">
        <v>663</v>
      </c>
      <c r="E43" s="106"/>
      <c r="F43" s="106"/>
      <c r="H43" s="106"/>
      <c r="I43" s="106"/>
    </row>
    <row r="44" spans="1:9" ht="17.25" customHeight="1">
      <c r="A44" s="118" t="s">
        <v>538</v>
      </c>
      <c r="B44" s="118" t="s">
        <v>746</v>
      </c>
      <c r="C44" s="118" t="s">
        <v>1105</v>
      </c>
      <c r="D44" s="119" t="s">
        <v>665</v>
      </c>
      <c r="E44" s="106"/>
      <c r="F44" s="106"/>
      <c r="H44" s="106"/>
      <c r="I44" s="106"/>
    </row>
    <row r="45" spans="1:9" ht="17.25" customHeight="1">
      <c r="A45" s="118" t="s">
        <v>569</v>
      </c>
      <c r="B45" s="118" t="s">
        <v>720</v>
      </c>
      <c r="C45" s="118" t="s">
        <v>1106</v>
      </c>
      <c r="D45" s="119" t="s">
        <v>743</v>
      </c>
      <c r="E45" s="106"/>
      <c r="F45" s="106"/>
      <c r="H45" s="106"/>
      <c r="I45" s="106"/>
    </row>
    <row r="46" spans="1:9" ht="17.25" customHeight="1">
      <c r="A46" s="118" t="s">
        <v>578</v>
      </c>
      <c r="B46" s="118" t="s">
        <v>723</v>
      </c>
      <c r="C46" s="118" t="s">
        <v>694</v>
      </c>
      <c r="D46" s="119" t="s">
        <v>671</v>
      </c>
      <c r="E46" s="106"/>
      <c r="F46" s="106"/>
      <c r="H46" s="106"/>
      <c r="I46" s="106"/>
    </row>
    <row r="47" spans="1:9" ht="17.25" customHeight="1">
      <c r="A47" s="118" t="s">
        <v>581</v>
      </c>
      <c r="B47" s="118" t="s">
        <v>726</v>
      </c>
      <c r="C47" s="118" t="s">
        <v>1107</v>
      </c>
      <c r="D47" s="119" t="s">
        <v>674</v>
      </c>
      <c r="E47" s="106"/>
      <c r="F47" s="106"/>
      <c r="H47" s="106"/>
      <c r="I47" s="106"/>
    </row>
    <row r="48" spans="1:9" ht="17.25" customHeight="1">
      <c r="A48" s="118" t="s">
        <v>593</v>
      </c>
      <c r="B48" s="118" t="s">
        <v>727</v>
      </c>
      <c r="C48" s="118" t="s">
        <v>1114</v>
      </c>
      <c r="D48" s="119" t="s">
        <v>676</v>
      </c>
      <c r="E48" s="106"/>
      <c r="F48" s="106"/>
      <c r="H48" s="106"/>
      <c r="I48" s="106"/>
    </row>
    <row r="49" spans="1:9" ht="17.25" customHeight="1">
      <c r="A49" s="118" t="s">
        <v>648</v>
      </c>
      <c r="B49" s="118" t="s">
        <v>729</v>
      </c>
      <c r="C49" s="118" t="s">
        <v>699</v>
      </c>
      <c r="D49" s="119" t="s">
        <v>678</v>
      </c>
      <c r="E49" s="106"/>
      <c r="F49" s="106"/>
      <c r="H49" s="106"/>
      <c r="I49" s="109"/>
    </row>
    <row r="50" spans="1:9" ht="17.25" customHeight="1">
      <c r="A50" s="118" t="s">
        <v>728</v>
      </c>
      <c r="B50" s="118" t="s">
        <v>749</v>
      </c>
      <c r="C50" s="118" t="s">
        <v>702</v>
      </c>
      <c r="D50" s="119" t="s">
        <v>681</v>
      </c>
      <c r="E50" s="106"/>
      <c r="F50" s="106"/>
      <c r="H50" s="106"/>
      <c r="I50" s="106"/>
    </row>
    <row r="51" spans="1:9" ht="17.25" customHeight="1">
      <c r="A51" s="118"/>
      <c r="B51" s="118" t="s">
        <v>735</v>
      </c>
      <c r="C51" s="118" t="s">
        <v>705</v>
      </c>
      <c r="D51" s="119" t="s">
        <v>684</v>
      </c>
      <c r="E51" s="106"/>
      <c r="F51" s="106"/>
      <c r="H51" s="106"/>
      <c r="I51" s="106"/>
    </row>
    <row r="52" spans="1:9" ht="17.25" customHeight="1">
      <c r="A52" s="116" t="s">
        <v>751</v>
      </c>
      <c r="B52" s="118" t="s">
        <v>497</v>
      </c>
      <c r="C52" s="118" t="s">
        <v>708</v>
      </c>
      <c r="D52" s="119" t="s">
        <v>687</v>
      </c>
      <c r="E52" s="106"/>
      <c r="F52" s="106"/>
      <c r="H52" s="106"/>
      <c r="I52" s="106"/>
    </row>
    <row r="53" spans="1:9" ht="17.25" customHeight="1">
      <c r="A53" s="118" t="s">
        <v>547</v>
      </c>
      <c r="B53" s="118" t="s">
        <v>500</v>
      </c>
      <c r="C53" s="118" t="s">
        <v>711</v>
      </c>
      <c r="D53" s="119" t="s">
        <v>690</v>
      </c>
      <c r="E53" s="106"/>
      <c r="F53" s="106"/>
      <c r="H53" s="106"/>
      <c r="I53" s="106"/>
    </row>
    <row r="54" spans="1:9" ht="17.25" customHeight="1">
      <c r="A54" s="118" t="s">
        <v>550</v>
      </c>
      <c r="B54" s="118" t="s">
        <v>504</v>
      </c>
      <c r="C54" s="118" t="s">
        <v>714</v>
      </c>
      <c r="D54" s="119" t="s">
        <v>692</v>
      </c>
      <c r="E54" s="106"/>
      <c r="F54" s="106"/>
      <c r="H54" s="106"/>
      <c r="I54" s="106"/>
    </row>
    <row r="55" spans="1:9" ht="17.25" customHeight="1">
      <c r="A55" s="118" t="s">
        <v>553</v>
      </c>
      <c r="B55" s="118" t="s">
        <v>750</v>
      </c>
      <c r="C55" s="118" t="s">
        <v>1109</v>
      </c>
      <c r="D55" s="119" t="s">
        <v>695</v>
      </c>
      <c r="E55" s="106"/>
      <c r="F55" s="106"/>
      <c r="H55" s="106"/>
      <c r="I55" s="106"/>
    </row>
    <row r="56" spans="1:9" ht="17.25" customHeight="1">
      <c r="A56" s="118" t="s">
        <v>556</v>
      </c>
      <c r="B56" s="118" t="s">
        <v>513</v>
      </c>
      <c r="C56" s="118" t="s">
        <v>719</v>
      </c>
      <c r="D56" s="119" t="s">
        <v>697</v>
      </c>
      <c r="E56" s="106"/>
      <c r="F56" s="106"/>
      <c r="H56" s="106"/>
      <c r="I56" s="106"/>
    </row>
    <row r="57" spans="1:9" ht="17.25" customHeight="1">
      <c r="A57" s="120"/>
      <c r="B57" s="118" t="s">
        <v>516</v>
      </c>
      <c r="C57" s="118" t="s">
        <v>721</v>
      </c>
      <c r="D57" s="119" t="s">
        <v>700</v>
      </c>
      <c r="E57" s="106"/>
      <c r="F57" s="106"/>
      <c r="H57" s="106"/>
      <c r="I57" s="106"/>
    </row>
    <row r="58" spans="1:9" ht="17.25" customHeight="1">
      <c r="A58" s="116" t="s">
        <v>753</v>
      </c>
      <c r="B58" s="118" t="s">
        <v>1120</v>
      </c>
      <c r="C58" s="118" t="s">
        <v>724</v>
      </c>
      <c r="D58" s="119" t="s">
        <v>703</v>
      </c>
      <c r="E58" s="106"/>
      <c r="F58" s="106"/>
      <c r="H58" s="106"/>
      <c r="I58" s="106"/>
    </row>
    <row r="59" spans="1:9" ht="17.25" customHeight="1">
      <c r="A59" s="118" t="s">
        <v>559</v>
      </c>
      <c r="B59" s="118" t="s">
        <v>1112</v>
      </c>
      <c r="C59" s="118" t="s">
        <v>782</v>
      </c>
      <c r="D59" s="119" t="s">
        <v>706</v>
      </c>
      <c r="E59" s="106"/>
      <c r="F59" s="106"/>
      <c r="H59" s="106"/>
      <c r="I59" s="106"/>
    </row>
    <row r="60" spans="1:9" ht="17.25" customHeight="1">
      <c r="A60" s="118" t="s">
        <v>562</v>
      </c>
      <c r="B60" s="118" t="s">
        <v>521</v>
      </c>
      <c r="C60" s="118" t="s">
        <v>620</v>
      </c>
      <c r="D60" s="119" t="s">
        <v>709</v>
      </c>
      <c r="E60" s="106"/>
      <c r="F60" s="106"/>
      <c r="H60" s="106"/>
      <c r="I60" s="106"/>
    </row>
    <row r="61" spans="1:9" ht="17.25" customHeight="1">
      <c r="A61" s="118" t="s">
        <v>565</v>
      </c>
      <c r="B61" s="118" t="s">
        <v>524</v>
      </c>
      <c r="C61" s="118" t="s">
        <v>623</v>
      </c>
      <c r="D61" s="119" t="s">
        <v>712</v>
      </c>
      <c r="E61" s="106"/>
      <c r="F61" s="106"/>
      <c r="H61" s="106"/>
      <c r="I61" s="106"/>
    </row>
    <row r="62" spans="1:9" ht="17.25" customHeight="1">
      <c r="A62" s="118" t="s">
        <v>567</v>
      </c>
      <c r="B62" s="118" t="s">
        <v>527</v>
      </c>
      <c r="C62" s="118" t="s">
        <v>626</v>
      </c>
      <c r="D62" s="119" t="s">
        <v>715</v>
      </c>
      <c r="E62" s="106"/>
      <c r="F62" s="106"/>
      <c r="H62" s="106"/>
      <c r="I62" s="106"/>
    </row>
    <row r="63" spans="1:9" ht="17.25" customHeight="1">
      <c r="A63" s="118" t="s">
        <v>572</v>
      </c>
      <c r="B63" s="118" t="s">
        <v>530</v>
      </c>
      <c r="C63" s="118" t="s">
        <v>629</v>
      </c>
      <c r="D63" s="119" t="s">
        <v>717</v>
      </c>
      <c r="E63" s="106"/>
      <c r="F63" s="106"/>
      <c r="H63" s="106"/>
      <c r="I63" s="106"/>
    </row>
    <row r="64" spans="1:9" ht="17.25" customHeight="1">
      <c r="A64" s="118" t="s">
        <v>575</v>
      </c>
      <c r="B64" s="118" t="s">
        <v>533</v>
      </c>
      <c r="C64" s="118" t="s">
        <v>632</v>
      </c>
      <c r="D64" s="119" t="s">
        <v>1118</v>
      </c>
      <c r="E64" s="106"/>
      <c r="F64" s="106"/>
      <c r="H64" s="106"/>
      <c r="I64" s="106"/>
    </row>
    <row r="65" spans="1:9" ht="17.25" customHeight="1">
      <c r="A65" s="118" t="s">
        <v>605</v>
      </c>
      <c r="B65" s="118" t="s">
        <v>536</v>
      </c>
      <c r="C65" s="118" t="s">
        <v>635</v>
      </c>
      <c r="D65" s="119" t="s">
        <v>1119</v>
      </c>
      <c r="E65" s="106"/>
      <c r="F65" s="106"/>
      <c r="H65" s="106"/>
      <c r="I65" s="106"/>
    </row>
    <row r="66" spans="1:9" ht="17.25" customHeight="1">
      <c r="A66" s="118" t="s">
        <v>608</v>
      </c>
      <c r="B66" s="118" t="s">
        <v>539</v>
      </c>
      <c r="C66" s="118" t="s">
        <v>638</v>
      </c>
      <c r="D66" s="119" t="s">
        <v>747</v>
      </c>
      <c r="E66" s="106"/>
      <c r="F66" s="106"/>
      <c r="H66" s="106"/>
      <c r="I66" s="106"/>
    </row>
    <row r="67" spans="1:9" ht="17.25" customHeight="1">
      <c r="A67" s="118" t="s">
        <v>611</v>
      </c>
      <c r="B67" s="118" t="s">
        <v>542</v>
      </c>
      <c r="C67" s="118" t="s">
        <v>783</v>
      </c>
      <c r="D67" s="119" t="s">
        <v>748</v>
      </c>
      <c r="E67" s="106"/>
      <c r="F67" s="106"/>
      <c r="H67" s="106"/>
      <c r="I67" s="106"/>
    </row>
    <row r="68" spans="1:9" ht="17.25" customHeight="1">
      <c r="A68" s="118" t="s">
        <v>614</v>
      </c>
      <c r="B68" s="118" t="s">
        <v>545</v>
      </c>
      <c r="C68" s="118" t="s">
        <v>730</v>
      </c>
      <c r="D68" s="119" t="s">
        <v>1108</v>
      </c>
      <c r="E68" s="106"/>
      <c r="F68" s="106"/>
      <c r="H68" s="106"/>
      <c r="I68" s="106"/>
    </row>
    <row r="69" spans="1:9" ht="17.25" customHeight="1">
      <c r="A69" s="118" t="s">
        <v>617</v>
      </c>
      <c r="B69" s="118" t="s">
        <v>754</v>
      </c>
      <c r="C69" s="118" t="s">
        <v>732</v>
      </c>
      <c r="D69" s="119" t="s">
        <v>1050</v>
      </c>
      <c r="E69" s="106"/>
      <c r="F69" s="106"/>
      <c r="H69" s="106"/>
      <c r="I69" s="106"/>
    </row>
    <row r="70" spans="1:9" ht="17.25" customHeight="1">
      <c r="A70" s="118" t="s">
        <v>653</v>
      </c>
      <c r="B70" s="118" t="s">
        <v>551</v>
      </c>
      <c r="C70" s="118" t="s">
        <v>734</v>
      </c>
      <c r="D70" s="119" t="s">
        <v>1116</v>
      </c>
      <c r="E70" s="106"/>
      <c r="F70" s="106"/>
      <c r="H70" s="106"/>
      <c r="I70" s="106"/>
    </row>
    <row r="71" spans="1:9" ht="17.25" customHeight="1">
      <c r="A71" s="118" t="s">
        <v>401</v>
      </c>
      <c r="B71" s="118" t="s">
        <v>554</v>
      </c>
      <c r="C71" s="118" t="s">
        <v>736</v>
      </c>
      <c r="D71" s="152"/>
      <c r="E71" s="106"/>
      <c r="F71" s="106"/>
      <c r="H71" s="109"/>
      <c r="I71" s="106"/>
    </row>
    <row r="72" spans="1:9" ht="17.25" customHeight="1">
      <c r="A72" s="118" t="s">
        <v>656</v>
      </c>
      <c r="B72" s="118" t="s">
        <v>557</v>
      </c>
      <c r="C72" s="118" t="s">
        <v>498</v>
      </c>
      <c r="D72" s="152"/>
      <c r="E72" s="106"/>
      <c r="F72" s="106"/>
      <c r="H72" s="109"/>
      <c r="I72" s="106"/>
    </row>
    <row r="73" spans="1:9" ht="16.5" customHeight="1">
      <c r="A73" s="118" t="s">
        <v>659</v>
      </c>
      <c r="B73" s="118" t="s">
        <v>560</v>
      </c>
      <c r="C73" s="119" t="s">
        <v>752</v>
      </c>
      <c r="D73" s="152"/>
      <c r="E73" s="106"/>
      <c r="F73" s="106"/>
      <c r="H73" s="106"/>
      <c r="I73" s="106"/>
    </row>
    <row r="74" spans="1:4" ht="16.5" customHeight="1">
      <c r="A74" s="118" t="s">
        <v>402</v>
      </c>
      <c r="B74" s="118" t="s">
        <v>563</v>
      </c>
      <c r="C74" s="119" t="s">
        <v>508</v>
      </c>
      <c r="D74" s="152"/>
    </row>
    <row r="75" spans="1:4" ht="16.5" customHeight="1">
      <c r="A75" s="118" t="s">
        <v>403</v>
      </c>
      <c r="B75" s="118" t="s">
        <v>566</v>
      </c>
      <c r="C75" s="119" t="s">
        <v>511</v>
      </c>
      <c r="D75" s="152"/>
    </row>
    <row r="76" spans="1:4" ht="29.25" customHeight="1">
      <c r="A76" s="105"/>
      <c r="C76" s="28"/>
      <c r="D76" s="119"/>
    </row>
    <row r="77" spans="1:4" ht="16.5" customHeight="1">
      <c r="A77" s="105" t="s">
        <v>760</v>
      </c>
      <c r="C77" s="28"/>
      <c r="D77" s="119"/>
    </row>
    <row r="78" spans="3:4" ht="16.5" customHeight="1">
      <c r="C78" s="28"/>
      <c r="D78" s="119"/>
    </row>
    <row r="79" spans="2:4" ht="16.5" customHeight="1">
      <c r="B79" s="28"/>
      <c r="C79" s="28"/>
      <c r="D79" s="119"/>
    </row>
    <row r="80" spans="1:4" ht="18">
      <c r="A80" s="22"/>
      <c r="B80" s="28"/>
      <c r="C80" s="28"/>
      <c r="D80" s="121"/>
    </row>
    <row r="81" spans="1:4" ht="18">
      <c r="A81" s="22"/>
      <c r="B81" s="28"/>
      <c r="C81" s="119"/>
      <c r="D81" s="121"/>
    </row>
    <row r="82" spans="2:3" ht="12.75">
      <c r="B82" s="28"/>
      <c r="C82" s="28"/>
    </row>
    <row r="83" ht="12.75">
      <c r="B83" s="28"/>
    </row>
    <row r="84" ht="12.75">
      <c r="B84" s="28"/>
    </row>
    <row r="85" ht="16.5">
      <c r="B85" s="119"/>
    </row>
    <row r="87" ht="15.75">
      <c r="A87" s="223"/>
    </row>
    <row r="88" spans="1:10" ht="15.75">
      <c r="A88" s="223"/>
      <c r="G88" s="106"/>
      <c r="J88" s="106"/>
    </row>
    <row r="89" spans="1:10" ht="15.75">
      <c r="A89" s="225"/>
      <c r="C89" s="224"/>
      <c r="G89" s="106"/>
      <c r="J89" s="106"/>
    </row>
    <row r="90" spans="2:10" ht="15.75">
      <c r="B90" s="224"/>
      <c r="C90" s="224"/>
      <c r="D90" s="105"/>
      <c r="G90" s="106"/>
      <c r="J90" s="106"/>
    </row>
    <row r="91" spans="2:10" ht="15.75">
      <c r="B91" s="224"/>
      <c r="C91" s="226"/>
      <c r="D91" s="105"/>
      <c r="G91" s="106"/>
      <c r="J91" s="106"/>
    </row>
    <row r="92" spans="2:10" ht="15.75">
      <c r="B92" s="226"/>
      <c r="D92" s="105"/>
      <c r="J92" s="89"/>
    </row>
    <row r="93" ht="15">
      <c r="J93" s="89"/>
    </row>
    <row r="94" ht="15">
      <c r="J94" s="89"/>
    </row>
    <row r="95" ht="15">
      <c r="J95" s="89"/>
    </row>
    <row r="96" ht="15">
      <c r="J96" s="89"/>
    </row>
    <row r="97" ht="15">
      <c r="J97" s="89"/>
    </row>
    <row r="98" ht="15">
      <c r="J98" s="89"/>
    </row>
    <row r="99" ht="15">
      <c r="J99" s="89"/>
    </row>
    <row r="100" ht="15">
      <c r="J100" s="89"/>
    </row>
    <row r="101" ht="15">
      <c r="J101" s="89"/>
    </row>
    <row r="102" ht="15">
      <c r="J102" s="89"/>
    </row>
    <row r="103" ht="15">
      <c r="J103" s="89"/>
    </row>
    <row r="104" ht="15">
      <c r="J104" s="89"/>
    </row>
    <row r="105" ht="15">
      <c r="J105" s="89"/>
    </row>
    <row r="106" ht="15">
      <c r="J106" s="89"/>
    </row>
    <row r="107" ht="15">
      <c r="J107" s="89"/>
    </row>
    <row r="108" ht="15">
      <c r="J108" s="89"/>
    </row>
    <row r="109" ht="15">
      <c r="J109" s="89"/>
    </row>
    <row r="110" ht="15">
      <c r="J110" s="89"/>
    </row>
    <row r="125" ht="15">
      <c r="D125" s="110"/>
    </row>
    <row r="288" ht="12.75">
      <c r="D288" s="22" t="s">
        <v>784</v>
      </c>
    </row>
  </sheetData>
  <sheetProtection/>
  <mergeCells count="1">
    <mergeCell ref="A2:D2"/>
  </mergeCells>
  <printOptions horizontalCentered="1"/>
  <pageMargins left="0.5905511811023623" right="0" top="0.7874015748031497" bottom="0.3937007874015748" header="0.4330708661417323" footer="0.31496062992125984"/>
  <pageSetup firstPageNumber="8" useFirstPageNumber="1" horizontalDpi="600" verticalDpi="600" orientation="portrait" paperSize="9" scale="56" r:id="rId1"/>
  <headerFooter alignWithMargins="0">
    <oddHeader>&amp;C&amp;18- &amp;P -</oddHeader>
  </headerFooter>
</worksheet>
</file>

<file path=xl/worksheets/sheet8.xml><?xml version="1.0" encoding="utf-8"?>
<worksheet xmlns="http://schemas.openxmlformats.org/spreadsheetml/2006/main" xmlns:r="http://schemas.openxmlformats.org/officeDocument/2006/relationships">
  <sheetPr codeName="Tabelle17">
    <tabColor indexed="57"/>
    <pageSetUpPr fitToPage="1"/>
  </sheetPr>
  <dimension ref="A1:X122"/>
  <sheetViews>
    <sheetView workbookViewId="0" topLeftCell="A4">
      <selection activeCell="B58" sqref="B58:I58"/>
    </sheetView>
  </sheetViews>
  <sheetFormatPr defaultColWidth="11.421875" defaultRowHeight="12.75"/>
  <cols>
    <col min="1" max="1" width="42.8515625" style="350" customWidth="1"/>
    <col min="2" max="6" width="13.421875" style="350" customWidth="1"/>
    <col min="7" max="7" width="12.00390625" style="350" customWidth="1"/>
    <col min="8" max="8" width="12.8515625" style="350" customWidth="1"/>
    <col min="9" max="9" width="4.8515625" style="350" customWidth="1"/>
    <col min="10" max="10" width="1.1484375" style="350" customWidth="1"/>
    <col min="11" max="11" width="4.00390625" style="350" customWidth="1"/>
    <col min="12" max="12" width="3.00390625" style="350" customWidth="1"/>
    <col min="13" max="13" width="4.00390625" style="350" customWidth="1"/>
    <col min="14" max="14" width="3.00390625" style="350" customWidth="1"/>
    <col min="15" max="15" width="4.00390625" style="350" customWidth="1"/>
    <col min="16" max="16" width="3.00390625" style="350" bestFit="1" customWidth="1"/>
    <col min="17" max="17" width="4.00390625" style="350" customWidth="1"/>
    <col min="18" max="18" width="4.421875" style="350" customWidth="1"/>
    <col min="19" max="19" width="15.00390625" style="351" hidden="1" customWidth="1"/>
    <col min="20" max="20" width="12.7109375" style="351" hidden="1" customWidth="1"/>
    <col min="21" max="24" width="0" style="351" hidden="1" customWidth="1"/>
    <col min="25" max="16384" width="11.421875" style="350" customWidth="1"/>
  </cols>
  <sheetData>
    <row r="1" spans="1:19" ht="12.75">
      <c r="A1" s="348" t="s">
        <v>1002</v>
      </c>
      <c r="B1" s="349">
        <v>1</v>
      </c>
      <c r="D1" s="350" t="s">
        <v>1003</v>
      </c>
      <c r="S1" s="351" t="s">
        <v>1004</v>
      </c>
    </row>
    <row r="2" spans="1:2" ht="12.75">
      <c r="A2" s="348" t="s">
        <v>1005</v>
      </c>
      <c r="B2" s="349">
        <v>2014</v>
      </c>
    </row>
    <row r="3" spans="1:21" ht="12.75">
      <c r="A3" s="352"/>
      <c r="S3" s="351" t="s">
        <v>1006</v>
      </c>
      <c r="T3" s="353" t="s">
        <v>1007</v>
      </c>
      <c r="U3" s="353" t="s">
        <v>1008</v>
      </c>
    </row>
    <row r="4" spans="1:21" ht="12.75">
      <c r="A4" s="352"/>
      <c r="T4" s="351" t="str">
        <f>IF(B1=1,"Januar",IF(B1=2,"Januar",IF(B1=3,"Januar",IF(B1=4,"Januar","FEHLER - eingegebenes Quartal prüfen!!!"))))</f>
        <v>Januar</v>
      </c>
      <c r="U4" s="351" t="str">
        <f>IF(B1=1,"März",IF(B1=2,"Juni",IF(B1=3,"September",IF(B1=4,"Dezember","FEHLER - eingegebenes Quartal prüfen!!!"))))</f>
        <v>März</v>
      </c>
    </row>
    <row r="5" spans="1:4" ht="12.75">
      <c r="A5" s="348" t="s">
        <v>1009</v>
      </c>
      <c r="B5" s="500" t="str">
        <f>CONCATENATE("1. Ausfuhr ",T4," ",B2-1," bis ",U4," ",B2)</f>
        <v>1. Ausfuhr Januar 2013 bis März 2014</v>
      </c>
      <c r="C5" s="500"/>
      <c r="D5" s="500"/>
    </row>
    <row r="6" spans="1:4" ht="12.75">
      <c r="A6" s="354" t="s">
        <v>1010</v>
      </c>
      <c r="B6" s="355" t="s">
        <v>1011</v>
      </c>
      <c r="C6" s="356">
        <f>B2-1</f>
        <v>2013</v>
      </c>
      <c r="D6" s="357">
        <f>B2</f>
        <v>2014</v>
      </c>
    </row>
    <row r="7" spans="1:7" ht="12.75">
      <c r="A7" s="352"/>
      <c r="B7" s="358" t="s">
        <v>1012</v>
      </c>
      <c r="C7" s="359">
        <v>972</v>
      </c>
      <c r="D7" s="360">
        <v>1034.4</v>
      </c>
      <c r="F7" s="361">
        <v>1050</v>
      </c>
      <c r="G7" s="362" t="s">
        <v>1013</v>
      </c>
    </row>
    <row r="8" spans="1:4" ht="12.75">
      <c r="A8" s="352"/>
      <c r="B8" s="363" t="s">
        <v>1014</v>
      </c>
      <c r="C8" s="364">
        <v>957.5</v>
      </c>
      <c r="D8" s="365">
        <v>1004</v>
      </c>
    </row>
    <row r="9" spans="1:4" ht="12.75">
      <c r="A9" s="352"/>
      <c r="B9" s="363" t="s">
        <v>1015</v>
      </c>
      <c r="C9" s="364">
        <v>1021.9</v>
      </c>
      <c r="D9" s="365">
        <v>1066.4</v>
      </c>
    </row>
    <row r="10" spans="1:4" ht="18" customHeight="1">
      <c r="A10" s="352"/>
      <c r="B10" s="363" t="s">
        <v>1016</v>
      </c>
      <c r="C10" s="364">
        <v>1042.5</v>
      </c>
      <c r="D10" s="365"/>
    </row>
    <row r="11" spans="2:4" ht="12.75">
      <c r="B11" s="363" t="s">
        <v>1017</v>
      </c>
      <c r="C11" s="364">
        <v>1043.9</v>
      </c>
      <c r="D11" s="365"/>
    </row>
    <row r="12" spans="2:4" ht="12.75">
      <c r="B12" s="363" t="s">
        <v>1018</v>
      </c>
      <c r="C12" s="364">
        <v>1109.2</v>
      </c>
      <c r="D12" s="365"/>
    </row>
    <row r="13" spans="2:4" ht="12.75">
      <c r="B13" s="363" t="s">
        <v>1019</v>
      </c>
      <c r="C13" s="364">
        <v>1033.2</v>
      </c>
      <c r="D13" s="365"/>
    </row>
    <row r="14" spans="1:4" ht="12.75">
      <c r="A14" s="366"/>
      <c r="B14" s="363" t="s">
        <v>1020</v>
      </c>
      <c r="C14" s="364">
        <v>959.6</v>
      </c>
      <c r="D14" s="365"/>
    </row>
    <row r="15" spans="2:4" ht="12.75">
      <c r="B15" s="363" t="s">
        <v>1021</v>
      </c>
      <c r="C15" s="364">
        <v>992.6</v>
      </c>
      <c r="D15" s="365"/>
    </row>
    <row r="16" spans="2:4" ht="12.75">
      <c r="B16" s="363" t="s">
        <v>1022</v>
      </c>
      <c r="C16" s="364">
        <v>1057.1</v>
      </c>
      <c r="D16" s="365"/>
    </row>
    <row r="17" spans="2:4" ht="12.75">
      <c r="B17" s="363" t="s">
        <v>1023</v>
      </c>
      <c r="C17" s="364">
        <v>1066.8</v>
      </c>
      <c r="D17" s="365"/>
    </row>
    <row r="18" spans="2:4" ht="12.75">
      <c r="B18" s="367" t="s">
        <v>1024</v>
      </c>
      <c r="C18" s="368">
        <v>890.4</v>
      </c>
      <c r="D18" s="369"/>
    </row>
    <row r="19" spans="2:4" ht="12.75">
      <c r="B19" s="370"/>
      <c r="C19" s="371"/>
      <c r="D19" s="371"/>
    </row>
    <row r="20" spans="1:4" ht="12.75">
      <c r="A20" s="348" t="s">
        <v>1025</v>
      </c>
      <c r="B20" s="500" t="str">
        <f>CONCATENATE("2. Einfuhr ",T4," ",B2-1," bis ",U4," ",B2)</f>
        <v>2. Einfuhr Januar 2013 bis März 2014</v>
      </c>
      <c r="C20" s="500"/>
      <c r="D20" s="500"/>
    </row>
    <row r="21" spans="1:4" ht="12.75">
      <c r="A21" s="354" t="s">
        <v>1026</v>
      </c>
      <c r="B21" s="355" t="s">
        <v>1011</v>
      </c>
      <c r="C21" s="356">
        <f>B2-1</f>
        <v>2013</v>
      </c>
      <c r="D21" s="357">
        <f>B2</f>
        <v>2014</v>
      </c>
    </row>
    <row r="22" spans="2:7" ht="12.75">
      <c r="B22" s="358" t="s">
        <v>1012</v>
      </c>
      <c r="C22" s="359">
        <v>628.9</v>
      </c>
      <c r="D22" s="360">
        <v>715.2</v>
      </c>
      <c r="F22" s="361">
        <v>1050</v>
      </c>
      <c r="G22" s="362" t="s">
        <v>1013</v>
      </c>
    </row>
    <row r="23" spans="2:4" ht="12.75">
      <c r="B23" s="363" t="s">
        <v>1014</v>
      </c>
      <c r="C23" s="364">
        <v>641.5</v>
      </c>
      <c r="D23" s="365">
        <v>729.2</v>
      </c>
    </row>
    <row r="24" spans="2:4" ht="12.75">
      <c r="B24" s="363" t="s">
        <v>1015</v>
      </c>
      <c r="C24" s="364">
        <v>678.5</v>
      </c>
      <c r="D24" s="365">
        <v>695</v>
      </c>
    </row>
    <row r="25" spans="2:4" ht="12.75">
      <c r="B25" s="363" t="s">
        <v>1016</v>
      </c>
      <c r="C25" s="364">
        <v>677.5</v>
      </c>
      <c r="D25" s="365"/>
    </row>
    <row r="26" spans="2:4" ht="12.75">
      <c r="B26" s="363" t="s">
        <v>1017</v>
      </c>
      <c r="C26" s="364">
        <v>702.5</v>
      </c>
      <c r="D26" s="365"/>
    </row>
    <row r="27" spans="2:4" ht="12.75">
      <c r="B27" s="363" t="s">
        <v>1018</v>
      </c>
      <c r="C27" s="364">
        <v>706.4</v>
      </c>
      <c r="D27" s="365"/>
    </row>
    <row r="28" spans="2:4" ht="12.75">
      <c r="B28" s="363" t="s">
        <v>1019</v>
      </c>
      <c r="C28" s="364">
        <v>737.8</v>
      </c>
      <c r="D28" s="365"/>
    </row>
    <row r="29" spans="2:4" ht="12.75">
      <c r="B29" s="363" t="s">
        <v>1020</v>
      </c>
      <c r="C29" s="364">
        <v>669.1</v>
      </c>
      <c r="D29" s="365"/>
    </row>
    <row r="30" spans="2:4" ht="12.75">
      <c r="B30" s="363" t="s">
        <v>1021</v>
      </c>
      <c r="C30" s="364">
        <v>762.4</v>
      </c>
      <c r="D30" s="365"/>
    </row>
    <row r="31" spans="2:4" ht="12.75">
      <c r="B31" s="363" t="s">
        <v>1022</v>
      </c>
      <c r="C31" s="364">
        <v>746.5</v>
      </c>
      <c r="D31" s="365"/>
    </row>
    <row r="32" spans="2:4" ht="12.75">
      <c r="B32" s="363" t="s">
        <v>1023</v>
      </c>
      <c r="C32" s="364">
        <v>701.1</v>
      </c>
      <c r="D32" s="365"/>
    </row>
    <row r="33" spans="2:4" ht="12.75">
      <c r="B33" s="367" t="s">
        <v>1024</v>
      </c>
      <c r="C33" s="368">
        <v>626.4</v>
      </c>
      <c r="D33" s="369"/>
    </row>
    <row r="34" ht="12.75">
      <c r="B34" s="370"/>
    </row>
    <row r="35" spans="2:24" ht="12.75">
      <c r="B35" s="370"/>
      <c r="S35" s="352"/>
      <c r="T35" s="352"/>
      <c r="U35" s="352"/>
      <c r="V35" s="352"/>
      <c r="W35" s="352"/>
      <c r="X35" s="352"/>
    </row>
    <row r="36" spans="19:24" ht="12.75">
      <c r="S36" s="352"/>
      <c r="T36" s="352"/>
      <c r="U36" s="352"/>
      <c r="V36" s="352"/>
      <c r="W36" s="352"/>
      <c r="X36" s="352"/>
    </row>
    <row r="37" spans="19:24" ht="12.75">
      <c r="S37" s="352"/>
      <c r="T37" s="352"/>
      <c r="U37" s="352"/>
      <c r="V37" s="352"/>
      <c r="W37" s="352"/>
      <c r="X37" s="352"/>
    </row>
    <row r="38" spans="1:24" ht="12.75">
      <c r="A38" s="372" t="s">
        <v>1027</v>
      </c>
      <c r="B38" s="494" t="str">
        <f>CONCATENATE("        3. Ausfuhr von ausgewählten Enderzeugnissen im ",B1,". Vierteljahr ",B2,"             in der Reihenfolge ihrer Anteile")</f>
        <v>        3. Ausfuhr von ausgewählten Enderzeugnissen im 1. Vierteljahr 2014             in der Reihenfolge ihrer Anteile</v>
      </c>
      <c r="C38" s="495"/>
      <c r="D38" s="498"/>
      <c r="E38" s="496"/>
      <c r="F38" s="496"/>
      <c r="G38" s="496"/>
      <c r="H38" s="496"/>
      <c r="I38" s="497"/>
      <c r="J38" s="373"/>
      <c r="S38" s="352"/>
      <c r="T38" s="374">
        <f>E39/$E$44*100</f>
        <v>21.310645888220776</v>
      </c>
      <c r="U38" s="352"/>
      <c r="V38" s="352"/>
      <c r="W38" s="352"/>
      <c r="X38" s="352"/>
    </row>
    <row r="39" spans="1:24" ht="12.75">
      <c r="A39" s="350" t="s">
        <v>1028</v>
      </c>
      <c r="B39" s="467" t="s">
        <v>1082</v>
      </c>
      <c r="C39" s="468"/>
      <c r="D39" s="473"/>
      <c r="E39" s="375">
        <v>484249219</v>
      </c>
      <c r="G39" s="376"/>
      <c r="I39" s="377">
        <v>4</v>
      </c>
      <c r="J39" s="377"/>
      <c r="K39" s="366"/>
      <c r="L39" s="366"/>
      <c r="S39" s="352"/>
      <c r="T39" s="374">
        <f aca="true" t="shared" si="0" ref="T39:T45">E40/$E$44*100</f>
        <v>7.806427394726017</v>
      </c>
      <c r="U39" s="352"/>
      <c r="V39" s="352"/>
      <c r="W39" s="352"/>
      <c r="X39" s="352"/>
    </row>
    <row r="40" spans="2:24" ht="12.75">
      <c r="B40" s="469" t="s">
        <v>1084</v>
      </c>
      <c r="C40" s="468"/>
      <c r="D40" s="473"/>
      <c r="E40" s="378">
        <v>177388165</v>
      </c>
      <c r="G40" s="384"/>
      <c r="I40" s="377">
        <v>46</v>
      </c>
      <c r="J40" s="377"/>
      <c r="K40" s="379"/>
      <c r="L40" s="380">
        <v>1</v>
      </c>
      <c r="M40" s="381"/>
      <c r="N40" s="381">
        <v>15</v>
      </c>
      <c r="O40" s="382"/>
      <c r="P40" s="381">
        <v>29</v>
      </c>
      <c r="Q40" s="383"/>
      <c r="R40" s="381">
        <v>43</v>
      </c>
      <c r="S40" s="352"/>
      <c r="T40" s="374">
        <f t="shared" si="0"/>
        <v>7.129914183952356</v>
      </c>
      <c r="U40" s="352"/>
      <c r="V40" s="352"/>
      <c r="W40" s="352"/>
      <c r="X40" s="352"/>
    </row>
    <row r="41" spans="2:24" ht="12" customHeight="1">
      <c r="B41" s="470" t="s">
        <v>1186</v>
      </c>
      <c r="C41" s="471"/>
      <c r="D41" s="474"/>
      <c r="E41" s="378">
        <v>162015520</v>
      </c>
      <c r="G41" s="388"/>
      <c r="I41" s="377">
        <v>16</v>
      </c>
      <c r="J41" s="377"/>
      <c r="K41" s="349"/>
      <c r="L41" s="380">
        <v>2</v>
      </c>
      <c r="M41" s="385"/>
      <c r="N41" s="381">
        <v>16</v>
      </c>
      <c r="O41" s="386"/>
      <c r="P41" s="381">
        <v>30</v>
      </c>
      <c r="Q41" s="387"/>
      <c r="R41" s="381">
        <v>44</v>
      </c>
      <c r="S41" s="352"/>
      <c r="T41" s="374">
        <f t="shared" si="0"/>
        <v>6.77183367306665</v>
      </c>
      <c r="U41" s="352"/>
      <c r="V41" s="352"/>
      <c r="W41" s="352"/>
      <c r="X41" s="352"/>
    </row>
    <row r="42" spans="2:24" ht="12.75">
      <c r="B42" s="469" t="s">
        <v>1083</v>
      </c>
      <c r="C42" s="468"/>
      <c r="D42" s="473"/>
      <c r="E42" s="378">
        <v>153878732</v>
      </c>
      <c r="G42" s="468"/>
      <c r="I42" s="377">
        <v>6</v>
      </c>
      <c r="J42" s="377"/>
      <c r="K42" s="389"/>
      <c r="L42" s="380">
        <v>3</v>
      </c>
      <c r="M42" s="390"/>
      <c r="N42" s="381">
        <v>17</v>
      </c>
      <c r="O42" s="391"/>
      <c r="P42" s="381">
        <v>31</v>
      </c>
      <c r="Q42" s="392"/>
      <c r="R42" s="381">
        <v>45</v>
      </c>
      <c r="S42" s="352"/>
      <c r="T42" s="374">
        <f t="shared" si="0"/>
        <v>5.352300766149915</v>
      </c>
      <c r="U42" s="352"/>
      <c r="V42" s="352"/>
      <c r="W42" s="352"/>
      <c r="X42" s="352"/>
    </row>
    <row r="43" spans="2:24" ht="11.25" customHeight="1">
      <c r="B43" s="467" t="s">
        <v>1127</v>
      </c>
      <c r="C43" s="468"/>
      <c r="D43" s="473"/>
      <c r="E43" s="393">
        <v>121622192</v>
      </c>
      <c r="I43" s="377">
        <v>15</v>
      </c>
      <c r="J43" s="377"/>
      <c r="K43" s="394"/>
      <c r="L43" s="380">
        <v>4</v>
      </c>
      <c r="M43" s="395"/>
      <c r="N43" s="381">
        <v>18</v>
      </c>
      <c r="O43" s="396"/>
      <c r="P43" s="381">
        <v>32</v>
      </c>
      <c r="Q43" s="397"/>
      <c r="R43" s="381">
        <v>46</v>
      </c>
      <c r="S43" s="352"/>
      <c r="T43" s="374">
        <f t="shared" si="0"/>
        <v>100</v>
      </c>
      <c r="U43" s="352"/>
      <c r="V43" s="352"/>
      <c r="W43" s="352"/>
      <c r="X43" s="352"/>
    </row>
    <row r="44" spans="2:24" ht="12.75">
      <c r="B44" s="398" t="s">
        <v>1029</v>
      </c>
      <c r="C44" s="399"/>
      <c r="D44" s="472"/>
      <c r="E44" s="400">
        <v>2272334783</v>
      </c>
      <c r="G44" s="441"/>
      <c r="I44" s="377">
        <v>19</v>
      </c>
      <c r="J44" s="377"/>
      <c r="K44" s="401"/>
      <c r="L44" s="380">
        <v>5</v>
      </c>
      <c r="M44" s="402"/>
      <c r="N44" s="381">
        <v>19</v>
      </c>
      <c r="O44" s="403"/>
      <c r="P44" s="381">
        <v>33</v>
      </c>
      <c r="Q44" s="404"/>
      <c r="R44" s="381">
        <v>47</v>
      </c>
      <c r="S44" s="352"/>
      <c r="T44" s="374">
        <f t="shared" si="0"/>
        <v>51.62887809388429</v>
      </c>
      <c r="U44" s="352"/>
      <c r="V44" s="352"/>
      <c r="W44" s="352"/>
      <c r="X44" s="352"/>
    </row>
    <row r="45" spans="2:24" ht="12.75">
      <c r="B45" s="501" t="s">
        <v>1126</v>
      </c>
      <c r="C45" s="502"/>
      <c r="D45" s="503"/>
      <c r="E45" s="405">
        <f>E44-E39-E40-E41-E42-E43</f>
        <v>1173180955</v>
      </c>
      <c r="I45" s="406"/>
      <c r="J45" s="406"/>
      <c r="K45" s="407"/>
      <c r="L45" s="380">
        <v>6</v>
      </c>
      <c r="M45" s="408"/>
      <c r="N45" s="381">
        <v>20</v>
      </c>
      <c r="O45" s="409"/>
      <c r="P45" s="381">
        <v>34</v>
      </c>
      <c r="Q45" s="410"/>
      <c r="R45" s="381">
        <v>48</v>
      </c>
      <c r="S45" s="352"/>
      <c r="T45" s="352">
        <f t="shared" si="0"/>
        <v>0</v>
      </c>
      <c r="U45" s="352"/>
      <c r="V45" s="352"/>
      <c r="W45" s="352"/>
      <c r="X45" s="352"/>
    </row>
    <row r="46" spans="9:24" ht="12.75">
      <c r="I46" s="406"/>
      <c r="J46" s="406"/>
      <c r="K46" s="411"/>
      <c r="L46" s="380">
        <v>7</v>
      </c>
      <c r="M46" s="412"/>
      <c r="N46" s="381">
        <v>21</v>
      </c>
      <c r="O46" s="413"/>
      <c r="P46" s="381">
        <v>35</v>
      </c>
      <c r="Q46" s="414"/>
      <c r="R46" s="381">
        <v>49</v>
      </c>
      <c r="S46" s="352"/>
      <c r="T46" s="352"/>
      <c r="U46" s="352"/>
      <c r="V46" s="352"/>
      <c r="W46" s="352"/>
      <c r="X46" s="352"/>
    </row>
    <row r="47" spans="1:24" ht="12.75">
      <c r="A47" s="372" t="s">
        <v>1030</v>
      </c>
      <c r="B47" s="504" t="str">
        <f>CONCATENATE("        4. Einfuhr von ausgewählten Enderzeugnissen im ",B1,". Vierteljahr ",B2,"                  in der Reihenfolge ihrer Anteile")</f>
        <v>        4. Einfuhr von ausgewählten Enderzeugnissen im 1. Vierteljahr 2014                  in der Reihenfolge ihrer Anteile</v>
      </c>
      <c r="C47" s="498"/>
      <c r="D47" s="498"/>
      <c r="E47" s="496"/>
      <c r="F47" s="496"/>
      <c r="G47" s="496"/>
      <c r="H47" s="496"/>
      <c r="I47" s="497"/>
      <c r="J47" s="373"/>
      <c r="K47" s="415"/>
      <c r="L47" s="380">
        <v>8</v>
      </c>
      <c r="M47" s="416"/>
      <c r="N47" s="381">
        <v>22</v>
      </c>
      <c r="O47" s="417"/>
      <c r="P47" s="381">
        <v>36</v>
      </c>
      <c r="Q47" s="418"/>
      <c r="R47" s="381">
        <v>50</v>
      </c>
      <c r="S47" s="352"/>
      <c r="T47" s="352"/>
      <c r="U47" s="352"/>
      <c r="V47" s="352"/>
      <c r="W47" s="352"/>
      <c r="X47" s="352"/>
    </row>
    <row r="48" spans="1:24" ht="12.75">
      <c r="A48" s="350" t="s">
        <v>1031</v>
      </c>
      <c r="B48" s="467" t="s">
        <v>1085</v>
      </c>
      <c r="C48" s="473"/>
      <c r="D48" s="473"/>
      <c r="E48" s="419">
        <v>128307265</v>
      </c>
      <c r="G48" s="475"/>
      <c r="I48" s="377">
        <v>37</v>
      </c>
      <c r="J48" s="377"/>
      <c r="K48" s="420"/>
      <c r="L48" s="380">
        <v>9</v>
      </c>
      <c r="M48" s="421"/>
      <c r="N48" s="381">
        <v>23</v>
      </c>
      <c r="O48" s="422"/>
      <c r="P48" s="381">
        <v>37</v>
      </c>
      <c r="Q48" s="423"/>
      <c r="R48" s="381">
        <v>51</v>
      </c>
      <c r="S48" s="352"/>
      <c r="T48" s="352"/>
      <c r="U48" s="352"/>
      <c r="V48" s="352"/>
      <c r="W48" s="352"/>
      <c r="X48" s="352"/>
    </row>
    <row r="49" spans="2:24" ht="12.75">
      <c r="B49" s="467" t="s">
        <v>1082</v>
      </c>
      <c r="C49" s="473"/>
      <c r="D49" s="473"/>
      <c r="E49" s="419">
        <v>108571252</v>
      </c>
      <c r="G49" s="376"/>
      <c r="I49" s="377">
        <v>4</v>
      </c>
      <c r="J49" s="377"/>
      <c r="K49" s="425"/>
      <c r="L49" s="380">
        <v>10</v>
      </c>
      <c r="M49" s="426"/>
      <c r="N49" s="381">
        <v>24</v>
      </c>
      <c r="O49" s="427"/>
      <c r="P49" s="381">
        <v>38</v>
      </c>
      <c r="Q49" s="428"/>
      <c r="R49" s="381">
        <v>52</v>
      </c>
      <c r="S49" s="352"/>
      <c r="T49" s="352"/>
      <c r="U49" s="352"/>
      <c r="V49" s="352"/>
      <c r="W49" s="352"/>
      <c r="X49" s="352"/>
    </row>
    <row r="50" spans="2:24" ht="12.75">
      <c r="B50" s="470" t="s">
        <v>1084</v>
      </c>
      <c r="C50" s="473"/>
      <c r="D50" s="473"/>
      <c r="E50" s="419">
        <v>87327672</v>
      </c>
      <c r="G50" s="384"/>
      <c r="I50" s="377">
        <v>46</v>
      </c>
      <c r="J50" s="377"/>
      <c r="K50" s="429"/>
      <c r="L50" s="380">
        <v>11</v>
      </c>
      <c r="M50" s="430"/>
      <c r="N50" s="381">
        <v>25</v>
      </c>
      <c r="O50" s="431"/>
      <c r="P50" s="381">
        <v>39</v>
      </c>
      <c r="Q50" s="432"/>
      <c r="R50" s="381">
        <v>53</v>
      </c>
      <c r="S50" s="352"/>
      <c r="T50" s="352"/>
      <c r="U50" s="352"/>
      <c r="V50" s="352"/>
      <c r="W50" s="352"/>
      <c r="X50" s="352"/>
    </row>
    <row r="51" spans="2:24" ht="12.75">
      <c r="B51" s="467" t="s">
        <v>1086</v>
      </c>
      <c r="C51" s="473"/>
      <c r="D51" s="473"/>
      <c r="E51" s="419">
        <v>84740581</v>
      </c>
      <c r="G51" s="424"/>
      <c r="I51" s="377">
        <v>9</v>
      </c>
      <c r="J51" s="377"/>
      <c r="K51" s="433"/>
      <c r="L51" s="380">
        <v>12</v>
      </c>
      <c r="M51" s="434"/>
      <c r="N51" s="381">
        <v>26</v>
      </c>
      <c r="O51" s="435"/>
      <c r="P51" s="381">
        <v>40</v>
      </c>
      <c r="Q51" s="436"/>
      <c r="R51" s="381">
        <v>54</v>
      </c>
      <c r="S51" s="352"/>
      <c r="T51" s="352"/>
      <c r="U51" s="352"/>
      <c r="V51" s="352"/>
      <c r="W51" s="352"/>
      <c r="X51" s="352"/>
    </row>
    <row r="52" spans="2:24" ht="10.5" customHeight="1">
      <c r="B52" s="467" t="s">
        <v>1127</v>
      </c>
      <c r="C52" s="473"/>
      <c r="D52" s="473"/>
      <c r="E52" s="419">
        <v>61629297</v>
      </c>
      <c r="I52" s="377">
        <v>15</v>
      </c>
      <c r="J52" s="377"/>
      <c r="K52" s="437"/>
      <c r="L52" s="380">
        <v>13</v>
      </c>
      <c r="M52" s="438"/>
      <c r="N52" s="381">
        <v>27</v>
      </c>
      <c r="O52" s="439"/>
      <c r="P52" s="381">
        <v>41</v>
      </c>
      <c r="Q52" s="440"/>
      <c r="R52" s="381">
        <v>55</v>
      </c>
      <c r="S52" s="352"/>
      <c r="T52" s="352"/>
      <c r="U52" s="352"/>
      <c r="V52" s="352"/>
      <c r="W52" s="352"/>
      <c r="X52" s="352"/>
    </row>
    <row r="53" spans="2:24" ht="12.75">
      <c r="B53" s="476" t="s">
        <v>1029</v>
      </c>
      <c r="C53" s="477"/>
      <c r="D53" s="472"/>
      <c r="E53" s="400">
        <v>1191483699</v>
      </c>
      <c r="G53" s="441"/>
      <c r="I53" s="377">
        <v>19</v>
      </c>
      <c r="J53" s="377"/>
      <c r="K53" s="442"/>
      <c r="L53" s="380">
        <v>14</v>
      </c>
      <c r="M53" s="443"/>
      <c r="N53" s="381">
        <v>28</v>
      </c>
      <c r="O53" s="444"/>
      <c r="P53" s="381">
        <v>42</v>
      </c>
      <c r="Q53" s="445"/>
      <c r="R53" s="381">
        <v>56</v>
      </c>
      <c r="S53" s="352"/>
      <c r="T53" s="352"/>
      <c r="U53" s="352"/>
      <c r="V53" s="352"/>
      <c r="W53" s="352"/>
      <c r="X53" s="352"/>
    </row>
    <row r="54" spans="2:24" ht="12.75">
      <c r="B54" s="501" t="s">
        <v>1126</v>
      </c>
      <c r="C54" s="502"/>
      <c r="D54" s="503"/>
      <c r="E54" s="405">
        <f>E53-E48-E49-E50-E51-E52</f>
        <v>720907632</v>
      </c>
      <c r="I54" s="406"/>
      <c r="J54" s="406"/>
      <c r="S54" s="352"/>
      <c r="T54" s="352"/>
      <c r="U54" s="352"/>
      <c r="V54" s="352"/>
      <c r="W54" s="352"/>
      <c r="X54" s="352"/>
    </row>
    <row r="55" spans="9:24" ht="12.75">
      <c r="I55" s="406"/>
      <c r="J55" s="406"/>
      <c r="S55" s="352"/>
      <c r="T55" s="352"/>
      <c r="U55" s="352"/>
      <c r="V55" s="352"/>
      <c r="W55" s="352"/>
      <c r="X55" s="352"/>
    </row>
    <row r="56" spans="9:10" ht="12.75">
      <c r="I56" s="406"/>
      <c r="J56" s="406"/>
    </row>
    <row r="57" spans="9:10" ht="12.75">
      <c r="I57" s="406"/>
      <c r="J57" s="406"/>
    </row>
    <row r="58" spans="1:10" ht="12.75">
      <c r="A58" s="372" t="s">
        <v>1032</v>
      </c>
      <c r="B58" s="494" t="str">
        <f>CONCATENATE("5. Ausfuhr im ",B1,". Vierteljahr ",B2," nach ausgewählten Ländern
in der Reihenfolge ihrer Anteile")</f>
        <v>5. Ausfuhr im 1. Vierteljahr 2014 nach ausgewählten Ländern
in der Reihenfolge ihrer Anteile</v>
      </c>
      <c r="C58" s="495"/>
      <c r="D58" s="495"/>
      <c r="E58" s="496"/>
      <c r="F58" s="496"/>
      <c r="G58" s="496"/>
      <c r="H58" s="496"/>
      <c r="I58" s="497"/>
      <c r="J58" s="373"/>
    </row>
    <row r="59" spans="1:4" ht="12.75">
      <c r="A59" s="354" t="s">
        <v>1033</v>
      </c>
      <c r="B59" s="446">
        <f aca="true" t="shared" si="1" ref="B59:B73">D59/1000</f>
        <v>54.643</v>
      </c>
      <c r="C59" s="256" t="s">
        <v>593</v>
      </c>
      <c r="D59" s="447">
        <v>54643</v>
      </c>
    </row>
    <row r="60" spans="2:4" ht="12.75">
      <c r="B60" s="448">
        <f t="shared" si="1"/>
        <v>81.275</v>
      </c>
      <c r="C60" s="256" t="s">
        <v>617</v>
      </c>
      <c r="D60" s="449">
        <v>81275</v>
      </c>
    </row>
    <row r="61" spans="2:4" ht="12.75">
      <c r="B61" s="448">
        <f t="shared" si="1"/>
        <v>89.948</v>
      </c>
      <c r="C61" s="256" t="s">
        <v>535</v>
      </c>
      <c r="D61" s="449">
        <v>89948</v>
      </c>
    </row>
    <row r="62" spans="2:4" ht="12.75">
      <c r="B62" s="448">
        <f t="shared" si="1"/>
        <v>108.529</v>
      </c>
      <c r="C62" s="256" t="s">
        <v>556</v>
      </c>
      <c r="D62" s="449">
        <v>108529</v>
      </c>
    </row>
    <row r="63" spans="2:4" ht="12.75">
      <c r="B63" s="448">
        <f t="shared" si="1"/>
        <v>136.184</v>
      </c>
      <c r="C63" s="256" t="s">
        <v>499</v>
      </c>
      <c r="D63" s="449">
        <v>136184</v>
      </c>
    </row>
    <row r="64" spans="2:4" ht="12.75">
      <c r="B64" s="448">
        <f t="shared" si="1"/>
        <v>148.696</v>
      </c>
      <c r="C64" s="256" t="s">
        <v>523</v>
      </c>
      <c r="D64" s="449">
        <v>148696</v>
      </c>
    </row>
    <row r="65" spans="2:4" ht="12.75">
      <c r="B65" s="448">
        <f t="shared" si="1"/>
        <v>157.254</v>
      </c>
      <c r="C65" s="450" t="s">
        <v>587</v>
      </c>
      <c r="D65" s="449">
        <v>157254</v>
      </c>
    </row>
    <row r="66" spans="2:4" ht="12.75">
      <c r="B66" s="448">
        <f t="shared" si="1"/>
        <v>160.618</v>
      </c>
      <c r="C66" s="256" t="s">
        <v>590</v>
      </c>
      <c r="D66" s="449">
        <v>160618</v>
      </c>
    </row>
    <row r="67" spans="2:7" ht="12.75">
      <c r="B67" s="448">
        <f t="shared" si="1"/>
        <v>162.252</v>
      </c>
      <c r="C67" s="451" t="s">
        <v>506</v>
      </c>
      <c r="D67" s="449">
        <v>162252</v>
      </c>
      <c r="F67" s="361">
        <v>300</v>
      </c>
      <c r="G67" s="362" t="s">
        <v>1013</v>
      </c>
    </row>
    <row r="68" spans="2:4" ht="12.75">
      <c r="B68" s="448">
        <f t="shared" si="1"/>
        <v>168.462</v>
      </c>
      <c r="C68" s="256" t="s">
        <v>595</v>
      </c>
      <c r="D68" s="449">
        <v>168462</v>
      </c>
    </row>
    <row r="69" spans="2:4" ht="12.75">
      <c r="B69" s="448">
        <f t="shared" si="1"/>
        <v>173.461</v>
      </c>
      <c r="C69" s="256" t="s">
        <v>532</v>
      </c>
      <c r="D69" s="449">
        <v>173461</v>
      </c>
    </row>
    <row r="70" spans="2:4" ht="12.75">
      <c r="B70" s="448">
        <f t="shared" si="1"/>
        <v>188.523</v>
      </c>
      <c r="C70" s="256" t="s">
        <v>596</v>
      </c>
      <c r="D70" s="449">
        <v>188523</v>
      </c>
    </row>
    <row r="71" spans="2:4" ht="12.75">
      <c r="B71" s="448">
        <f t="shared" si="1"/>
        <v>206.897</v>
      </c>
      <c r="C71" s="256" t="s">
        <v>591</v>
      </c>
      <c r="D71" s="449">
        <v>206897</v>
      </c>
    </row>
    <row r="72" spans="2:4" ht="12.75">
      <c r="B72" s="448">
        <f t="shared" si="1"/>
        <v>222.289</v>
      </c>
      <c r="C72" s="256" t="s">
        <v>509</v>
      </c>
      <c r="D72" s="449">
        <v>222289</v>
      </c>
    </row>
    <row r="73" spans="2:4" ht="12.75">
      <c r="B73" s="452">
        <f t="shared" si="1"/>
        <v>226.661</v>
      </c>
      <c r="C73" s="256" t="s">
        <v>496</v>
      </c>
      <c r="D73" s="453">
        <v>226661</v>
      </c>
    </row>
    <row r="75" spans="1:10" ht="12.75">
      <c r="A75" s="372" t="s">
        <v>1034</v>
      </c>
      <c r="B75" s="494" t="str">
        <f>CONCATENATE("6. Einfuhr im ",B1,". Vierteljahr ",B2," nach ausgewählten Ländern
in der Reihenfolge ihrer Anteile")</f>
        <v>6. Einfuhr im 1. Vierteljahr 2014 nach ausgewählten Ländern
in der Reihenfolge ihrer Anteile</v>
      </c>
      <c r="C75" s="495"/>
      <c r="D75" s="495"/>
      <c r="E75" s="496"/>
      <c r="F75" s="496"/>
      <c r="G75" s="496"/>
      <c r="H75" s="496"/>
      <c r="I75" s="497"/>
      <c r="J75" s="373"/>
    </row>
    <row r="76" spans="1:4" ht="12.75">
      <c r="A76" s="354" t="s">
        <v>1035</v>
      </c>
      <c r="B76" s="446">
        <f aca="true" t="shared" si="2" ref="B76:B90">D76/1000</f>
        <v>35.973</v>
      </c>
      <c r="C76" s="454" t="s">
        <v>596</v>
      </c>
      <c r="D76" s="447">
        <v>35973</v>
      </c>
    </row>
    <row r="77" spans="2:4" ht="12.75">
      <c r="B77" s="448">
        <f t="shared" si="2"/>
        <v>36.944</v>
      </c>
      <c r="C77" s="455" t="s">
        <v>593</v>
      </c>
      <c r="D77" s="449">
        <v>36944</v>
      </c>
    </row>
    <row r="78" spans="2:4" ht="12.75">
      <c r="B78" s="448">
        <f t="shared" si="2"/>
        <v>43.53</v>
      </c>
      <c r="C78" s="455" t="s">
        <v>599</v>
      </c>
      <c r="D78" s="449">
        <v>43530</v>
      </c>
    </row>
    <row r="79" spans="2:4" ht="12.75">
      <c r="B79" s="448">
        <f t="shared" si="2"/>
        <v>48.92</v>
      </c>
      <c r="C79" s="455" t="s">
        <v>556</v>
      </c>
      <c r="D79" s="449">
        <v>48920</v>
      </c>
    </row>
    <row r="80" spans="2:4" ht="12.75">
      <c r="B80" s="448">
        <f t="shared" si="2"/>
        <v>75.256</v>
      </c>
      <c r="C80" s="455" t="s">
        <v>523</v>
      </c>
      <c r="D80" s="449">
        <v>75256</v>
      </c>
    </row>
    <row r="81" spans="2:4" ht="12.75">
      <c r="B81" s="448">
        <f t="shared" si="2"/>
        <v>101.023</v>
      </c>
      <c r="C81" s="455" t="s">
        <v>535</v>
      </c>
      <c r="D81" s="449">
        <v>101023</v>
      </c>
    </row>
    <row r="82" spans="2:4" ht="12.75">
      <c r="B82" s="448">
        <f t="shared" si="2"/>
        <v>107.863</v>
      </c>
      <c r="C82" s="455" t="s">
        <v>532</v>
      </c>
      <c r="D82" s="449">
        <v>107863</v>
      </c>
    </row>
    <row r="83" spans="2:4" ht="12.75">
      <c r="B83" s="448">
        <f t="shared" si="2"/>
        <v>119.472</v>
      </c>
      <c r="C83" s="455" t="s">
        <v>496</v>
      </c>
      <c r="D83" s="449">
        <v>119472</v>
      </c>
    </row>
    <row r="84" spans="2:7" ht="12.75">
      <c r="B84" s="448">
        <f t="shared" si="2"/>
        <v>125.482</v>
      </c>
      <c r="C84" s="455" t="s">
        <v>590</v>
      </c>
      <c r="D84" s="449">
        <v>125482</v>
      </c>
      <c r="F84" s="361">
        <v>300</v>
      </c>
      <c r="G84" s="362" t="s">
        <v>1013</v>
      </c>
    </row>
    <row r="85" spans="2:4" ht="12.75">
      <c r="B85" s="448">
        <f t="shared" si="2"/>
        <v>135.58</v>
      </c>
      <c r="C85" s="455" t="s">
        <v>587</v>
      </c>
      <c r="D85" s="449">
        <v>135580</v>
      </c>
    </row>
    <row r="86" spans="2:4" ht="12.75">
      <c r="B86" s="448">
        <f t="shared" si="2"/>
        <v>143.164</v>
      </c>
      <c r="C86" s="455" t="s">
        <v>591</v>
      </c>
      <c r="D86" s="449">
        <v>143164</v>
      </c>
    </row>
    <row r="87" spans="2:4" ht="12.75">
      <c r="B87" s="448">
        <f t="shared" si="2"/>
        <v>166.033</v>
      </c>
      <c r="C87" s="455" t="s">
        <v>499</v>
      </c>
      <c r="D87" s="449">
        <v>166033</v>
      </c>
    </row>
    <row r="88" spans="2:4" ht="12.75">
      <c r="B88" s="448">
        <f t="shared" si="2"/>
        <v>184.414</v>
      </c>
      <c r="C88" s="455" t="s">
        <v>509</v>
      </c>
      <c r="D88" s="449">
        <v>184414</v>
      </c>
    </row>
    <row r="89" spans="2:4" ht="12.75">
      <c r="B89" s="448">
        <f t="shared" si="2"/>
        <v>199.496</v>
      </c>
      <c r="C89" s="256" t="s">
        <v>506</v>
      </c>
      <c r="D89" s="449">
        <v>199496</v>
      </c>
    </row>
    <row r="90" spans="2:4" ht="12.75">
      <c r="B90" s="452">
        <f t="shared" si="2"/>
        <v>208.765</v>
      </c>
      <c r="C90" s="456" t="s">
        <v>595</v>
      </c>
      <c r="D90" s="453">
        <v>208765</v>
      </c>
    </row>
    <row r="94" spans="1:10" ht="12.75">
      <c r="A94" s="372" t="s">
        <v>1036</v>
      </c>
      <c r="B94" s="494" t="str">
        <f>CONCATENATE("7. Außenhandel mit den EU-Ländern (EU-28) im ",B1,". Vierteljahr ",B2,"")</f>
        <v>7. Außenhandel mit den EU-Ländern (EU-28) im 1. Vierteljahr 2014</v>
      </c>
      <c r="C94" s="495"/>
      <c r="D94" s="498"/>
      <c r="E94" s="499"/>
      <c r="F94" s="496"/>
      <c r="G94" s="496"/>
      <c r="H94" s="496"/>
      <c r="I94" s="497"/>
      <c r="J94" s="373"/>
    </row>
    <row r="95" spans="1:5" ht="12.75">
      <c r="A95" s="354" t="s">
        <v>1037</v>
      </c>
      <c r="B95" s="457" t="s">
        <v>1088</v>
      </c>
      <c r="C95" s="458" t="s">
        <v>1089</v>
      </c>
      <c r="D95" s="459" t="s">
        <v>1038</v>
      </c>
      <c r="E95" s="460"/>
    </row>
    <row r="96" spans="1:10" ht="12.75">
      <c r="A96" s="350">
        <v>1</v>
      </c>
      <c r="B96" s="446">
        <v>226.661153</v>
      </c>
      <c r="C96" s="446">
        <v>119.471732</v>
      </c>
      <c r="D96" s="461" t="s">
        <v>496</v>
      </c>
      <c r="E96" s="462"/>
      <c r="H96" s="361">
        <v>275</v>
      </c>
      <c r="I96" s="362" t="s">
        <v>1013</v>
      </c>
      <c r="J96" s="362"/>
    </row>
    <row r="97" spans="1:5" ht="12.75">
      <c r="A97" s="350">
        <v>2</v>
      </c>
      <c r="B97" s="448">
        <v>136.183857</v>
      </c>
      <c r="C97" s="448">
        <v>166.032629</v>
      </c>
      <c r="D97" s="463" t="s">
        <v>499</v>
      </c>
      <c r="E97" s="464"/>
    </row>
    <row r="98" spans="1:5" ht="12.75">
      <c r="A98" s="350">
        <v>3</v>
      </c>
      <c r="B98" s="448">
        <v>162.252379</v>
      </c>
      <c r="C98" s="448">
        <v>199.495621</v>
      </c>
      <c r="D98" s="463" t="s">
        <v>506</v>
      </c>
      <c r="E98" s="464"/>
    </row>
    <row r="99" spans="1:5" ht="12.75">
      <c r="A99" s="350">
        <v>4</v>
      </c>
      <c r="B99" s="448">
        <v>222.288988</v>
      </c>
      <c r="C99" s="448">
        <v>184.413534</v>
      </c>
      <c r="D99" s="463" t="s">
        <v>509</v>
      </c>
      <c r="E99" s="464"/>
    </row>
    <row r="100" spans="1:5" ht="12.75">
      <c r="A100" s="350">
        <v>5</v>
      </c>
      <c r="B100" s="448">
        <v>9.264185</v>
      </c>
      <c r="C100" s="448">
        <v>8.258409</v>
      </c>
      <c r="D100" s="463" t="s">
        <v>512</v>
      </c>
      <c r="E100" s="464"/>
    </row>
    <row r="101" spans="1:5" ht="12.75">
      <c r="A101" s="350">
        <v>6</v>
      </c>
      <c r="B101" s="448">
        <v>37.306808</v>
      </c>
      <c r="C101" s="448">
        <v>27.611152</v>
      </c>
      <c r="D101" s="463" t="s">
        <v>515</v>
      </c>
      <c r="E101" s="464"/>
    </row>
    <row r="102" spans="1:5" ht="12.75">
      <c r="A102" s="350">
        <v>7</v>
      </c>
      <c r="B102" s="448">
        <v>9.084221</v>
      </c>
      <c r="C102" s="448">
        <v>5.030854</v>
      </c>
      <c r="D102" s="463" t="s">
        <v>518</v>
      </c>
      <c r="E102" s="464"/>
    </row>
    <row r="103" spans="1:5" ht="12.75">
      <c r="A103" s="350">
        <v>8</v>
      </c>
      <c r="B103" s="448">
        <v>24.416819</v>
      </c>
      <c r="C103" s="448">
        <v>9.96685</v>
      </c>
      <c r="D103" s="463" t="s">
        <v>520</v>
      </c>
      <c r="E103" s="464"/>
    </row>
    <row r="104" spans="1:9" ht="12.75">
      <c r="A104" s="350">
        <v>9</v>
      </c>
      <c r="B104" s="448">
        <v>148.695721</v>
      </c>
      <c r="C104" s="448">
        <v>75.256486</v>
      </c>
      <c r="D104" s="463" t="s">
        <v>523</v>
      </c>
      <c r="E104" s="464"/>
      <c r="G104" s="350" t="s">
        <v>1039</v>
      </c>
      <c r="I104" s="465" t="str">
        <f>CONCATENATE("im Moment ist Quartal ",B1," gewählt!")</f>
        <v>im Moment ist Quartal 1 gewählt!</v>
      </c>
    </row>
    <row r="105" spans="1:7" ht="12.75">
      <c r="A105" s="350">
        <v>10</v>
      </c>
      <c r="B105" s="448">
        <v>45.626892</v>
      </c>
      <c r="C105" s="448">
        <v>32.164132</v>
      </c>
      <c r="D105" s="463" t="s">
        <v>526</v>
      </c>
      <c r="E105" s="464"/>
      <c r="G105" s="350" t="s">
        <v>1040</v>
      </c>
    </row>
    <row r="106" spans="1:7" ht="12.75">
      <c r="A106" s="350">
        <v>11</v>
      </c>
      <c r="B106" s="448">
        <v>36.251838</v>
      </c>
      <c r="C106" s="448">
        <v>10.965367</v>
      </c>
      <c r="D106" s="463" t="s">
        <v>529</v>
      </c>
      <c r="E106" s="464"/>
      <c r="G106" s="350" t="s">
        <v>1041</v>
      </c>
    </row>
    <row r="107" spans="1:7" ht="12.75">
      <c r="A107" s="350">
        <v>12</v>
      </c>
      <c r="B107" s="448">
        <v>173.461041</v>
      </c>
      <c r="C107" s="448">
        <v>107.863451</v>
      </c>
      <c r="D107" s="463" t="s">
        <v>532</v>
      </c>
      <c r="E107" s="464"/>
      <c r="G107" s="350" t="s">
        <v>1042</v>
      </c>
    </row>
    <row r="108" spans="1:7" ht="12.75">
      <c r="A108" s="350">
        <v>13</v>
      </c>
      <c r="B108" s="448">
        <v>89.947588</v>
      </c>
      <c r="C108" s="448">
        <v>101.022927</v>
      </c>
      <c r="D108" s="463" t="s">
        <v>535</v>
      </c>
      <c r="E108" s="464"/>
      <c r="G108" s="350" t="s">
        <v>1043</v>
      </c>
    </row>
    <row r="109" spans="1:5" ht="12.75">
      <c r="A109" s="350">
        <v>14</v>
      </c>
      <c r="B109" s="448">
        <v>20.882715</v>
      </c>
      <c r="C109" s="448">
        <v>30.987885</v>
      </c>
      <c r="D109" s="463" t="s">
        <v>538</v>
      </c>
      <c r="E109" s="464"/>
    </row>
    <row r="110" spans="1:7" ht="12.75">
      <c r="A110" s="350">
        <v>15</v>
      </c>
      <c r="B110" s="448">
        <v>0.477271</v>
      </c>
      <c r="C110" s="448">
        <v>0.038255</v>
      </c>
      <c r="D110" s="463" t="s">
        <v>569</v>
      </c>
      <c r="E110" s="464"/>
      <c r="G110" s="466" t="s">
        <v>1044</v>
      </c>
    </row>
    <row r="111" spans="1:5" ht="12.75">
      <c r="A111" s="350">
        <v>16</v>
      </c>
      <c r="B111" s="448">
        <v>5.741054</v>
      </c>
      <c r="C111" s="448">
        <v>0.5943</v>
      </c>
      <c r="D111" s="463" t="s">
        <v>578</v>
      </c>
      <c r="E111" s="464"/>
    </row>
    <row r="112" spans="1:5" ht="12.75">
      <c r="A112" s="350">
        <v>17</v>
      </c>
      <c r="B112" s="448">
        <v>4.756124</v>
      </c>
      <c r="C112" s="448">
        <v>2.879134</v>
      </c>
      <c r="D112" s="463" t="s">
        <v>581</v>
      </c>
      <c r="E112" s="464"/>
    </row>
    <row r="113" spans="1:5" ht="12.75">
      <c r="A113" s="350">
        <v>18</v>
      </c>
      <c r="B113" s="448">
        <v>8.535823</v>
      </c>
      <c r="C113" s="448">
        <v>3.377419</v>
      </c>
      <c r="D113" s="463" t="s">
        <v>584</v>
      </c>
      <c r="E113" s="464"/>
    </row>
    <row r="114" spans="1:5" ht="12.75">
      <c r="A114" s="350">
        <v>19</v>
      </c>
      <c r="B114" s="448">
        <v>157.254235</v>
      </c>
      <c r="C114" s="448">
        <v>135.5801</v>
      </c>
      <c r="D114" s="463" t="s">
        <v>587</v>
      </c>
      <c r="E114" s="464"/>
    </row>
    <row r="115" spans="1:5" ht="12.75">
      <c r="A115" s="350">
        <v>20</v>
      </c>
      <c r="B115" s="448">
        <v>160.617825</v>
      </c>
      <c r="C115" s="448">
        <v>125.482073</v>
      </c>
      <c r="D115" s="463" t="s">
        <v>590</v>
      </c>
      <c r="E115" s="464"/>
    </row>
    <row r="116" spans="1:5" ht="12.75">
      <c r="A116" s="350">
        <v>21</v>
      </c>
      <c r="B116" s="448">
        <v>54.642962</v>
      </c>
      <c r="C116" s="448">
        <v>36.943536</v>
      </c>
      <c r="D116" s="463" t="s">
        <v>593</v>
      </c>
      <c r="E116" s="464"/>
    </row>
    <row r="117" spans="1:5" ht="12.75">
      <c r="A117" s="350">
        <v>22</v>
      </c>
      <c r="B117" s="448">
        <v>188.52346</v>
      </c>
      <c r="C117" s="448">
        <v>35.97285</v>
      </c>
      <c r="D117" s="463" t="s">
        <v>596</v>
      </c>
      <c r="E117" s="464"/>
    </row>
    <row r="118" spans="1:5" ht="12.75">
      <c r="A118" s="350">
        <v>23</v>
      </c>
      <c r="B118" s="448">
        <v>31.369903</v>
      </c>
      <c r="C118" s="448">
        <v>43.529572</v>
      </c>
      <c r="D118" s="463" t="s">
        <v>599</v>
      </c>
      <c r="E118" s="464"/>
    </row>
    <row r="119" spans="1:5" ht="12.75">
      <c r="A119" s="350">
        <v>24</v>
      </c>
      <c r="B119" s="448">
        <v>11.649031</v>
      </c>
      <c r="C119" s="448">
        <v>7.113807</v>
      </c>
      <c r="D119" s="463" t="s">
        <v>602</v>
      </c>
      <c r="E119" s="464"/>
    </row>
    <row r="120" spans="1:5" ht="12.75">
      <c r="A120" s="350">
        <v>25</v>
      </c>
      <c r="B120" s="448">
        <v>13.988337</v>
      </c>
      <c r="C120" s="448">
        <v>14.196711</v>
      </c>
      <c r="D120" s="463" t="s">
        <v>648</v>
      </c>
      <c r="E120" s="464"/>
    </row>
    <row r="121" spans="1:5" ht="12.75">
      <c r="A121" s="350">
        <v>26</v>
      </c>
      <c r="B121" s="448">
        <v>4.576104</v>
      </c>
      <c r="C121" s="448">
        <v>3.124313</v>
      </c>
      <c r="D121" s="463" t="s">
        <v>650</v>
      </c>
      <c r="E121" s="464"/>
    </row>
    <row r="122" spans="1:5" ht="12.75">
      <c r="A122" s="350">
        <v>27</v>
      </c>
      <c r="B122" s="448">
        <v>0.95341</v>
      </c>
      <c r="C122" s="448">
        <v>0.084469</v>
      </c>
      <c r="D122" s="463" t="s">
        <v>728</v>
      </c>
      <c r="E122" s="464"/>
    </row>
  </sheetData>
  <sheetProtection sheet="1"/>
  <mergeCells count="9">
    <mergeCell ref="B58:I58"/>
    <mergeCell ref="B75:I75"/>
    <mergeCell ref="B94:I94"/>
    <mergeCell ref="B5:D5"/>
    <mergeCell ref="B20:D20"/>
    <mergeCell ref="B38:I38"/>
    <mergeCell ref="B45:D45"/>
    <mergeCell ref="B47:I47"/>
    <mergeCell ref="B54:D54"/>
  </mergeCells>
  <printOptions horizontalCentered="1" verticalCentered="1"/>
  <pageMargins left="0" right="0" top="0" bottom="0" header="0" footer="0"/>
  <pageSetup fitToHeight="1" fitToWidth="1" horizontalDpi="600" verticalDpi="600" orientation="portrait" paperSize="9" scale="53" r:id="rId2"/>
  <drawing r:id="rId1"/>
</worksheet>
</file>

<file path=xl/worksheets/sheet9.xml><?xml version="1.0" encoding="utf-8"?>
<worksheet xmlns="http://schemas.openxmlformats.org/spreadsheetml/2006/main" xmlns:r="http://schemas.openxmlformats.org/officeDocument/2006/relationships">
  <sheetPr codeName="Tabelle11"/>
  <dimension ref="A1:H289"/>
  <sheetViews>
    <sheetView zoomScalePageLayoutView="0" workbookViewId="0" topLeftCell="A1">
      <selection activeCell="A2" sqref="A2"/>
    </sheetView>
  </sheetViews>
  <sheetFormatPr defaultColWidth="11.421875" defaultRowHeight="12.75"/>
  <cols>
    <col min="1" max="1" width="33.140625" style="0" customWidth="1"/>
    <col min="2" max="2" width="19.57421875" style="0" customWidth="1"/>
    <col min="3" max="3" width="20.00390625" style="0" customWidth="1"/>
    <col min="4" max="4" width="20.140625" style="0" customWidth="1"/>
    <col min="5" max="6" width="15.7109375" style="0" hidden="1" customWidth="1"/>
  </cols>
  <sheetData>
    <row r="1" spans="1:6" ht="19.5" customHeight="1">
      <c r="A1" s="508" t="s">
        <v>1156</v>
      </c>
      <c r="B1" s="508"/>
      <c r="C1" s="508"/>
      <c r="D1" s="508"/>
      <c r="E1" s="508"/>
      <c r="F1" s="508"/>
    </row>
    <row r="2" spans="2:6" ht="12.75">
      <c r="B2" s="17"/>
      <c r="C2" s="62"/>
      <c r="D2" s="62"/>
      <c r="E2" s="17"/>
      <c r="F2" s="62"/>
    </row>
    <row r="3" spans="1:6" ht="24" customHeight="1">
      <c r="A3" s="509" t="s">
        <v>764</v>
      </c>
      <c r="B3" s="512" t="s">
        <v>1157</v>
      </c>
      <c r="C3" s="514" t="s">
        <v>33</v>
      </c>
      <c r="D3" s="514"/>
      <c r="E3" s="515" t="s">
        <v>34</v>
      </c>
      <c r="F3" s="517" t="s">
        <v>35</v>
      </c>
    </row>
    <row r="4" spans="1:6" ht="30.75" customHeight="1">
      <c r="A4" s="510"/>
      <c r="B4" s="513"/>
      <c r="C4" s="63" t="s">
        <v>1158</v>
      </c>
      <c r="D4" s="63" t="s">
        <v>1121</v>
      </c>
      <c r="E4" s="516"/>
      <c r="F4" s="516"/>
    </row>
    <row r="5" spans="1:6" ht="15" customHeight="1">
      <c r="A5" s="511"/>
      <c r="B5" s="86" t="s">
        <v>36</v>
      </c>
      <c r="C5" s="518" t="s">
        <v>30</v>
      </c>
      <c r="D5" s="518"/>
      <c r="E5" s="50" t="s">
        <v>36</v>
      </c>
      <c r="F5" s="64" t="s">
        <v>30</v>
      </c>
    </row>
    <row r="6" spans="1:6" ht="19.5" customHeight="1">
      <c r="A6" s="65"/>
      <c r="B6" s="40"/>
      <c r="C6" s="66"/>
      <c r="D6" s="66"/>
      <c r="E6" s="67"/>
      <c r="F6" s="66"/>
    </row>
    <row r="7" spans="1:6" ht="19.5" customHeight="1">
      <c r="A7" s="506" t="s">
        <v>37</v>
      </c>
      <c r="B7" s="506"/>
      <c r="C7" s="506"/>
      <c r="D7" s="506"/>
      <c r="E7" s="506"/>
      <c r="F7" s="506"/>
    </row>
    <row r="8" spans="1:6" ht="19.5" customHeight="1">
      <c r="A8" s="65"/>
      <c r="B8" s="40"/>
      <c r="C8" s="66"/>
      <c r="D8" s="66"/>
      <c r="E8" s="67"/>
      <c r="F8" s="66"/>
    </row>
    <row r="9" spans="1:7" s="71" customFormat="1" ht="19.5" customHeight="1">
      <c r="A9" s="68" t="s">
        <v>39</v>
      </c>
      <c r="B9" s="54">
        <v>206425536</v>
      </c>
      <c r="C9" s="150">
        <v>-4.7</v>
      </c>
      <c r="D9" s="150">
        <v>2.3</v>
      </c>
      <c r="E9" s="54">
        <v>67752470</v>
      </c>
      <c r="F9" s="69">
        <v>26.3</v>
      </c>
      <c r="G9" s="70"/>
    </row>
    <row r="10" spans="1:7" s="71" customFormat="1" ht="19.5" customHeight="1">
      <c r="A10" s="68" t="s">
        <v>40</v>
      </c>
      <c r="B10" s="54">
        <v>2709784901</v>
      </c>
      <c r="C10" s="175">
        <v>0.6</v>
      </c>
      <c r="D10" s="175">
        <v>1.4</v>
      </c>
      <c r="E10" s="54">
        <v>1661712080</v>
      </c>
      <c r="F10" s="69">
        <v>22.4</v>
      </c>
      <c r="G10" s="70"/>
    </row>
    <row r="11" spans="1:7" s="47" customFormat="1" ht="19.5" customHeight="1">
      <c r="A11" s="72" t="s">
        <v>357</v>
      </c>
      <c r="B11" s="54">
        <v>24980626</v>
      </c>
      <c r="C11" s="150">
        <v>-11.1</v>
      </c>
      <c r="D11" s="175">
        <v>5.9</v>
      </c>
      <c r="E11" s="54">
        <v>14146587</v>
      </c>
      <c r="F11" s="69">
        <v>-2.8</v>
      </c>
      <c r="G11" s="73"/>
    </row>
    <row r="12" spans="1:7" s="47" customFormat="1" ht="19.5" customHeight="1">
      <c r="A12" s="72" t="s">
        <v>358</v>
      </c>
      <c r="B12" s="54">
        <v>141279018</v>
      </c>
      <c r="C12" s="175">
        <v>5</v>
      </c>
      <c r="D12" s="175">
        <v>2.7</v>
      </c>
      <c r="E12" s="54">
        <v>125380688</v>
      </c>
      <c r="F12" s="69">
        <v>11.8</v>
      </c>
      <c r="G12" s="73"/>
    </row>
    <row r="13" spans="1:7" s="47" customFormat="1" ht="19.5" customHeight="1">
      <c r="A13" s="72" t="s">
        <v>359</v>
      </c>
      <c r="B13" s="54">
        <v>2543525257</v>
      </c>
      <c r="C13" s="175">
        <v>0.5</v>
      </c>
      <c r="D13" s="175">
        <v>1.3</v>
      </c>
      <c r="E13" s="54">
        <v>1522184805</v>
      </c>
      <c r="F13" s="69">
        <v>23.7</v>
      </c>
      <c r="G13" s="73"/>
    </row>
    <row r="14" spans="1:7" s="77" customFormat="1" ht="19.5" customHeight="1">
      <c r="A14" s="74" t="s">
        <v>41</v>
      </c>
      <c r="B14" s="29">
        <v>3104812624</v>
      </c>
      <c r="C14" s="255">
        <v>3</v>
      </c>
      <c r="D14" s="255">
        <v>5.2</v>
      </c>
      <c r="E14" s="29">
        <v>1803681844</v>
      </c>
      <c r="F14" s="75">
        <v>21.6</v>
      </c>
      <c r="G14" s="76"/>
    </row>
    <row r="15" spans="1:7" s="47" customFormat="1" ht="30" customHeight="1">
      <c r="A15" s="72" t="s">
        <v>42</v>
      </c>
      <c r="B15" s="54">
        <v>2255622766</v>
      </c>
      <c r="C15" s="175">
        <v>2.2</v>
      </c>
      <c r="D15" s="175">
        <v>4.5</v>
      </c>
      <c r="E15" s="54">
        <v>1414455141</v>
      </c>
      <c r="F15" s="69">
        <v>20.5</v>
      </c>
      <c r="G15" s="73"/>
    </row>
    <row r="16" spans="1:7" s="47" customFormat="1" ht="19.5" customHeight="1">
      <c r="A16" s="72" t="s">
        <v>360</v>
      </c>
      <c r="B16" s="54" t="s">
        <v>43</v>
      </c>
      <c r="C16" s="175" t="s">
        <v>43</v>
      </c>
      <c r="D16" s="150" t="s">
        <v>43</v>
      </c>
      <c r="E16" s="54"/>
      <c r="F16" s="55"/>
      <c r="G16" s="73"/>
    </row>
    <row r="17" spans="1:7" s="47" customFormat="1" ht="19.5" customHeight="1">
      <c r="A17" s="72" t="s">
        <v>1163</v>
      </c>
      <c r="B17" s="54">
        <v>1985409744</v>
      </c>
      <c r="C17" s="175">
        <v>4.1</v>
      </c>
      <c r="D17" s="175">
        <v>5</v>
      </c>
      <c r="E17" s="54">
        <v>1210981748</v>
      </c>
      <c r="F17" s="69">
        <v>19.1</v>
      </c>
      <c r="G17" s="73"/>
    </row>
    <row r="18" spans="1:7" s="47" customFormat="1" ht="19.5" customHeight="1">
      <c r="A18" s="72" t="s">
        <v>361</v>
      </c>
      <c r="B18" s="54" t="s">
        <v>43</v>
      </c>
      <c r="C18" s="175" t="s">
        <v>43</v>
      </c>
      <c r="D18" s="150" t="s">
        <v>43</v>
      </c>
      <c r="E18" s="54"/>
      <c r="F18" s="55"/>
      <c r="G18" s="73"/>
    </row>
    <row r="19" spans="1:7" s="47" customFormat="1" ht="19.5" customHeight="1">
      <c r="A19" s="72" t="s">
        <v>362</v>
      </c>
      <c r="B19" s="122">
        <v>1117660675</v>
      </c>
      <c r="C19" s="175">
        <v>7.5</v>
      </c>
      <c r="D19" s="175">
        <v>1.4</v>
      </c>
      <c r="E19" s="54">
        <v>749780126</v>
      </c>
      <c r="F19" s="69">
        <v>14.2</v>
      </c>
      <c r="G19" s="73"/>
    </row>
    <row r="20" spans="1:7" s="47" customFormat="1" ht="19.5" customHeight="1">
      <c r="A20" s="72" t="s">
        <v>44</v>
      </c>
      <c r="B20" s="54">
        <v>62488420</v>
      </c>
      <c r="C20" s="150">
        <v>-11.2</v>
      </c>
      <c r="D20" s="175">
        <v>11.6</v>
      </c>
      <c r="E20" s="54">
        <v>31902418</v>
      </c>
      <c r="F20" s="69">
        <v>48.9</v>
      </c>
      <c r="G20" s="73"/>
    </row>
    <row r="21" spans="1:7" s="47" customFormat="1" ht="19.5" customHeight="1">
      <c r="A21" s="72" t="s">
        <v>45</v>
      </c>
      <c r="B21" s="54">
        <v>310619357</v>
      </c>
      <c r="C21" s="175">
        <v>2.9</v>
      </c>
      <c r="D21" s="175">
        <v>13.4</v>
      </c>
      <c r="E21" s="54">
        <v>166700760</v>
      </c>
      <c r="F21" s="69">
        <v>10.7</v>
      </c>
      <c r="G21" s="73"/>
    </row>
    <row r="22" spans="1:7" s="47" customFormat="1" ht="19.5" customHeight="1">
      <c r="A22" s="72" t="s">
        <v>46</v>
      </c>
      <c r="B22" s="54">
        <v>461469412</v>
      </c>
      <c r="C22" s="175">
        <v>9.7</v>
      </c>
      <c r="D22" s="175">
        <v>3.9</v>
      </c>
      <c r="E22" s="54">
        <v>184371563</v>
      </c>
      <c r="F22" s="69">
        <v>44</v>
      </c>
      <c r="G22" s="73"/>
    </row>
    <row r="23" spans="1:7" s="47" customFormat="1" ht="30.75" customHeight="1">
      <c r="A23" s="157" t="s">
        <v>761</v>
      </c>
      <c r="B23" s="54">
        <v>14597733</v>
      </c>
      <c r="C23" s="175">
        <v>0.6</v>
      </c>
      <c r="D23" s="150">
        <v>-20.3</v>
      </c>
      <c r="E23" s="54">
        <v>5845698</v>
      </c>
      <c r="F23" s="69">
        <v>-29.3</v>
      </c>
      <c r="G23" s="73"/>
    </row>
    <row r="24" spans="1:7" s="47" customFormat="1" ht="19.5" customHeight="1">
      <c r="A24" s="72" t="s">
        <v>47</v>
      </c>
      <c r="B24" s="54">
        <v>14936</v>
      </c>
      <c r="C24" s="175">
        <v>3.8</v>
      </c>
      <c r="D24" s="150">
        <v>-16.6</v>
      </c>
      <c r="E24" s="54">
        <v>406264</v>
      </c>
      <c r="F24" s="69">
        <v>6.2</v>
      </c>
      <c r="G24" s="73"/>
    </row>
    <row r="25" spans="1:7" s="77" customFormat="1" ht="19.5" customHeight="1">
      <c r="A25" s="74" t="s">
        <v>41</v>
      </c>
      <c r="B25" s="29">
        <v>3104812624</v>
      </c>
      <c r="C25" s="255">
        <v>3</v>
      </c>
      <c r="D25" s="255">
        <v>5.2</v>
      </c>
      <c r="E25" s="29">
        <v>1803681844</v>
      </c>
      <c r="F25" s="75">
        <v>21.6</v>
      </c>
      <c r="G25" s="76"/>
    </row>
    <row r="26" spans="1:6" s="47" customFormat="1" ht="19.5" customHeight="1">
      <c r="A26" s="78"/>
      <c r="B26" s="59"/>
      <c r="C26" s="60"/>
      <c r="D26" s="79"/>
      <c r="E26" s="59"/>
      <c r="F26" s="79"/>
    </row>
    <row r="27" spans="1:6" s="47" customFormat="1" ht="19.5" customHeight="1">
      <c r="A27" s="507" t="s">
        <v>38</v>
      </c>
      <c r="B27" s="507"/>
      <c r="C27" s="507"/>
      <c r="D27" s="507"/>
      <c r="E27" s="507"/>
      <c r="F27" s="507"/>
    </row>
    <row r="28" spans="1:6" s="47" customFormat="1" ht="19.5" customHeight="1">
      <c r="A28" s="78"/>
      <c r="B28" s="59"/>
      <c r="C28" s="60"/>
      <c r="D28" s="79"/>
      <c r="E28" s="59"/>
      <c r="F28" s="79"/>
    </row>
    <row r="29" spans="1:7" s="47" customFormat="1" ht="19.5" customHeight="1">
      <c r="A29" s="72" t="s">
        <v>39</v>
      </c>
      <c r="B29" s="122">
        <v>263100454</v>
      </c>
      <c r="C29" s="175">
        <v>0.6</v>
      </c>
      <c r="D29" s="150">
        <v>14.9</v>
      </c>
      <c r="E29" s="54">
        <v>110360919</v>
      </c>
      <c r="F29" s="55">
        <v>48</v>
      </c>
      <c r="G29" s="73"/>
    </row>
    <row r="30" spans="1:7" s="47" customFormat="1" ht="19.5" customHeight="1">
      <c r="A30" s="72" t="s">
        <v>40</v>
      </c>
      <c r="B30" s="122">
        <v>1654764289</v>
      </c>
      <c r="C30" s="175">
        <v>0.4</v>
      </c>
      <c r="D30" s="175">
        <v>1.9</v>
      </c>
      <c r="E30" s="54">
        <v>1071690817</v>
      </c>
      <c r="F30" s="55">
        <v>24.3</v>
      </c>
      <c r="G30" s="73"/>
    </row>
    <row r="31" spans="1:7" s="47" customFormat="1" ht="19.5" customHeight="1">
      <c r="A31" s="72" t="s">
        <v>1077</v>
      </c>
      <c r="B31" s="122">
        <v>19507310</v>
      </c>
      <c r="C31" s="150">
        <v>-13.3</v>
      </c>
      <c r="D31" s="150">
        <v>-9.6</v>
      </c>
      <c r="E31" s="54">
        <v>31883771</v>
      </c>
      <c r="F31" s="69">
        <v>-10.4</v>
      </c>
      <c r="G31" s="73"/>
    </row>
    <row r="32" spans="1:7" s="47" customFormat="1" ht="19.5" customHeight="1">
      <c r="A32" s="72" t="s">
        <v>1078</v>
      </c>
      <c r="B32" s="122">
        <v>83544823</v>
      </c>
      <c r="C32" s="150">
        <v>-12.1</v>
      </c>
      <c r="D32" s="150">
        <v>-21.4</v>
      </c>
      <c r="E32" s="54">
        <v>34646245</v>
      </c>
      <c r="F32" s="55">
        <v>12.1</v>
      </c>
      <c r="G32" s="73"/>
    </row>
    <row r="33" spans="1:7" s="47" customFormat="1" ht="19.5" customHeight="1">
      <c r="A33" s="72" t="s">
        <v>1079</v>
      </c>
      <c r="B33" s="122">
        <v>1551712156</v>
      </c>
      <c r="C33" s="175">
        <v>1.4</v>
      </c>
      <c r="D33" s="175">
        <v>3.7</v>
      </c>
      <c r="E33" s="54">
        <v>1005160801</v>
      </c>
      <c r="F33" s="55">
        <v>26.4</v>
      </c>
      <c r="G33" s="73"/>
    </row>
    <row r="34" spans="1:7" s="77" customFormat="1" ht="19.5" customHeight="1">
      <c r="A34" s="74" t="s">
        <v>41</v>
      </c>
      <c r="B34" s="123">
        <v>2139418719</v>
      </c>
      <c r="C34" s="255">
        <v>3.2</v>
      </c>
      <c r="D34" s="255">
        <v>9.8</v>
      </c>
      <c r="E34" s="29">
        <v>1263521439</v>
      </c>
      <c r="F34" s="38">
        <v>24.6</v>
      </c>
      <c r="G34" s="76"/>
    </row>
    <row r="35" spans="1:7" s="47" customFormat="1" ht="29.25" customHeight="1">
      <c r="A35" s="72" t="s">
        <v>42</v>
      </c>
      <c r="B35" s="122">
        <v>1609397886</v>
      </c>
      <c r="C35" s="150">
        <v>-1.9</v>
      </c>
      <c r="D35" s="175">
        <v>3.8</v>
      </c>
      <c r="E35" s="54">
        <v>949822212</v>
      </c>
      <c r="F35" s="55">
        <v>23.1</v>
      </c>
      <c r="G35" s="73"/>
    </row>
    <row r="36" spans="1:7" s="47" customFormat="1" ht="19.5" customHeight="1">
      <c r="A36" s="72" t="s">
        <v>360</v>
      </c>
      <c r="B36" s="122" t="s">
        <v>43</v>
      </c>
      <c r="C36" s="175" t="s">
        <v>43</v>
      </c>
      <c r="D36" s="150" t="s">
        <v>43</v>
      </c>
      <c r="E36" s="54"/>
      <c r="F36" s="55"/>
      <c r="G36" s="73"/>
    </row>
    <row r="37" spans="1:7" s="47" customFormat="1" ht="19.5" customHeight="1">
      <c r="A37" s="72" t="s">
        <v>1163</v>
      </c>
      <c r="B37" s="122">
        <v>1487457568</v>
      </c>
      <c r="C37" s="150">
        <v>-2.7</v>
      </c>
      <c r="D37" s="150">
        <v>2.2</v>
      </c>
      <c r="E37" s="54">
        <v>843069859</v>
      </c>
      <c r="F37" s="55">
        <v>22.8</v>
      </c>
      <c r="G37" s="73"/>
    </row>
    <row r="38" spans="1:7" s="47" customFormat="1" ht="19.5" customHeight="1">
      <c r="A38" s="72" t="s">
        <v>361</v>
      </c>
      <c r="B38" s="122" t="s">
        <v>43</v>
      </c>
      <c r="C38" s="175" t="s">
        <v>43</v>
      </c>
      <c r="D38" s="150" t="s">
        <v>43</v>
      </c>
      <c r="E38" s="54"/>
      <c r="F38" s="55"/>
      <c r="G38" s="73"/>
    </row>
    <row r="39" spans="1:7" s="47" customFormat="1" ht="19.5" customHeight="1">
      <c r="A39" s="72" t="s">
        <v>362</v>
      </c>
      <c r="B39" s="122">
        <v>889088616</v>
      </c>
      <c r="C39" s="150">
        <v>-2.5</v>
      </c>
      <c r="D39" s="175">
        <v>1.7</v>
      </c>
      <c r="E39" s="54">
        <v>502134572</v>
      </c>
      <c r="F39" s="55">
        <v>13.4</v>
      </c>
      <c r="G39" s="73"/>
    </row>
    <row r="40" spans="1:7" s="47" customFormat="1" ht="19.5" customHeight="1">
      <c r="A40" s="72" t="s">
        <v>44</v>
      </c>
      <c r="B40" s="122">
        <v>12295672</v>
      </c>
      <c r="C40" s="150">
        <v>-11.6</v>
      </c>
      <c r="D40" s="175">
        <v>7.6</v>
      </c>
      <c r="E40" s="54">
        <v>5526547</v>
      </c>
      <c r="F40" s="55">
        <v>31.6</v>
      </c>
      <c r="G40" s="73"/>
    </row>
    <row r="41" spans="1:7" s="47" customFormat="1" ht="19.5" customHeight="1">
      <c r="A41" s="72" t="s">
        <v>45</v>
      </c>
      <c r="B41" s="122">
        <v>166017187</v>
      </c>
      <c r="C41" s="175">
        <v>108.5</v>
      </c>
      <c r="D41" s="175">
        <v>136.4</v>
      </c>
      <c r="E41" s="54">
        <v>30835244</v>
      </c>
      <c r="F41" s="69">
        <v>-29</v>
      </c>
      <c r="G41" s="73"/>
    </row>
    <row r="42" spans="1:7" s="47" customFormat="1" ht="19.5" customHeight="1">
      <c r="A42" s="72" t="s">
        <v>46</v>
      </c>
      <c r="B42" s="122">
        <v>350995014</v>
      </c>
      <c r="C42" s="175">
        <v>3.6</v>
      </c>
      <c r="D42" s="175">
        <v>11.3</v>
      </c>
      <c r="E42" s="54">
        <v>276455369</v>
      </c>
      <c r="F42" s="55">
        <v>42.3</v>
      </c>
      <c r="G42" s="73"/>
    </row>
    <row r="43" spans="1:7" s="47" customFormat="1" ht="30.75" customHeight="1">
      <c r="A43" s="157" t="s">
        <v>761</v>
      </c>
      <c r="B43" s="54">
        <v>712960</v>
      </c>
      <c r="C43" s="175">
        <v>36.5</v>
      </c>
      <c r="D43" s="150">
        <v>-10.4</v>
      </c>
      <c r="E43" s="54">
        <v>868574</v>
      </c>
      <c r="F43" s="69">
        <v>647.1</v>
      </c>
      <c r="G43" s="73"/>
    </row>
    <row r="44" spans="1:7" s="47" customFormat="1" ht="19.5" customHeight="1">
      <c r="A44" s="72" t="s">
        <v>47</v>
      </c>
      <c r="B44" s="122" t="s">
        <v>32</v>
      </c>
      <c r="C44" s="150" t="s">
        <v>32</v>
      </c>
      <c r="D44" s="150" t="s">
        <v>32</v>
      </c>
      <c r="E44" s="54">
        <v>13493</v>
      </c>
      <c r="F44" s="69">
        <v>-51.7</v>
      </c>
      <c r="G44" s="73"/>
    </row>
    <row r="45" spans="1:7" s="77" customFormat="1" ht="19.5" customHeight="1">
      <c r="A45" s="74" t="s">
        <v>41</v>
      </c>
      <c r="B45" s="123">
        <v>2139418719</v>
      </c>
      <c r="C45" s="151">
        <v>3.2</v>
      </c>
      <c r="D45" s="255">
        <v>9.8</v>
      </c>
      <c r="E45" s="29">
        <v>1263521439</v>
      </c>
      <c r="F45" s="38">
        <v>24.6</v>
      </c>
      <c r="G45" s="76"/>
    </row>
    <row r="46" spans="1:7" s="77" customFormat="1" ht="9.75" customHeight="1">
      <c r="A46" s="80"/>
      <c r="B46" s="30"/>
      <c r="C46" s="75"/>
      <c r="D46" s="38"/>
      <c r="E46" s="29"/>
      <c r="F46" s="38"/>
      <c r="G46" s="76"/>
    </row>
    <row r="47" spans="1:2" ht="12.75">
      <c r="A47" s="81" t="s">
        <v>21</v>
      </c>
      <c r="B47" s="82"/>
    </row>
    <row r="48" spans="1:8" ht="31.5" customHeight="1">
      <c r="A48" s="505" t="s">
        <v>412</v>
      </c>
      <c r="B48" s="505"/>
      <c r="C48" s="505"/>
      <c r="D48" s="505"/>
      <c r="E48" s="82"/>
      <c r="F48" s="82"/>
      <c r="G48" s="82"/>
      <c r="H48" s="82"/>
    </row>
    <row r="61" spans="1:7" ht="12.75">
      <c r="A61" s="39"/>
      <c r="B61" s="39"/>
      <c r="C61" s="39"/>
      <c r="D61" s="39"/>
      <c r="E61" s="39"/>
      <c r="F61" s="39"/>
      <c r="G61" s="39"/>
    </row>
    <row r="65" ht="15" customHeight="1"/>
    <row r="289" ht="12.75">
      <c r="D289" t="s">
        <v>784</v>
      </c>
    </row>
  </sheetData>
  <sheetProtection/>
  <mergeCells count="10">
    <mergeCell ref="A48:D48"/>
    <mergeCell ref="A7:F7"/>
    <mergeCell ref="A27:F27"/>
    <mergeCell ref="A1:F1"/>
    <mergeCell ref="A3:A5"/>
    <mergeCell ref="B3:B4"/>
    <mergeCell ref="C3:D3"/>
    <mergeCell ref="E3:E4"/>
    <mergeCell ref="F3:F4"/>
    <mergeCell ref="C5:D5"/>
  </mergeCells>
  <printOptions horizontalCentered="1"/>
  <pageMargins left="0.5905511811023623" right="0.5905511811023623" top="0.984251968503937" bottom="0.3937007874015748" header="0.4330708661417323" footer="0.5118110236220472"/>
  <pageSetup firstPageNumber="13" useFirstPageNumber="1" horizontalDpi="600" verticalDpi="600" orientation="portrait" paperSize="9" scale="75" r:id="rId1"/>
  <headerFooter alignWithMargins="0">
    <oddHeader>&amp;C&amp;12-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TLS</cp:lastModifiedBy>
  <cp:lastPrinted>2014-06-24T05:55:34Z</cp:lastPrinted>
  <dcterms:created xsi:type="dcterms:W3CDTF">2007-04-23T13:28:56Z</dcterms:created>
  <dcterms:modified xsi:type="dcterms:W3CDTF">2014-06-30T09:55:05Z</dcterms:modified>
  <cp:category/>
  <cp:version/>
  <cp:contentType/>
  <cp:contentStatus/>
</cp:coreProperties>
</file>