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 sheetId="3" r:id="rId3"/>
    <sheet name="Vorbemerk. " sheetId="4" r:id="rId4"/>
    <sheet name="Graf1+2" sheetId="5" r:id="rId5"/>
    <sheet name="Graf3" sheetId="6" r:id="rId6"/>
    <sheet name="Graf3(2)" sheetId="7" r:id="rId7"/>
    <sheet name="Grafi3(3)+4" sheetId="8" r:id="rId8"/>
    <sheet name="Graf5" sheetId="9" r:id="rId9"/>
    <sheet name="Tab1+2" sheetId="10" r:id="rId10"/>
    <sheet name="Tab3 " sheetId="11" r:id="rId11"/>
    <sheet name="Tab4 " sheetId="12" r:id="rId12"/>
    <sheet name="Tab5" sheetId="13" r:id="rId13"/>
    <sheet name="Tab6" sheetId="14" r:id="rId14"/>
  </sheets>
  <externalReferences>
    <externalReference r:id="rId17"/>
  </externalReferences>
  <definedNames>
    <definedName name="_xlnm.Print_Area" localSheetId="4">'Graf1+2'!#REF!</definedName>
    <definedName name="_xlnm.Print_Area" localSheetId="8">'Graf5'!#REF!</definedName>
    <definedName name="OLE_LINK1" localSheetId="2">'Inhaltsverz. '!$A$1</definedName>
    <definedName name="OLE_LINK2" localSheetId="3">'Vorbemerk. '!$A$71</definedName>
    <definedName name="sss">#REF!</definedName>
    <definedName name="test" localSheetId="11">'Tab4 '!#REF!</definedName>
    <definedName name="test">#REF!</definedName>
    <definedName name="Überschrift">#REF!</definedName>
    <definedName name="WZ10" localSheetId="11">'Tab4 '!#REF!</definedName>
    <definedName name="WZ10">#REF!</definedName>
    <definedName name="WZ11" localSheetId="11">'Tab4 '!#REF!</definedName>
    <definedName name="WZ11">#REF!</definedName>
    <definedName name="WZ12" localSheetId="11">'Tab4 '!#REF!</definedName>
    <definedName name="WZ12">#REF!</definedName>
    <definedName name="WZ13" localSheetId="11">'Tab4 '!#REF!</definedName>
    <definedName name="WZ13">#REF!</definedName>
    <definedName name="WZ14" localSheetId="11">'Tab4 '!#REF!</definedName>
    <definedName name="WZ14">#REF!</definedName>
    <definedName name="WZ15" localSheetId="11">'Tab4 '!$C$15</definedName>
    <definedName name="WZ15">#REF!</definedName>
    <definedName name="WZ16" localSheetId="11">'Tab4 '!#REF!</definedName>
    <definedName name="WZ16">#REF!</definedName>
    <definedName name="WZ17" localSheetId="11">'Tab4 '!$C$18</definedName>
    <definedName name="WZ17">#REF!</definedName>
    <definedName name="WZ18" localSheetId="11">'Tab4 '!$C$21</definedName>
    <definedName name="WZ18">#REF!</definedName>
    <definedName name="WZ19" localSheetId="11">'Tab4 '!$C$24</definedName>
    <definedName name="WZ19">#REF!</definedName>
    <definedName name="WZ20" localSheetId="11">'Tab4 '!$C$27</definedName>
    <definedName name="WZ20">#REF!</definedName>
    <definedName name="WZ21" localSheetId="11">'Tab4 '!$C$30</definedName>
    <definedName name="WZ21">#REF!</definedName>
    <definedName name="WZ22" localSheetId="11">'Tab4 '!$C$33</definedName>
    <definedName name="WZ22">#REF!</definedName>
    <definedName name="WZ24" localSheetId="11">'Tab4 '!$C$37</definedName>
    <definedName name="WZ24">#REF!</definedName>
    <definedName name="WZ25" localSheetId="11">'Tab4 '!$C$40</definedName>
    <definedName name="WZ25">#REF!</definedName>
    <definedName name="WZ26" localSheetId="11">'Tab4 '!$C$43</definedName>
    <definedName name="WZ26">#REF!</definedName>
    <definedName name="WZ27" localSheetId="11">'Tab4 '!$C$47</definedName>
    <definedName name="WZ27">#REF!</definedName>
    <definedName name="WZ28" localSheetId="11">'Tab4 '!$C$50</definedName>
    <definedName name="WZ28">#REF!</definedName>
    <definedName name="WZ29" localSheetId="11">'Tab4 '!$C$53</definedName>
    <definedName name="WZ29">#REF!</definedName>
    <definedName name="WZ30" localSheetId="11">'Tab4 '!#REF!</definedName>
    <definedName name="WZ30">#REF!</definedName>
    <definedName name="WZ31" localSheetId="11">'Tab4 '!$C$56</definedName>
    <definedName name="WZ31">#REF!</definedName>
    <definedName name="WZ32" localSheetId="11">'Tab4 '!$C$77</definedName>
    <definedName name="WZ32">#REF!</definedName>
    <definedName name="WZ33" localSheetId="11">'Tab4 '!$C$80</definedName>
    <definedName name="WZ33">#REF!</definedName>
    <definedName name="WZ34" localSheetId="11">'Tab4 '!$C$84</definedName>
    <definedName name="WZ34">#REF!</definedName>
    <definedName name="WZ35" localSheetId="11">'Tab4 '!$C$87</definedName>
    <definedName name="WZ35">#REF!</definedName>
    <definedName name="WZ36" localSheetId="11">'Tab4 '!$C$90</definedName>
    <definedName name="WZ36">#REF!</definedName>
    <definedName name="WZ4593" localSheetId="11">'Tab4 '!$C$97</definedName>
    <definedName name="WZ4593">#REF!</definedName>
    <definedName name="WZ4596" localSheetId="11">'Tab4 '!$C$100</definedName>
    <definedName name="WZ4596">#REF!</definedName>
    <definedName name="xxx">#REF!</definedName>
  </definedNames>
  <calcPr fullCalcOnLoad="1"/>
</workbook>
</file>

<file path=xl/sharedStrings.xml><?xml version="1.0" encoding="utf-8"?>
<sst xmlns="http://schemas.openxmlformats.org/spreadsheetml/2006/main" count="559" uniqueCount="204">
  <si>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</si>
  <si>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</si>
  <si>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</si>
  <si>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</si>
  <si>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</si>
  <si>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</si>
  <si>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</si>
  <si>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</si>
  <si>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</si>
  <si>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</si>
  <si>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</si>
  <si>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</si>
  <si>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</si>
  <si>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</si>
  <si>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</si>
  <si>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</si>
  <si>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</si>
  <si>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</si>
  <si>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</si>
  <si>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</si>
  <si>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</si>
  <si>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</si>
  <si>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</si>
  <si>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</si>
  <si>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</si>
  <si>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</si>
  <si>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</si>
  <si>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</si>
  <si>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</si>
  <si>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</si>
  <si>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</si>
  <si>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</si>
  <si>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</si>
  <si>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</si>
  <si>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</si>
  <si>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</si>
  <si>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</si>
  <si>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</si>
  <si>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</si>
  <si>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</si>
  <si>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</si>
  <si>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</si>
  <si>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</si>
  <si>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</si>
  <si>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</si>
  <si>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</si>
  <si>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</si>
  <si>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</si>
  <si>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</si>
  <si>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</si>
  <si>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</si>
  <si>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</si>
  <si>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</si>
  <si>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</si>
  <si>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</si>
  <si>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</si>
  <si>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</si>
  <si>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</si>
  <si>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</si>
  <si>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</si>
  <si>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</si>
  <si>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</si>
  <si>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</si>
  <si>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</si>
  <si>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</si>
  <si>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</si>
  <si>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</si>
  <si>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</si>
  <si>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</si>
  <si>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</si>
  <si>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</si>
  <si>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</si>
  <si>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</si>
  <si>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</si>
  <si>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Als Repräsentant der Output-Komponente wird der Index der Produktion verwendet. Die Entwicklung des Produktionsfaktors Arbeit wird an Hand der tatsächlich geleisteten Arbeitsstunden aller tätigen Personen dargestellt.</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</si>
  <si>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</si>
  <si>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</si>
  <si>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</si>
  <si>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</si>
  <si>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</si>
  <si>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</si>
  <si>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</si>
  <si>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</si>
  <si>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</si>
  <si>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</si>
  <si>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</si>
  <si>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</si>
  <si>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</si>
  <si>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</si>
  <si>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</si>
  <si>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</si>
  <si>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</si>
  <si>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</si>
  <si>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</si>
  <si>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</si>
  <si>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</si>
  <si>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</si>
  <si>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</si>
  <si>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</si>
  <si>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</si>
  <si>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</si>
  <si>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</si>
  <si>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</si>
  <si>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</si>
  <si>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</si>
  <si>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</si>
  <si>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</si>
  <si>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</si>
  <si>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</si>
  <si>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</si>
  <si>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</si>
  <si>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</si>
  <si>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</si>
  <si>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</si>
  <si>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</si>
  <si>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</si>
  <si>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</si>
  <si>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</si>
  <si>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</si>
  <si>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</si>
  <si>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</si>
  <si>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</si>
  <si>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</si>
  <si>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</si>
  <si>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</si>
  <si>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</si>
  <si>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</si>
  <si>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</si>
  <si>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</si>
  <si>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</si>
  <si>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</si>
  <si>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</si>
  <si>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</si>
  <si>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</si>
  <si>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</si>
  <si>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</si>
  <si>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</si>
  <si>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1. Index der Produktion im Produzierenden Gewerbe</t>
  </si>
  <si>
    <t>2007</t>
  </si>
  <si>
    <t>MD      2007</t>
  </si>
  <si>
    <t xml:space="preserve">            x</t>
  </si>
  <si>
    <t xml:space="preserve">         x</t>
  </si>
  <si>
    <t xml:space="preserve">           x</t>
  </si>
  <si>
    <t xml:space="preserve">          x</t>
  </si>
  <si>
    <t xml:space="preserve">  </t>
  </si>
  <si>
    <t>zeitraum</t>
  </si>
  <si>
    <t>Die Ausprägung des Arbeitsvolumens für Betriebe von Unternehmen mit 20 und mehr Beschäftigten lag bis Ende 2006 direkt aus dem Monatsbericht im Bergbau und Verarbeitenden Gewerbe vor. Aufgrund der Anhebung der Abschneidegrenze ist seit Januar 2007 nur noch die Anzahl der Arbeitsstunden für Betriebe von Unternehmen mit 50 und mehr Beschäftigten verfügbar. Die Ausprägung des Arbeitsvolumens für Betriebe von Unternehmen mit 20 bis unter 50 Beschäftigte wurde daher geschätzt.</t>
  </si>
  <si>
    <t xml:space="preserve">             x</t>
  </si>
  <si>
    <t xml:space="preserve">                 x</t>
  </si>
  <si>
    <t xml:space="preserve">              x</t>
  </si>
  <si>
    <t>Die Angaben für die Betriebe des Bauhauptgewerbes bzw. der  Elektrizitätsversorgung werden ebenfalls den entsprechenden Monatsberichten entnommen.</t>
  </si>
  <si>
    <t>Die Mehrzahl der Daten stammt seit Januar 1999 aus der monatlichen Produktionserhebung.</t>
  </si>
  <si>
    <t>MD       2007</t>
  </si>
  <si>
    <t>Jan.-Juni</t>
  </si>
  <si>
    <t>Juni      2007</t>
  </si>
  <si>
    <t>Mai           2007</t>
  </si>
  <si>
    <t>Juni          2006</t>
  </si>
  <si>
    <t>Juni          2007</t>
  </si>
  <si>
    <t>Mai            2007</t>
  </si>
  <si>
    <t>Juni           2006</t>
  </si>
  <si>
    <r>
      <t xml:space="preserve">Der Monat Juni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 </t>
    </r>
    <r>
      <rPr>
        <sz val="9"/>
        <rFont val="Arial"/>
        <family val="2"/>
      </rPr>
      <t>gegenüber dem vergleichbaren Vorjahresmonat gekennzeichnet.</t>
    </r>
  </si>
  <si>
    <r>
      <t xml:space="preserve">Gemessen am  </t>
    </r>
    <r>
      <rPr>
        <b/>
        <sz val="9"/>
        <rFont val="Arial"/>
        <family val="2"/>
      </rPr>
      <t>Index der  Produktion</t>
    </r>
    <r>
      <rPr>
        <sz val="9"/>
        <rFont val="Arial"/>
        <family val="2"/>
      </rPr>
      <t xml:space="preserve"> wurde im Juni in den  Betrieben des  </t>
    </r>
    <r>
      <rPr>
        <b/>
        <sz val="9"/>
        <rFont val="Arial"/>
        <family val="2"/>
      </rPr>
      <t>Bergbaus und Verarbeitenden Gewerbes</t>
    </r>
    <r>
      <rPr>
        <sz val="9"/>
        <rFont val="Arial"/>
        <family val="2"/>
      </rPr>
      <t xml:space="preserve"> 5,1 Prozent mehr als im Vormonat und 4,2 Prozent mehr als im Juni 2006 produziert. Damit lag das Produktionsvolumen in diesen Wirtschaftszweigen im ersten Halbjahr 2007 um durchschnittlich 5,3 Prozent über dem des vergleichbaren Vorjahreszeitraums.</t>
    </r>
  </si>
  <si>
    <r>
      <t xml:space="preserve">Dagegen verzeichneten die </t>
    </r>
    <r>
      <rPr>
        <b/>
        <sz val="9"/>
        <rFont val="Arial"/>
        <family val="2"/>
      </rPr>
      <t xml:space="preserve">Verbrauchsgüter- </t>
    </r>
    <r>
      <rPr>
        <sz val="9"/>
        <rFont val="Arial"/>
        <family val="2"/>
      </rPr>
      <t>und die</t>
    </r>
    <r>
      <rPr>
        <b/>
        <sz val="9"/>
        <rFont val="Arial"/>
        <family val="2"/>
      </rPr>
      <t xml:space="preserve"> Gebrauchsgüterproduzenten</t>
    </r>
    <r>
      <rPr>
        <sz val="9"/>
        <rFont val="Arial"/>
        <family val="2"/>
      </rPr>
      <t xml:space="preserve"> im Vergleich zum entsprechenden Vorjahreszeitraum einen Produktionsrückgang (- 2,6 Prozent bzw. - 1,7 Prozent). </t>
    </r>
  </si>
  <si>
    <r>
      <t xml:space="preserve">Einen deutlichen Produktionszuwachs gegenüber dem vergleichbaren Vorjahreszeitraum konnten die </t>
    </r>
    <r>
      <rPr>
        <b/>
        <sz val="9"/>
        <rFont val="Arial"/>
        <family val="2"/>
      </rPr>
      <t xml:space="preserve">Investitionsgüterproduzenten  </t>
    </r>
    <r>
      <rPr>
        <sz val="9"/>
        <rFont val="Arial"/>
        <family val="2"/>
      </rPr>
      <t xml:space="preserve">verbuchen.  Diese   Betriebe   realisierten  von Januar bis Juni 2007  einen  um  durchschnittlich 14,7 Prozent höheren Produktionsausstoß als im Jahr zuvor. Auch die </t>
    </r>
    <r>
      <rPr>
        <b/>
        <sz val="9"/>
        <rFont val="Arial"/>
        <family val="2"/>
      </rPr>
      <t xml:space="preserve">Hersteller </t>
    </r>
    <r>
      <rPr>
        <sz val="9"/>
        <rFont val="Arial"/>
        <family val="2"/>
      </rPr>
      <t xml:space="preserve">von </t>
    </r>
    <r>
      <rPr>
        <b/>
        <sz val="9"/>
        <rFont val="Arial"/>
        <family val="2"/>
      </rPr>
      <t>Vorleistungsgütern</t>
    </r>
    <r>
      <rPr>
        <sz val="9"/>
        <rFont val="Arial"/>
        <family val="2"/>
      </rPr>
      <t xml:space="preserve"> und die Betriebe der Hauptgruppe </t>
    </r>
    <r>
      <rPr>
        <b/>
        <sz val="9"/>
        <rFont val="Arial"/>
        <family val="2"/>
      </rPr>
      <t>Energie</t>
    </r>
    <r>
      <rPr>
        <sz val="9"/>
        <rFont val="Arial"/>
        <family val="2"/>
      </rPr>
      <t xml:space="preserve"> produzierten seit Jahresbeginn mehr als in den ersten sechs Monaten 2006 (+ 2,4 Prozent bzw. + 7,2 Prozent). </t>
    </r>
  </si>
  <si>
    <r>
      <t xml:space="preserve">Im Juni war gegenüber dem Vormonat ein Produktionszuwachs im </t>
    </r>
    <r>
      <rPr>
        <b/>
        <sz val="9"/>
        <rFont val="Arial"/>
        <family val="2"/>
      </rPr>
      <t>Bauhauptgewerbe</t>
    </r>
    <r>
      <rPr>
        <sz val="9"/>
        <rFont val="Arial"/>
        <family val="2"/>
      </rPr>
      <t xml:space="preserve"> um 6,7 Prozent zu verzeichnen.  Gegenüber Juni 2006 verringerte sich das Produktionsvolumen um 8,7 Prozent. Somit lag das von diesen Betrieben seit Jahresbeginn realisierte Produktionsvolumen um durchschnittlich 6,3 Prozent über dem Niveau des entsprechenden Vorjahreszeitraumes. </t>
    </r>
  </si>
  <si>
    <r>
      <t xml:space="preserve">Bezogen auf die geleisteten Arbeitsstunden lag der </t>
    </r>
    <r>
      <rPr>
        <b/>
        <sz val="9"/>
        <rFont val="Arial"/>
        <family val="2"/>
      </rPr>
      <t>Index der Arbeitsproduktivität</t>
    </r>
    <r>
      <rPr>
        <sz val="9"/>
        <rFont val="Arial"/>
        <family val="2"/>
      </rPr>
      <t xml:space="preserve"> im Bergbau und Verarbeitenden Gewerbe im Juni bei 142,0 Prozent. Damit erhöhte sich die Produktivität seit Jahresbeginn um durchschnittlich 0,6 Pro- zent im Vergleich zum Vorjahreszeitraum.</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</si>
  <si>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</si>
  <si>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</si>
  <si>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</si>
  <si>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</si>
  <si>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</si>
  <si>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</si>
  <si>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</si>
  <si>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</si>
  <si>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</si>
  <si>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</si>
  <si>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</si>
  <si>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Januar 2003 - Juni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</si>
  <si>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</si>
  <si>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</si>
  <si>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</si>
  <si>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</si>
  <si>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</si>
  <si>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</si>
  <si>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</si>
  <si>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</si>
  <si>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</si>
  <si>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</si>
  <si>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</si>
  <si>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</si>
  <si>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</si>
  <si>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</si>
  <si>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</si>
  <si>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</si>
  <si>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</si>
  <si>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</si>
  <si>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</si>
  <si>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</si>
  <si>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</si>
  <si>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</si>
  <si>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</si>
  <si>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</si>
  <si>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Indizes der Produktion und der Produktivität für das Produzierende Gewerbe in Thüringen, </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</si>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</sst>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 "/>
    <numFmt numFmtId="188" formatCode="#\ ###.0\ \ \ \ \ "/>
    <numFmt numFmtId="189" formatCode="#\ ###.0\ \r\ \ \ \ "/>
    <numFmt numFmtId="190" formatCode="##0.0\ \ \ \ \ \ \ \ "/>
    <numFmt numFmtId="191" formatCode="#\ ##0.0\ \ \ \ \ \ "/>
    <numFmt numFmtId="192" formatCode="\ #\ ##0.0\r_I\ \ \ \ "/>
    <numFmt numFmtId="193" formatCode="#\ ###.0\r\ \ \ \ \ "/>
    <numFmt numFmtId="194" formatCode="#\ ##0.0\r\ \ \ "/>
    <numFmt numFmtId="195" formatCode="\ #\ ##0.0\ \ \ \ \ \ "/>
    <numFmt numFmtId="196" formatCode="\ #\ ##0.0_H_I\ \ "/>
    <numFmt numFmtId="197" formatCode="#\ ##0.0\ \ \ \ "/>
    <numFmt numFmtId="198" formatCode="#\ ##0.0_Z_T"/>
    <numFmt numFmtId="199" formatCode="??0.0_I;\-??0.0_I"/>
  </numFmts>
  <fonts count="28">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10"/>
      <name val="Times New Roman"/>
      <family val="1"/>
    </font>
    <font>
      <sz val="3.25"/>
      <name val="Arial"/>
      <family val="0"/>
    </font>
    <font>
      <sz val="3"/>
      <name val="Arial"/>
      <family val="0"/>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16.5"/>
      <name val="Arial"/>
      <family val="0"/>
    </font>
    <font>
      <sz val="9.75"/>
      <name val="Arial"/>
      <family val="2"/>
    </font>
    <font>
      <sz val="17.5"/>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39">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1" fontId="1" fillId="0" borderId="0" xfId="0" applyNumberFormat="1" applyFont="1" applyAlignment="1">
      <alignment/>
    </xf>
    <xf numFmtId="188"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9" fontId="1" fillId="0" borderId="0" xfId="0" applyNumberFormat="1" applyFont="1" applyAlignment="1">
      <alignment/>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0" fontId="1" fillId="0" borderId="0" xfId="0" applyNumberFormat="1" applyFont="1" applyAlignment="1">
      <alignment/>
    </xf>
    <xf numFmtId="192" fontId="1" fillId="0" borderId="0" xfId="0" applyNumberFormat="1" applyFont="1" applyBorder="1" applyAlignment="1">
      <alignment/>
    </xf>
    <xf numFmtId="191"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193" fontId="1" fillId="0" borderId="0" xfId="0" applyNumberFormat="1" applyFont="1" applyAlignment="1">
      <alignment/>
    </xf>
    <xf numFmtId="196" fontId="1" fillId="0" borderId="0" xfId="0" applyNumberFormat="1" applyFont="1" applyBorder="1" applyAlignment="1">
      <alignment/>
    </xf>
    <xf numFmtId="195" fontId="1" fillId="0" borderId="0" xfId="0" applyNumberFormat="1" applyFont="1" applyBorder="1" applyAlignment="1">
      <alignment/>
    </xf>
    <xf numFmtId="197" fontId="1" fillId="0" borderId="0" xfId="0" applyNumberFormat="1" applyFont="1" applyAlignment="1">
      <alignment/>
    </xf>
    <xf numFmtId="194" fontId="1" fillId="0" borderId="0" xfId="0" applyNumberFormat="1" applyFont="1" applyAlignment="1">
      <alignment/>
    </xf>
    <xf numFmtId="198" fontId="1" fillId="0" borderId="0" xfId="0" applyNumberFormat="1" applyFont="1" applyAlignment="1">
      <alignment/>
    </xf>
    <xf numFmtId="168" fontId="20" fillId="0" borderId="13" xfId="0" applyNumberFormat="1" applyFont="1" applyBorder="1" applyAlignment="1">
      <alignment horizontal="center" vertical="center"/>
    </xf>
    <xf numFmtId="174" fontId="20" fillId="0" borderId="14" xfId="0" applyNumberFormat="1" applyFont="1" applyBorder="1" applyAlignment="1">
      <alignment horizontal="center"/>
    </xf>
    <xf numFmtId="174" fontId="20" fillId="0" borderId="15" xfId="0" applyNumberFormat="1" applyFont="1" applyBorder="1" applyAlignment="1">
      <alignment horizontal="center"/>
    </xf>
    <xf numFmtId="174" fontId="1" fillId="0" borderId="0" xfId="0" applyNumberFormat="1" applyFont="1" applyBorder="1" applyAlignment="1">
      <alignment horizontal="center"/>
    </xf>
    <xf numFmtId="0" fontId="0" fillId="0" borderId="0" xfId="26" applyFont="1">
      <alignment/>
      <protection/>
    </xf>
    <xf numFmtId="0" fontId="9" fillId="0" borderId="0" xfId="0" applyFont="1" applyAlignment="1">
      <alignment/>
    </xf>
    <xf numFmtId="168" fontId="20" fillId="0" borderId="16" xfId="0" applyNumberFormat="1" applyFont="1" applyBorder="1" applyAlignment="1">
      <alignment horizontal="centerContinuous" vertical="center"/>
    </xf>
    <xf numFmtId="0" fontId="12" fillId="0" borderId="0" xfId="27" applyFont="1" applyAlignment="1">
      <alignment horizontal="center" vertical="center"/>
      <protection/>
    </xf>
    <xf numFmtId="0" fontId="0" fillId="0" borderId="0" xfId="27" applyFont="1">
      <alignment/>
      <protection/>
    </xf>
    <xf numFmtId="0" fontId="0" fillId="0" borderId="0" xfId="27" applyFont="1" applyAlignment="1">
      <alignment vertical="center"/>
      <protection/>
    </xf>
    <xf numFmtId="171" fontId="0" fillId="0" borderId="0" xfId="27" applyNumberFormat="1" applyFont="1" applyAlignment="1">
      <alignment horizontal="center" vertical="center"/>
      <protection/>
    </xf>
    <xf numFmtId="171" fontId="0" fillId="0" borderId="0" xfId="27" applyNumberFormat="1" applyFont="1" applyAlignment="1">
      <alignment vertical="center"/>
      <protection/>
    </xf>
    <xf numFmtId="0" fontId="0" fillId="0" borderId="0" xfId="27" applyFont="1" applyAlignment="1">
      <alignment horizontal="center" vertical="center"/>
      <protection/>
    </xf>
    <xf numFmtId="0" fontId="21" fillId="0" borderId="0" xfId="27" applyFont="1" applyAlignment="1">
      <alignment horizontal="centerContinuous" vertical="center"/>
      <protection/>
    </xf>
    <xf numFmtId="0" fontId="0" fillId="0" borderId="0" xfId="27" applyFont="1" applyAlignment="1">
      <alignment horizontal="centerContinuous" vertical="center"/>
      <protection/>
    </xf>
    <xf numFmtId="171" fontId="0" fillId="0" borderId="0" xfId="27" applyNumberFormat="1" applyFont="1" applyAlignment="1">
      <alignment horizontal="centerContinuous" vertical="center"/>
      <protection/>
    </xf>
    <xf numFmtId="0" fontId="22" fillId="0" borderId="0" xfId="27" applyFont="1" applyAlignment="1">
      <alignment horizontal="centerContinuous" vertical="center"/>
      <protection/>
    </xf>
    <xf numFmtId="0" fontId="1" fillId="0" borderId="3" xfId="27" applyFont="1" applyBorder="1" applyAlignment="1">
      <alignment vertical="center"/>
      <protection/>
    </xf>
    <xf numFmtId="0" fontId="1" fillId="0" borderId="17" xfId="27" applyFont="1" applyBorder="1" applyAlignment="1">
      <alignment horizontal="center" vertical="center"/>
      <protection/>
    </xf>
    <xf numFmtId="0" fontId="1" fillId="0" borderId="18" xfId="27" applyFont="1" applyBorder="1" applyAlignment="1">
      <alignment horizontal="center" vertical="center"/>
      <protection/>
    </xf>
    <xf numFmtId="171" fontId="1" fillId="0" borderId="18" xfId="27" applyNumberFormat="1" applyFont="1" applyBorder="1" applyAlignment="1">
      <alignment horizontal="right" vertical="center"/>
      <protection/>
    </xf>
    <xf numFmtId="0" fontId="1" fillId="0" borderId="0" xfId="27" applyFont="1">
      <alignment/>
      <protection/>
    </xf>
    <xf numFmtId="0" fontId="1" fillId="0" borderId="5" xfId="27" applyFont="1" applyBorder="1" applyAlignment="1">
      <alignment vertical="center"/>
      <protection/>
    </xf>
    <xf numFmtId="0" fontId="1" fillId="0" borderId="19" xfId="27" applyFont="1" applyBorder="1" applyAlignment="1">
      <alignment horizontal="center" vertical="center"/>
      <protection/>
    </xf>
    <xf numFmtId="0" fontId="0" fillId="0" borderId="0" xfId="28" applyFont="1" applyAlignment="1">
      <alignment horizontal="center"/>
      <protection/>
    </xf>
    <xf numFmtId="0" fontId="1" fillId="0" borderId="11" xfId="27" applyFont="1" applyBorder="1" applyAlignment="1">
      <alignment horizontal="center" vertical="center"/>
      <protection/>
    </xf>
    <xf numFmtId="171" fontId="1" fillId="0" borderId="11" xfId="27" applyNumberFormat="1" applyFont="1" applyBorder="1" applyAlignment="1">
      <alignment horizontal="right" vertical="center"/>
      <protection/>
    </xf>
    <xf numFmtId="168" fontId="1" fillId="0" borderId="9" xfId="27" applyNumberFormat="1" applyFont="1" applyBorder="1" applyAlignment="1">
      <alignment horizontal="centerContinuous" vertical="center"/>
      <protection/>
    </xf>
    <xf numFmtId="168" fontId="1" fillId="0" borderId="10" xfId="27" applyNumberFormat="1" applyFont="1" applyBorder="1" applyAlignment="1">
      <alignment horizontal="centerContinuous" vertical="center"/>
      <protection/>
    </xf>
    <xf numFmtId="168" fontId="1" fillId="0" borderId="9" xfId="27" applyNumberFormat="1" applyFont="1" applyBorder="1" applyAlignment="1">
      <alignment horizontal="center" vertical="center"/>
      <protection/>
    </xf>
    <xf numFmtId="0" fontId="1" fillId="0" borderId="5" xfId="27" applyFont="1" applyBorder="1" applyAlignment="1">
      <alignment horizontal="center" vertical="center"/>
      <protection/>
    </xf>
    <xf numFmtId="171" fontId="1" fillId="0" borderId="11" xfId="27" applyNumberFormat="1" applyFont="1" applyBorder="1" applyAlignment="1">
      <alignment horizontal="center" vertical="center"/>
      <protection/>
    </xf>
    <xf numFmtId="168" fontId="1" fillId="0" borderId="11" xfId="27" applyNumberFormat="1" applyFont="1" applyBorder="1" applyAlignment="1">
      <alignment horizontal="center"/>
      <protection/>
    </xf>
    <xf numFmtId="168" fontId="1" fillId="0" borderId="0" xfId="27" applyNumberFormat="1" applyFont="1" applyBorder="1" applyAlignment="1">
      <alignment horizontal="center"/>
      <protection/>
    </xf>
    <xf numFmtId="168" fontId="1" fillId="0" borderId="14" xfId="27" applyNumberFormat="1" applyFont="1" applyBorder="1" applyAlignment="1">
      <alignment horizontal="center"/>
      <protection/>
    </xf>
    <xf numFmtId="0" fontId="1" fillId="0" borderId="8" xfId="27" applyFont="1" applyBorder="1" applyAlignment="1">
      <alignment vertical="center"/>
      <protection/>
    </xf>
    <xf numFmtId="0" fontId="1" fillId="0" borderId="20" xfId="27" applyFont="1" applyBorder="1" applyAlignment="1">
      <alignment horizontal="center" vertical="center"/>
      <protection/>
    </xf>
    <xf numFmtId="0" fontId="1" fillId="0" borderId="12" xfId="27" applyFont="1" applyBorder="1" applyAlignment="1">
      <alignment horizontal="center" vertical="center"/>
      <protection/>
    </xf>
    <xf numFmtId="171" fontId="1" fillId="0" borderId="12" xfId="27" applyNumberFormat="1" applyFont="1" applyBorder="1" applyAlignment="1">
      <alignment horizontal="right" vertical="center"/>
      <protection/>
    </xf>
    <xf numFmtId="168" fontId="1" fillId="0" borderId="12" xfId="27" applyNumberFormat="1" applyFont="1" applyBorder="1" applyAlignment="1">
      <alignment horizontal="centerContinuous"/>
      <protection/>
    </xf>
    <xf numFmtId="168" fontId="1" fillId="0" borderId="7" xfId="27" applyNumberFormat="1" applyFont="1" applyBorder="1" applyAlignment="1">
      <alignment horizontal="center"/>
      <protection/>
    </xf>
    <xf numFmtId="168" fontId="1" fillId="0" borderId="15" xfId="27" applyNumberFormat="1" applyFont="1" applyBorder="1" applyAlignment="1">
      <alignment horizontal="center"/>
      <protection/>
    </xf>
    <xf numFmtId="0" fontId="1" fillId="0" borderId="0" xfId="27" applyFont="1" applyFill="1" applyBorder="1" applyAlignment="1">
      <alignment vertical="center"/>
      <protection/>
    </xf>
    <xf numFmtId="0" fontId="1" fillId="0" borderId="0" xfId="27" applyFont="1" applyBorder="1" applyAlignment="1">
      <alignment horizontal="center" vertical="center"/>
      <protection/>
    </xf>
    <xf numFmtId="171" fontId="1" fillId="0" borderId="0" xfId="27" applyNumberFormat="1" applyFont="1" applyBorder="1" applyAlignment="1">
      <alignment horizontal="right" vertical="center"/>
      <protection/>
    </xf>
    <xf numFmtId="171" fontId="1" fillId="0" borderId="0" xfId="27" applyNumberFormat="1" applyFont="1" applyBorder="1" applyAlignment="1">
      <alignment horizontal="centerContinuous" vertical="center"/>
      <protection/>
    </xf>
    <xf numFmtId="171" fontId="1" fillId="0" borderId="0" xfId="27" applyNumberFormat="1" applyFont="1" applyBorder="1" applyAlignment="1">
      <alignment horizontal="center" vertical="center"/>
      <protection/>
    </xf>
    <xf numFmtId="0" fontId="0" fillId="0" borderId="0" xfId="27" applyFont="1" applyBorder="1" applyAlignment="1">
      <alignment vertical="center"/>
      <protection/>
    </xf>
    <xf numFmtId="171" fontId="0" fillId="0" borderId="0" xfId="27" applyNumberFormat="1" applyFont="1" applyBorder="1" applyAlignment="1">
      <alignment horizontal="center" vertical="center"/>
      <protection/>
    </xf>
    <xf numFmtId="169" fontId="1" fillId="0" borderId="0" xfId="27" applyNumberFormat="1" applyFont="1" applyAlignment="1">
      <alignment vertical="center"/>
      <protection/>
    </xf>
    <xf numFmtId="173" fontId="1" fillId="0" borderId="0" xfId="27" applyNumberFormat="1" applyFont="1" applyAlignment="1">
      <alignment/>
      <protection/>
    </xf>
    <xf numFmtId="172" fontId="1" fillId="0" borderId="0" xfId="27" applyNumberFormat="1" applyFont="1" applyAlignment="1">
      <alignment/>
      <protection/>
    </xf>
    <xf numFmtId="0" fontId="1" fillId="0" borderId="0" xfId="27" applyFont="1" applyBorder="1" applyAlignment="1">
      <alignment horizontal="left" vertical="center"/>
      <protection/>
    </xf>
    <xf numFmtId="175" fontId="1" fillId="0" borderId="0" xfId="27" applyNumberFormat="1" applyFont="1" applyAlignment="1">
      <alignment vertical="center"/>
      <protection/>
    </xf>
    <xf numFmtId="176" fontId="1" fillId="0" borderId="0" xfId="27" applyNumberFormat="1" applyFont="1" applyAlignment="1">
      <alignment horizontal="right"/>
      <protection/>
    </xf>
    <xf numFmtId="177" fontId="1" fillId="0" borderId="0" xfId="27" applyNumberFormat="1" applyFont="1" applyAlignment="1">
      <alignment vertical="center"/>
      <protection/>
    </xf>
    <xf numFmtId="177" fontId="1" fillId="0" borderId="0" xfId="27" applyNumberFormat="1" applyFont="1" applyAlignment="1">
      <alignment horizontal="left" vertical="center"/>
      <protection/>
    </xf>
    <xf numFmtId="49" fontId="1" fillId="0" borderId="5" xfId="27" applyNumberFormat="1" applyFont="1" applyBorder="1" applyAlignment="1">
      <alignment horizontal="left" vertical="center"/>
      <protection/>
    </xf>
    <xf numFmtId="199" fontId="1" fillId="0" borderId="0" xfId="27" applyNumberFormat="1" applyFont="1">
      <alignment/>
      <protection/>
    </xf>
    <xf numFmtId="49" fontId="1" fillId="0" borderId="0" xfId="27" applyNumberFormat="1" applyFont="1" applyBorder="1" applyAlignment="1">
      <alignment horizontal="left" vertical="center"/>
      <protection/>
    </xf>
    <xf numFmtId="0" fontId="1" fillId="0" borderId="0" xfId="27" applyFont="1" applyAlignment="1">
      <alignment horizontal="center" vertical="center"/>
      <protection/>
    </xf>
    <xf numFmtId="168" fontId="0" fillId="0" borderId="0" xfId="27" applyNumberFormat="1" applyFont="1" applyAlignment="1">
      <alignment horizontal="centerContinuous" vertical="center"/>
      <protection/>
    </xf>
    <xf numFmtId="173" fontId="1" fillId="0" borderId="0" xfId="27" applyNumberFormat="1" applyFont="1" applyAlignment="1">
      <alignment vertical="center"/>
      <protection/>
    </xf>
    <xf numFmtId="0" fontId="1" fillId="0" borderId="5" xfId="27" applyFont="1" applyBorder="1" applyAlignment="1">
      <alignment horizontal="left" vertical="center"/>
      <protection/>
    </xf>
    <xf numFmtId="0" fontId="1" fillId="0" borderId="0" xfId="27" applyFont="1" applyBorder="1" applyAlignment="1">
      <alignment vertical="center"/>
      <protection/>
    </xf>
    <xf numFmtId="0" fontId="9" fillId="0" borderId="0" xfId="27" applyFont="1">
      <alignment/>
      <protection/>
    </xf>
    <xf numFmtId="170" fontId="1" fillId="0" borderId="0" xfId="27" applyNumberFormat="1" applyFont="1" applyAlignment="1">
      <alignment horizontal="right"/>
      <protection/>
    </xf>
    <xf numFmtId="171" fontId="1" fillId="0" borderId="0" xfId="27" applyNumberFormat="1" applyFont="1" applyBorder="1" applyAlignment="1">
      <alignment vertical="center"/>
      <protection/>
    </xf>
    <xf numFmtId="0" fontId="11" fillId="0" borderId="0" xfId="27"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4"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9"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49" fontId="1" fillId="0" borderId="0" xfId="24" applyNumberFormat="1" applyFont="1" applyBorder="1" applyAlignment="1">
      <alignment horizontal="left"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8" applyFont="1">
      <alignment/>
      <protection/>
    </xf>
    <xf numFmtId="0" fontId="1" fillId="0" borderId="0" xfId="28" applyFont="1" applyBorder="1" applyAlignment="1">
      <alignment horizontal="centerContinuous"/>
      <protection/>
    </xf>
    <xf numFmtId="0" fontId="1" fillId="0" borderId="0" xfId="28" applyFont="1" applyAlignment="1">
      <alignment horizontal="centerContinuous"/>
      <protection/>
    </xf>
    <xf numFmtId="182" fontId="1" fillId="0" borderId="0" xfId="28" applyNumberFormat="1" applyFont="1" applyAlignment="1">
      <alignment horizontal="centerContinuous"/>
      <protection/>
    </xf>
    <xf numFmtId="0" fontId="9" fillId="0" borderId="0" xfId="28" applyFont="1">
      <alignment/>
      <protection/>
    </xf>
    <xf numFmtId="0" fontId="1" fillId="0" borderId="0" xfId="28" applyFont="1" applyAlignment="1">
      <alignment horizontal="center"/>
      <protection/>
    </xf>
    <xf numFmtId="182" fontId="1" fillId="0" borderId="0" xfId="28" applyNumberFormat="1" applyFont="1" applyAlignment="1">
      <alignment horizontal="center"/>
      <protection/>
    </xf>
    <xf numFmtId="0" fontId="0" fillId="0" borderId="2" xfId="28" applyFont="1" applyBorder="1">
      <alignment/>
      <protection/>
    </xf>
    <xf numFmtId="0" fontId="0" fillId="0" borderId="3" xfId="28" applyFont="1" applyBorder="1">
      <alignment/>
      <protection/>
    </xf>
    <xf numFmtId="174" fontId="20" fillId="0" borderId="2" xfId="28" applyNumberFormat="1" applyFont="1" applyBorder="1" applyAlignment="1">
      <alignment horizontal="centerContinuous"/>
      <protection/>
    </xf>
    <xf numFmtId="0" fontId="0" fillId="0" borderId="5" xfId="28" applyFont="1" applyBorder="1">
      <alignment/>
      <protection/>
    </xf>
    <xf numFmtId="168" fontId="20" fillId="0" borderId="9" xfId="28" applyNumberFormat="1" applyFont="1" applyBorder="1" applyAlignment="1">
      <alignment horizontal="centerContinuous" vertical="center"/>
      <protection/>
    </xf>
    <xf numFmtId="168" fontId="20" fillId="0" borderId="16" xfId="28" applyNumberFormat="1" applyFont="1" applyBorder="1" applyAlignment="1">
      <alignment horizontal="centerContinuous" vertical="center"/>
      <protection/>
    </xf>
    <xf numFmtId="168" fontId="20" fillId="0" borderId="13"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5" xfId="28" applyFont="1" applyBorder="1" applyAlignment="1">
      <alignment horizontal="centerContinuous"/>
      <protection/>
    </xf>
    <xf numFmtId="174" fontId="20" fillId="0" borderId="10" xfId="28" applyNumberFormat="1" applyFont="1" applyBorder="1" applyAlignment="1">
      <alignment horizontal="centerContinuous"/>
      <protection/>
    </xf>
    <xf numFmtId="174" fontId="20" fillId="0" borderId="11" xfId="28" applyNumberFormat="1" applyFont="1" applyBorder="1" applyAlignment="1">
      <alignment horizontal="center"/>
      <protection/>
    </xf>
    <xf numFmtId="174" fontId="20" fillId="0" borderId="0" xfId="28" applyNumberFormat="1" applyFont="1" applyBorder="1" applyAlignment="1">
      <alignment horizontal="center"/>
      <protection/>
    </xf>
    <xf numFmtId="174" fontId="20" fillId="0" borderId="14" xfId="28" applyNumberFormat="1" applyFont="1" applyBorder="1" applyAlignment="1">
      <alignment horizontal="center"/>
      <protection/>
    </xf>
    <xf numFmtId="0" fontId="0" fillId="0" borderId="7" xfId="28" applyFont="1" applyBorder="1">
      <alignment/>
      <protection/>
    </xf>
    <xf numFmtId="0" fontId="0" fillId="0" borderId="8" xfId="28" applyFont="1" applyBorder="1">
      <alignment/>
      <protection/>
    </xf>
    <xf numFmtId="174" fontId="20" fillId="0" borderId="12" xfId="28" applyNumberFormat="1" applyFont="1" applyBorder="1" applyAlignment="1">
      <alignment horizontal="centerContinuous"/>
      <protection/>
    </xf>
    <xf numFmtId="174" fontId="20" fillId="0" borderId="7" xfId="28" applyNumberFormat="1" applyFont="1" applyBorder="1" applyAlignment="1">
      <alignment horizontal="center"/>
      <protection/>
    </xf>
    <xf numFmtId="174" fontId="20" fillId="0" borderId="15" xfId="28" applyNumberFormat="1" applyFont="1" applyBorder="1" applyAlignment="1">
      <alignment horizontal="center"/>
      <protection/>
    </xf>
    <xf numFmtId="0" fontId="0" fillId="0" borderId="0" xfId="28" applyFont="1" applyBorder="1">
      <alignment/>
      <protection/>
    </xf>
    <xf numFmtId="184" fontId="1" fillId="0" borderId="0" xfId="28" applyNumberFormat="1" applyFont="1">
      <alignment/>
      <protection/>
    </xf>
    <xf numFmtId="180" fontId="1" fillId="0" borderId="0" xfId="28" applyNumberFormat="1" applyFont="1">
      <alignment/>
      <protection/>
    </xf>
    <xf numFmtId="181" fontId="1" fillId="0" borderId="0" xfId="28" applyNumberFormat="1" applyFont="1">
      <alignment/>
      <protection/>
    </xf>
    <xf numFmtId="1" fontId="1" fillId="0" borderId="0" xfId="28" applyNumberFormat="1" applyFont="1" applyAlignment="1">
      <alignment/>
      <protection/>
    </xf>
    <xf numFmtId="185" fontId="1" fillId="0" borderId="0" xfId="28" applyNumberFormat="1" applyFont="1">
      <alignment/>
      <protection/>
    </xf>
    <xf numFmtId="1" fontId="1" fillId="0" borderId="5" xfId="28" applyNumberFormat="1" applyFont="1" applyBorder="1" applyAlignment="1">
      <alignment/>
      <protection/>
    </xf>
    <xf numFmtId="183"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97" fontId="1" fillId="0" borderId="0" xfId="28" applyNumberFormat="1" applyFont="1">
      <alignment/>
      <protection/>
    </xf>
    <xf numFmtId="194" fontId="1" fillId="0" borderId="0" xfId="28" applyNumberFormat="1" applyFont="1">
      <alignment/>
      <protection/>
    </xf>
    <xf numFmtId="198" fontId="1" fillId="0" borderId="0" xfId="28" applyNumberFormat="1" applyFont="1">
      <alignment/>
      <protection/>
    </xf>
    <xf numFmtId="183" fontId="1" fillId="0" borderId="0" xfId="28" applyNumberFormat="1" applyFont="1" applyBorder="1">
      <alignment/>
      <protection/>
    </xf>
    <xf numFmtId="1" fontId="1" fillId="0" borderId="0" xfId="28" applyNumberFormat="1" applyFont="1" applyBorder="1" applyAlignment="1">
      <alignment/>
      <protection/>
    </xf>
    <xf numFmtId="0" fontId="0" fillId="0" borderId="0" xfId="28" applyFont="1" applyAlignment="1">
      <alignment horizontal="centerContinuous"/>
      <protection/>
    </xf>
    <xf numFmtId="0" fontId="21" fillId="0" borderId="0" xfId="28" applyFont="1" applyAlignment="1">
      <alignment horizontal="centerContinuous"/>
      <protection/>
    </xf>
    <xf numFmtId="184" fontId="1" fillId="0" borderId="0" xfId="28" applyNumberFormat="1" applyFont="1" applyAlignment="1">
      <alignment/>
      <protection/>
    </xf>
    <xf numFmtId="181" fontId="1" fillId="0" borderId="0" xfId="28" applyNumberFormat="1" applyFont="1" applyAlignment="1">
      <alignment/>
      <protection/>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1" fillId="0" borderId="21" xfId="28" applyFont="1" applyBorder="1" applyAlignment="1">
      <alignment horizontal="center" vertical="center" wrapText="1"/>
      <protection/>
    </xf>
    <xf numFmtId="0" fontId="12" fillId="0" borderId="0" xfId="28" applyFont="1" applyBorder="1" applyAlignment="1">
      <alignment horizontal="center"/>
      <protection/>
    </xf>
    <xf numFmtId="0" fontId="9" fillId="0" borderId="0" xfId="28" applyFont="1" applyAlignment="1">
      <alignment horizontal="center"/>
      <protection/>
    </xf>
    <xf numFmtId="49" fontId="1" fillId="0" borderId="17" xfId="28" applyNumberFormat="1" applyFont="1" applyBorder="1" applyAlignment="1">
      <alignment horizontal="center" vertical="center" wrapText="1" shrinkToFit="1"/>
      <protection/>
    </xf>
    <xf numFmtId="0" fontId="1" fillId="0" borderId="19" xfId="28" applyFont="1" applyBorder="1" applyAlignment="1">
      <alignment horizontal="center" vertical="center" wrapText="1" shrinkToFit="1"/>
      <protection/>
    </xf>
    <xf numFmtId="0" fontId="1" fillId="0" borderId="20" xfId="28" applyFont="1" applyBorder="1" applyAlignment="1">
      <alignment horizontal="center" vertical="center" wrapText="1" shrinkToFit="1"/>
      <protection/>
    </xf>
    <xf numFmtId="0" fontId="22" fillId="0" borderId="0" xfId="0" applyFont="1" applyAlignment="1">
      <alignment/>
    </xf>
    <xf numFmtId="0" fontId="0" fillId="0" borderId="0" xfId="0" applyAlignment="1">
      <alignment/>
    </xf>
    <xf numFmtId="0" fontId="11" fillId="0" borderId="0" xfId="27" applyFont="1" applyAlignment="1">
      <alignment horizontal="center" vertical="center"/>
      <protection/>
    </xf>
    <xf numFmtId="0" fontId="0" fillId="0" borderId="0" xfId="27" applyFont="1" applyAlignment="1">
      <alignment horizontal="center" vertical="center"/>
      <protection/>
    </xf>
    <xf numFmtId="168" fontId="1" fillId="0" borderId="22" xfId="27" applyNumberFormat="1" applyFont="1" applyBorder="1" applyAlignment="1">
      <alignment horizontal="center"/>
      <protection/>
    </xf>
    <xf numFmtId="168" fontId="1" fillId="0" borderId="23" xfId="27" applyNumberFormat="1" applyFont="1" applyBorder="1" applyAlignment="1">
      <alignment horizontal="center"/>
      <protection/>
    </xf>
    <xf numFmtId="168" fontId="1" fillId="0" borderId="9" xfId="27" applyNumberFormat="1" applyFont="1" applyBorder="1" applyAlignment="1">
      <alignment horizontal="center" vertical="center"/>
      <protection/>
    </xf>
    <xf numFmtId="168" fontId="1" fillId="0" borderId="10" xfId="27" applyNumberFormat="1" applyFont="1" applyBorder="1" applyAlignment="1">
      <alignment horizontal="center" vertical="center"/>
      <protection/>
    </xf>
    <xf numFmtId="0" fontId="9" fillId="0" borderId="0" xfId="27" applyFont="1" applyAlignment="1">
      <alignment horizontal="center" vertical="center"/>
      <protection/>
    </xf>
    <xf numFmtId="0" fontId="12" fillId="0" borderId="0" xfId="27" applyFont="1" applyAlignment="1">
      <alignment horizontal="center" vertic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11" fillId="0" borderId="0" xfId="24" applyFont="1" applyAlignment="1">
      <alignment horizontal="center" vertical="center"/>
      <protection/>
    </xf>
    <xf numFmtId="0" fontId="12" fillId="0" borderId="0" xfId="24" applyFont="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2" xfId="24" applyNumberFormat="1" applyFont="1" applyBorder="1" applyAlignment="1">
      <alignment horizontal="center"/>
      <protection/>
    </xf>
    <xf numFmtId="168" fontId="1" fillId="0" borderId="23" xfId="24" applyNumberFormat="1" applyFont="1" applyBorder="1" applyAlignment="1">
      <alignment horizontal="center"/>
      <protection/>
    </xf>
    <xf numFmtId="0" fontId="1" fillId="0" borderId="24" xfId="28" applyFont="1" applyBorder="1" applyAlignment="1">
      <alignment horizontal="center" vertical="center" wrapText="1"/>
      <protection/>
    </xf>
    <xf numFmtId="0" fontId="1" fillId="0" borderId="25" xfId="28" applyFont="1" applyBorder="1" applyAlignment="1">
      <alignment horizontal="center" vertical="center" wrapText="1"/>
      <protection/>
    </xf>
    <xf numFmtId="0" fontId="1" fillId="0" borderId="26" xfId="28" applyFont="1" applyBorder="1" applyAlignment="1">
      <alignment horizontal="center" vertical="center" wrapText="1"/>
      <protection/>
    </xf>
    <xf numFmtId="182" fontId="1" fillId="0" borderId="18" xfId="28" applyNumberFormat="1" applyFont="1" applyBorder="1" applyAlignment="1">
      <alignment horizontal="center" vertical="center" wrapText="1"/>
      <protection/>
    </xf>
    <xf numFmtId="0" fontId="1" fillId="0" borderId="11" xfId="28" applyFont="1" applyBorder="1" applyAlignment="1">
      <alignment horizontal="center" vertical="center" wrapText="1"/>
      <protection/>
    </xf>
    <xf numFmtId="0" fontId="1" fillId="0" borderId="12" xfId="28" applyFont="1" applyBorder="1" applyAlignment="1">
      <alignment horizontal="center" vertical="center" wrapText="1"/>
      <protection/>
    </xf>
    <xf numFmtId="49" fontId="1" fillId="0" borderId="27" xfId="28" applyNumberFormat="1" applyFont="1" applyBorder="1" applyAlignment="1">
      <alignment horizontal="center" vertical="center" wrapText="1"/>
      <protection/>
    </xf>
    <xf numFmtId="49" fontId="0" fillId="0" borderId="11"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0" fontId="0" fillId="0" borderId="0" xfId="28" applyFont="1" applyAlignment="1">
      <alignment horizontal="center"/>
      <protection/>
    </xf>
    <xf numFmtId="0" fontId="12" fillId="0" borderId="0" xfId="0" applyFont="1" applyBorder="1" applyAlignment="1">
      <alignment horizontal="center"/>
    </xf>
    <xf numFmtId="0" fontId="0" fillId="0" borderId="0" xfId="0" applyFont="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9" fillId="0" borderId="0" xfId="0" applyFont="1" applyAlignment="1">
      <alignment horizont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607" xfId="24"/>
    <cellStyle name="Standard_HG" xfId="25"/>
    <cellStyle name="Standard_NP0207" xfId="26"/>
    <cellStyle name="Standard_NP0607" xfId="27"/>
    <cellStyle name="Standard_NPWZ_0620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63013283"/>
        <c:axId val="30248636"/>
      </c:lineChart>
      <c:catAx>
        <c:axId val="63013283"/>
        <c:scaling>
          <c:orientation val="minMax"/>
        </c:scaling>
        <c:axPos val="b"/>
        <c:majorGridlines/>
        <c:delete val="1"/>
        <c:majorTickMark val="out"/>
        <c:minorTickMark val="none"/>
        <c:tickLblPos val="nextTo"/>
        <c:crossAx val="30248636"/>
        <c:crosses val="autoZero"/>
        <c:auto val="1"/>
        <c:lblOffset val="100"/>
        <c:tickMarkSkip val="12"/>
        <c:noMultiLvlLbl val="0"/>
      </c:catAx>
      <c:valAx>
        <c:axId val="3024863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0132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numLit>
          </c:val>
          <c:smooth val="0"/>
        </c:ser>
        <c:axId val="50602221"/>
        <c:axId val="52766806"/>
      </c:lineChart>
      <c:catAx>
        <c:axId val="50602221"/>
        <c:scaling>
          <c:orientation val="minMax"/>
        </c:scaling>
        <c:axPos val="b"/>
        <c:majorGridlines/>
        <c:delete val="1"/>
        <c:majorTickMark val="out"/>
        <c:minorTickMark val="none"/>
        <c:tickLblPos val="nextTo"/>
        <c:crossAx val="52766806"/>
        <c:crosses val="autoZero"/>
        <c:auto val="1"/>
        <c:lblOffset val="100"/>
        <c:tickLblSkip val="1"/>
        <c:tickMarkSkip val="12"/>
        <c:noMultiLvlLbl val="0"/>
      </c:catAx>
      <c:valAx>
        <c:axId val="52766806"/>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0602221"/>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numLit>
          </c:val>
          <c:smooth val="0"/>
        </c:ser>
        <c:axId val="5139207"/>
        <c:axId val="46252864"/>
      </c:lineChart>
      <c:catAx>
        <c:axId val="5139207"/>
        <c:scaling>
          <c:orientation val="minMax"/>
        </c:scaling>
        <c:axPos val="b"/>
        <c:majorGridlines/>
        <c:delete val="1"/>
        <c:majorTickMark val="out"/>
        <c:minorTickMark val="none"/>
        <c:tickLblPos val="nextTo"/>
        <c:crossAx val="46252864"/>
        <c:crosses val="autoZero"/>
        <c:auto val="1"/>
        <c:lblOffset val="100"/>
        <c:tickMarkSkip val="12"/>
        <c:noMultiLvlLbl val="0"/>
      </c:catAx>
      <c:valAx>
        <c:axId val="4625286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392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numLit>
          </c:val>
          <c:smooth val="0"/>
        </c:ser>
        <c:axId val="13622593"/>
        <c:axId val="55494474"/>
      </c:lineChart>
      <c:catAx>
        <c:axId val="13622593"/>
        <c:scaling>
          <c:orientation val="minMax"/>
        </c:scaling>
        <c:axPos val="b"/>
        <c:majorGridlines/>
        <c:delete val="1"/>
        <c:majorTickMark val="out"/>
        <c:minorTickMark val="none"/>
        <c:tickLblPos val="nextTo"/>
        <c:crossAx val="55494474"/>
        <c:crosses val="autoZero"/>
        <c:auto val="1"/>
        <c:lblOffset val="100"/>
        <c:tickLblSkip val="1"/>
        <c:tickMarkSkip val="12"/>
        <c:noMultiLvlLbl val="0"/>
      </c:catAx>
      <c:valAx>
        <c:axId val="5549447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62259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29688219"/>
        <c:axId val="65867380"/>
      </c:lineChart>
      <c:catAx>
        <c:axId val="29688219"/>
        <c:scaling>
          <c:orientation val="minMax"/>
        </c:scaling>
        <c:axPos val="b"/>
        <c:majorGridlines/>
        <c:delete val="1"/>
        <c:majorTickMark val="out"/>
        <c:minorTickMark val="none"/>
        <c:tickLblPos val="nextTo"/>
        <c:crossAx val="65867380"/>
        <c:crosses val="autoZero"/>
        <c:auto val="1"/>
        <c:lblOffset val="100"/>
        <c:tickMarkSkip val="12"/>
        <c:noMultiLvlLbl val="0"/>
      </c:catAx>
      <c:valAx>
        <c:axId val="6586738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6882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5935509"/>
        <c:axId val="33657534"/>
      </c:lineChart>
      <c:catAx>
        <c:axId val="55935509"/>
        <c:scaling>
          <c:orientation val="minMax"/>
        </c:scaling>
        <c:axPos val="b"/>
        <c:majorGridlines/>
        <c:delete val="1"/>
        <c:majorTickMark val="out"/>
        <c:minorTickMark val="none"/>
        <c:tickLblPos val="nextTo"/>
        <c:crossAx val="33657534"/>
        <c:crosses val="autoZero"/>
        <c:auto val="1"/>
        <c:lblOffset val="100"/>
        <c:tickMarkSkip val="12"/>
        <c:noMultiLvlLbl val="0"/>
      </c:catAx>
      <c:valAx>
        <c:axId val="336575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9355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4482351"/>
        <c:axId val="41905704"/>
      </c:lineChart>
      <c:catAx>
        <c:axId val="34482351"/>
        <c:scaling>
          <c:orientation val="minMax"/>
        </c:scaling>
        <c:axPos val="b"/>
        <c:majorGridlines/>
        <c:delete val="1"/>
        <c:majorTickMark val="out"/>
        <c:minorTickMark val="none"/>
        <c:tickLblPos val="nextTo"/>
        <c:crossAx val="41905704"/>
        <c:crosses val="autoZero"/>
        <c:auto val="1"/>
        <c:lblOffset val="100"/>
        <c:tickMarkSkip val="12"/>
        <c:noMultiLvlLbl val="0"/>
      </c:catAx>
      <c:valAx>
        <c:axId val="4190570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44823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1607017"/>
        <c:axId val="38918834"/>
      </c:lineChart>
      <c:catAx>
        <c:axId val="41607017"/>
        <c:scaling>
          <c:orientation val="minMax"/>
        </c:scaling>
        <c:axPos val="b"/>
        <c:majorGridlines/>
        <c:delete val="1"/>
        <c:majorTickMark val="out"/>
        <c:minorTickMark val="none"/>
        <c:tickLblPos val="nextTo"/>
        <c:crossAx val="38918834"/>
        <c:crosses val="autoZero"/>
        <c:auto val="1"/>
        <c:lblOffset val="100"/>
        <c:tickMarkSkip val="12"/>
        <c:noMultiLvlLbl val="0"/>
      </c:catAx>
      <c:valAx>
        <c:axId val="389188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6070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4725187"/>
        <c:axId val="65417820"/>
      </c:lineChart>
      <c:catAx>
        <c:axId val="14725187"/>
        <c:scaling>
          <c:orientation val="minMax"/>
        </c:scaling>
        <c:axPos val="b"/>
        <c:majorGridlines/>
        <c:delete val="1"/>
        <c:majorTickMark val="out"/>
        <c:minorTickMark val="none"/>
        <c:tickLblPos val="nextTo"/>
        <c:crossAx val="65417820"/>
        <c:crosses val="autoZero"/>
        <c:auto val="1"/>
        <c:lblOffset val="100"/>
        <c:tickMarkSkip val="12"/>
        <c:noMultiLvlLbl val="0"/>
      </c:catAx>
      <c:valAx>
        <c:axId val="6541782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47251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1889469"/>
        <c:axId val="64352038"/>
      </c:lineChart>
      <c:catAx>
        <c:axId val="51889469"/>
        <c:scaling>
          <c:orientation val="minMax"/>
        </c:scaling>
        <c:axPos val="b"/>
        <c:majorGridlines/>
        <c:delete val="1"/>
        <c:majorTickMark val="out"/>
        <c:minorTickMark val="none"/>
        <c:tickLblPos val="nextTo"/>
        <c:crossAx val="64352038"/>
        <c:crosses val="autoZero"/>
        <c:auto val="1"/>
        <c:lblOffset val="100"/>
        <c:tickMarkSkip val="12"/>
        <c:noMultiLvlLbl val="0"/>
      </c:catAx>
      <c:valAx>
        <c:axId val="643520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894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42297431"/>
        <c:axId val="45132560"/>
      </c:lineChart>
      <c:catAx>
        <c:axId val="42297431"/>
        <c:scaling>
          <c:orientation val="minMax"/>
        </c:scaling>
        <c:axPos val="b"/>
        <c:majorGridlines/>
        <c:delete val="1"/>
        <c:majorTickMark val="out"/>
        <c:minorTickMark val="none"/>
        <c:tickLblPos val="nextTo"/>
        <c:crossAx val="45132560"/>
        <c:crosses val="autoZero"/>
        <c:auto val="1"/>
        <c:lblOffset val="100"/>
        <c:tickMarkSkip val="12"/>
        <c:noMultiLvlLbl val="0"/>
      </c:catAx>
      <c:valAx>
        <c:axId val="4513256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22974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3802269"/>
        <c:axId val="34220422"/>
      </c:lineChart>
      <c:catAx>
        <c:axId val="3802269"/>
        <c:scaling>
          <c:orientation val="minMax"/>
        </c:scaling>
        <c:axPos val="b"/>
        <c:majorGridlines/>
        <c:delete val="1"/>
        <c:majorTickMark val="out"/>
        <c:minorTickMark val="none"/>
        <c:tickLblPos val="nextTo"/>
        <c:crossAx val="34220422"/>
        <c:crosses val="autoZero"/>
        <c:auto val="1"/>
        <c:lblOffset val="100"/>
        <c:tickLblSkip val="1"/>
        <c:tickMarkSkip val="12"/>
        <c:noMultiLvlLbl val="0"/>
      </c:catAx>
      <c:valAx>
        <c:axId val="3422042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80226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3539857"/>
        <c:axId val="31858714"/>
      </c:lineChart>
      <c:catAx>
        <c:axId val="3539857"/>
        <c:scaling>
          <c:orientation val="minMax"/>
        </c:scaling>
        <c:axPos val="b"/>
        <c:majorGridlines/>
        <c:delete val="1"/>
        <c:majorTickMark val="out"/>
        <c:minorTickMark val="none"/>
        <c:tickLblPos val="nextTo"/>
        <c:crossAx val="31858714"/>
        <c:crosses val="autoZero"/>
        <c:auto val="1"/>
        <c:lblOffset val="100"/>
        <c:tickMarkSkip val="12"/>
        <c:noMultiLvlLbl val="0"/>
      </c:catAx>
      <c:valAx>
        <c:axId val="318587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398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18292971"/>
        <c:axId val="30419012"/>
      </c:lineChart>
      <c:catAx>
        <c:axId val="18292971"/>
        <c:scaling>
          <c:orientation val="minMax"/>
        </c:scaling>
        <c:axPos val="b"/>
        <c:majorGridlines/>
        <c:delete val="1"/>
        <c:majorTickMark val="out"/>
        <c:minorTickMark val="none"/>
        <c:tickLblPos val="nextTo"/>
        <c:crossAx val="30419012"/>
        <c:crosses val="autoZero"/>
        <c:auto val="1"/>
        <c:lblOffset val="100"/>
        <c:tickMarkSkip val="12"/>
        <c:noMultiLvlLbl val="0"/>
      </c:catAx>
      <c:valAx>
        <c:axId val="3041901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82929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5335653"/>
        <c:axId val="48020878"/>
      </c:lineChart>
      <c:catAx>
        <c:axId val="5335653"/>
        <c:scaling>
          <c:orientation val="minMax"/>
        </c:scaling>
        <c:axPos val="b"/>
        <c:majorGridlines/>
        <c:delete val="1"/>
        <c:majorTickMark val="out"/>
        <c:minorTickMark val="none"/>
        <c:tickLblPos val="nextTo"/>
        <c:crossAx val="48020878"/>
        <c:crosses val="autoZero"/>
        <c:auto val="1"/>
        <c:lblOffset val="100"/>
        <c:tickMarkSkip val="12"/>
        <c:noMultiLvlLbl val="0"/>
      </c:catAx>
      <c:valAx>
        <c:axId val="4802087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356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29534719"/>
        <c:axId val="64485880"/>
      </c:lineChart>
      <c:catAx>
        <c:axId val="29534719"/>
        <c:scaling>
          <c:orientation val="minMax"/>
        </c:scaling>
        <c:axPos val="b"/>
        <c:majorGridlines/>
        <c:delete val="1"/>
        <c:majorTickMark val="out"/>
        <c:minorTickMark val="none"/>
        <c:tickLblPos val="nextTo"/>
        <c:crossAx val="64485880"/>
        <c:crosses val="autoZero"/>
        <c:auto val="1"/>
        <c:lblOffset val="100"/>
        <c:tickMarkSkip val="12"/>
        <c:noMultiLvlLbl val="0"/>
      </c:catAx>
      <c:valAx>
        <c:axId val="6448588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5347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43502009"/>
        <c:axId val="55973762"/>
      </c:lineChart>
      <c:catAx>
        <c:axId val="43502009"/>
        <c:scaling>
          <c:orientation val="minMax"/>
        </c:scaling>
        <c:axPos val="b"/>
        <c:majorGridlines/>
        <c:delete val="1"/>
        <c:majorTickMark val="out"/>
        <c:minorTickMark val="none"/>
        <c:tickLblPos val="nextTo"/>
        <c:crossAx val="55973762"/>
        <c:crosses val="autoZero"/>
        <c:auto val="1"/>
        <c:lblOffset val="100"/>
        <c:tickMarkSkip val="12"/>
        <c:noMultiLvlLbl val="0"/>
      </c:catAx>
      <c:valAx>
        <c:axId val="559737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5020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34001811"/>
        <c:axId val="37580844"/>
      </c:lineChart>
      <c:catAx>
        <c:axId val="34001811"/>
        <c:scaling>
          <c:orientation val="minMax"/>
        </c:scaling>
        <c:axPos val="b"/>
        <c:majorGridlines/>
        <c:delete val="1"/>
        <c:majorTickMark val="out"/>
        <c:minorTickMark val="none"/>
        <c:tickLblPos val="nextTo"/>
        <c:crossAx val="37580844"/>
        <c:crosses val="autoZero"/>
        <c:auto val="1"/>
        <c:lblOffset val="100"/>
        <c:tickMarkSkip val="12"/>
        <c:noMultiLvlLbl val="0"/>
      </c:catAx>
      <c:valAx>
        <c:axId val="3758084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40018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2683277"/>
        <c:axId val="24149494"/>
      </c:lineChart>
      <c:catAx>
        <c:axId val="2683277"/>
        <c:scaling>
          <c:orientation val="minMax"/>
        </c:scaling>
        <c:axPos val="b"/>
        <c:majorGridlines/>
        <c:delete val="1"/>
        <c:majorTickMark val="out"/>
        <c:minorTickMark val="none"/>
        <c:tickLblPos val="nextTo"/>
        <c:crossAx val="24149494"/>
        <c:crosses val="autoZero"/>
        <c:auto val="1"/>
        <c:lblOffset val="100"/>
        <c:tickMarkSkip val="12"/>
        <c:noMultiLvlLbl val="0"/>
      </c:catAx>
      <c:valAx>
        <c:axId val="241494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832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16018855"/>
        <c:axId val="9951968"/>
      </c:lineChart>
      <c:catAx>
        <c:axId val="16018855"/>
        <c:scaling>
          <c:orientation val="minMax"/>
        </c:scaling>
        <c:axPos val="b"/>
        <c:majorGridlines/>
        <c:delete val="1"/>
        <c:majorTickMark val="out"/>
        <c:minorTickMark val="none"/>
        <c:tickLblPos val="nextTo"/>
        <c:crossAx val="9951968"/>
        <c:crosses val="autoZero"/>
        <c:auto val="1"/>
        <c:lblOffset val="100"/>
        <c:tickMarkSkip val="12"/>
        <c:noMultiLvlLbl val="0"/>
      </c:catAx>
      <c:valAx>
        <c:axId val="995196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0188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22458849"/>
        <c:axId val="803050"/>
      </c:lineChart>
      <c:catAx>
        <c:axId val="22458849"/>
        <c:scaling>
          <c:orientation val="minMax"/>
        </c:scaling>
        <c:axPos val="b"/>
        <c:majorGridlines/>
        <c:delete val="1"/>
        <c:majorTickMark val="out"/>
        <c:minorTickMark val="none"/>
        <c:tickLblPos val="nextTo"/>
        <c:crossAx val="803050"/>
        <c:crosses val="autoZero"/>
        <c:auto val="1"/>
        <c:lblOffset val="100"/>
        <c:tickMarkSkip val="12"/>
        <c:noMultiLvlLbl val="0"/>
      </c:catAx>
      <c:valAx>
        <c:axId val="8030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588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7227451"/>
        <c:axId val="65047060"/>
      </c:lineChart>
      <c:catAx>
        <c:axId val="7227451"/>
        <c:scaling>
          <c:orientation val="minMax"/>
        </c:scaling>
        <c:axPos val="b"/>
        <c:majorGridlines/>
        <c:delete val="1"/>
        <c:majorTickMark val="out"/>
        <c:minorTickMark val="none"/>
        <c:tickLblPos val="nextTo"/>
        <c:crossAx val="65047060"/>
        <c:crosses val="autoZero"/>
        <c:auto val="1"/>
        <c:lblOffset val="100"/>
        <c:tickMarkSkip val="12"/>
        <c:noMultiLvlLbl val="0"/>
      </c:catAx>
      <c:valAx>
        <c:axId val="6504706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2274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numLit>
          </c:val>
          <c:smooth val="0"/>
        </c:ser>
        <c:axId val="39548343"/>
        <c:axId val="20390768"/>
      </c:lineChart>
      <c:catAx>
        <c:axId val="39548343"/>
        <c:scaling>
          <c:orientation val="minMax"/>
        </c:scaling>
        <c:axPos val="b"/>
        <c:majorGridlines/>
        <c:delete val="1"/>
        <c:majorTickMark val="out"/>
        <c:minorTickMark val="none"/>
        <c:tickLblPos val="nextTo"/>
        <c:crossAx val="20390768"/>
        <c:crosses val="autoZero"/>
        <c:auto val="1"/>
        <c:lblOffset val="100"/>
        <c:tickMarkSkip val="12"/>
        <c:noMultiLvlLbl val="0"/>
      </c:catAx>
      <c:valAx>
        <c:axId val="2039076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95483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48552629"/>
        <c:axId val="34320478"/>
      </c:lineChart>
      <c:catAx>
        <c:axId val="48552629"/>
        <c:scaling>
          <c:orientation val="minMax"/>
        </c:scaling>
        <c:axPos val="b"/>
        <c:majorGridlines/>
        <c:delete val="1"/>
        <c:majorTickMark val="out"/>
        <c:minorTickMark val="none"/>
        <c:tickLblPos val="nextTo"/>
        <c:crossAx val="34320478"/>
        <c:crosses val="autoZero"/>
        <c:auto val="1"/>
        <c:lblOffset val="100"/>
        <c:tickMarkSkip val="12"/>
        <c:noMultiLvlLbl val="0"/>
      </c:catAx>
      <c:valAx>
        <c:axId val="3432047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5526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40448847"/>
        <c:axId val="28495304"/>
      </c:lineChart>
      <c:catAx>
        <c:axId val="40448847"/>
        <c:scaling>
          <c:orientation val="minMax"/>
        </c:scaling>
        <c:axPos val="b"/>
        <c:majorGridlines/>
        <c:delete val="1"/>
        <c:majorTickMark val="out"/>
        <c:minorTickMark val="none"/>
        <c:tickLblPos val="nextTo"/>
        <c:crossAx val="28495304"/>
        <c:crosses val="autoZero"/>
        <c:auto val="1"/>
        <c:lblOffset val="100"/>
        <c:tickMarkSkip val="12"/>
        <c:noMultiLvlLbl val="0"/>
      </c:catAx>
      <c:valAx>
        <c:axId val="2849530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04488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55131145"/>
        <c:axId val="26418258"/>
      </c:lineChart>
      <c:catAx>
        <c:axId val="55131145"/>
        <c:scaling>
          <c:orientation val="minMax"/>
        </c:scaling>
        <c:axPos val="b"/>
        <c:majorGridlines/>
        <c:delete val="1"/>
        <c:majorTickMark val="out"/>
        <c:minorTickMark val="none"/>
        <c:tickLblPos val="nextTo"/>
        <c:crossAx val="26418258"/>
        <c:crosses val="autoZero"/>
        <c:auto val="1"/>
        <c:lblOffset val="100"/>
        <c:tickMarkSkip val="12"/>
        <c:noMultiLvlLbl val="0"/>
      </c:catAx>
      <c:valAx>
        <c:axId val="264182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1311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36437731"/>
        <c:axId val="59504124"/>
      </c:lineChart>
      <c:catAx>
        <c:axId val="36437731"/>
        <c:scaling>
          <c:orientation val="minMax"/>
        </c:scaling>
        <c:axPos val="b"/>
        <c:majorGridlines/>
        <c:delete val="1"/>
        <c:majorTickMark val="out"/>
        <c:minorTickMark val="none"/>
        <c:tickLblPos val="nextTo"/>
        <c:crossAx val="59504124"/>
        <c:crosses val="autoZero"/>
        <c:auto val="1"/>
        <c:lblOffset val="100"/>
        <c:tickMarkSkip val="12"/>
        <c:noMultiLvlLbl val="0"/>
      </c:catAx>
      <c:valAx>
        <c:axId val="5950412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4377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65775069"/>
        <c:axId val="55104710"/>
      </c:lineChart>
      <c:catAx>
        <c:axId val="65775069"/>
        <c:scaling>
          <c:orientation val="minMax"/>
        </c:scaling>
        <c:axPos val="b"/>
        <c:majorGridlines/>
        <c:delete val="1"/>
        <c:majorTickMark val="out"/>
        <c:minorTickMark val="none"/>
        <c:tickLblPos val="nextTo"/>
        <c:crossAx val="55104710"/>
        <c:crosses val="autoZero"/>
        <c:auto val="1"/>
        <c:lblOffset val="100"/>
        <c:tickMarkSkip val="12"/>
        <c:noMultiLvlLbl val="0"/>
      </c:catAx>
      <c:valAx>
        <c:axId val="551047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75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numLit>
          </c:val>
          <c:smooth val="0"/>
        </c:ser>
        <c:axId val="26180343"/>
        <c:axId val="34296496"/>
      </c:lineChart>
      <c:catAx>
        <c:axId val="26180343"/>
        <c:scaling>
          <c:orientation val="minMax"/>
        </c:scaling>
        <c:axPos val="b"/>
        <c:majorGridlines/>
        <c:delete val="1"/>
        <c:majorTickMark val="out"/>
        <c:minorTickMark val="none"/>
        <c:tickLblPos val="nextTo"/>
        <c:crossAx val="34296496"/>
        <c:crosses val="autoZero"/>
        <c:auto val="1"/>
        <c:lblOffset val="100"/>
        <c:tickMarkSkip val="12"/>
        <c:noMultiLvlLbl val="0"/>
      </c:catAx>
      <c:valAx>
        <c:axId val="3429649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1803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numLit>
          </c:val>
          <c:smooth val="0"/>
        </c:ser>
        <c:axId val="40233009"/>
        <c:axId val="26552762"/>
      </c:lineChart>
      <c:catAx>
        <c:axId val="40233009"/>
        <c:scaling>
          <c:orientation val="minMax"/>
        </c:scaling>
        <c:axPos val="b"/>
        <c:majorGridlines/>
        <c:delete val="1"/>
        <c:majorTickMark val="out"/>
        <c:minorTickMark val="none"/>
        <c:tickLblPos val="nextTo"/>
        <c:crossAx val="26552762"/>
        <c:crosses val="autoZero"/>
        <c:auto val="1"/>
        <c:lblOffset val="100"/>
        <c:tickMarkSkip val="12"/>
        <c:noMultiLvlLbl val="0"/>
      </c:catAx>
      <c:valAx>
        <c:axId val="265527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2330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pt idx="46">
                <c:v>181.9</c:v>
              </c:pt>
            </c:numLit>
          </c:val>
          <c:smooth val="0"/>
        </c:ser>
        <c:axId val="37648267"/>
        <c:axId val="3290084"/>
      </c:lineChart>
      <c:catAx>
        <c:axId val="37648267"/>
        <c:scaling>
          <c:orientation val="minMax"/>
        </c:scaling>
        <c:axPos val="b"/>
        <c:majorGridlines/>
        <c:delete val="1"/>
        <c:majorTickMark val="out"/>
        <c:minorTickMark val="none"/>
        <c:tickLblPos val="nextTo"/>
        <c:crossAx val="3290084"/>
        <c:crosses val="autoZero"/>
        <c:auto val="1"/>
        <c:lblOffset val="100"/>
        <c:tickMarkSkip val="12"/>
        <c:noMultiLvlLbl val="0"/>
      </c:catAx>
      <c:valAx>
        <c:axId val="329008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76482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pt idx="46">
                <c:v>234.8</c:v>
              </c:pt>
            </c:numLit>
          </c:val>
          <c:smooth val="0"/>
        </c:ser>
        <c:axId val="29610757"/>
        <c:axId val="65170222"/>
      </c:lineChart>
      <c:catAx>
        <c:axId val="29610757"/>
        <c:scaling>
          <c:orientation val="minMax"/>
        </c:scaling>
        <c:axPos val="b"/>
        <c:majorGridlines/>
        <c:delete val="1"/>
        <c:majorTickMark val="out"/>
        <c:minorTickMark val="none"/>
        <c:tickLblPos val="nextTo"/>
        <c:crossAx val="65170222"/>
        <c:crosses val="autoZero"/>
        <c:auto val="1"/>
        <c:lblOffset val="100"/>
        <c:tickMarkSkip val="12"/>
        <c:noMultiLvlLbl val="0"/>
      </c:catAx>
      <c:valAx>
        <c:axId val="6517022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6107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numLit>
          </c:val>
          <c:smooth val="0"/>
        </c:ser>
        <c:axId val="49661087"/>
        <c:axId val="44296600"/>
      </c:lineChart>
      <c:catAx>
        <c:axId val="49661087"/>
        <c:scaling>
          <c:orientation val="minMax"/>
        </c:scaling>
        <c:axPos val="b"/>
        <c:majorGridlines/>
        <c:delete val="1"/>
        <c:majorTickMark val="out"/>
        <c:minorTickMark val="none"/>
        <c:tickLblPos val="nextTo"/>
        <c:crossAx val="44296600"/>
        <c:crosses val="autoZero"/>
        <c:auto val="1"/>
        <c:lblOffset val="100"/>
        <c:tickMarkSkip val="12"/>
        <c:noMultiLvlLbl val="0"/>
      </c:catAx>
      <c:valAx>
        <c:axId val="4429660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6610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numLit>
          </c:val>
          <c:smooth val="0"/>
        </c:ser>
        <c:axId val="49299185"/>
        <c:axId val="41039482"/>
      </c:lineChart>
      <c:catAx>
        <c:axId val="49299185"/>
        <c:scaling>
          <c:orientation val="minMax"/>
        </c:scaling>
        <c:axPos val="b"/>
        <c:majorGridlines/>
        <c:delete val="1"/>
        <c:majorTickMark val="out"/>
        <c:minorTickMark val="none"/>
        <c:tickLblPos val="nextTo"/>
        <c:crossAx val="41039482"/>
        <c:crosses val="autoZero"/>
        <c:auto val="1"/>
        <c:lblOffset val="100"/>
        <c:tickLblSkip val="1"/>
        <c:tickMarkSkip val="12"/>
        <c:noMultiLvlLbl val="0"/>
      </c:catAx>
      <c:valAx>
        <c:axId val="4103948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29918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numLit>
          </c:val>
          <c:smooth val="0"/>
        </c:ser>
        <c:axId val="63125081"/>
        <c:axId val="31254818"/>
      </c:lineChart>
      <c:catAx>
        <c:axId val="63125081"/>
        <c:scaling>
          <c:orientation val="minMax"/>
        </c:scaling>
        <c:axPos val="b"/>
        <c:majorGridlines/>
        <c:delete val="1"/>
        <c:majorTickMark val="out"/>
        <c:minorTickMark val="none"/>
        <c:tickLblPos val="nextTo"/>
        <c:crossAx val="31254818"/>
        <c:crosses val="autoZero"/>
        <c:auto val="1"/>
        <c:lblOffset val="100"/>
        <c:tickMarkSkip val="12"/>
        <c:noMultiLvlLbl val="0"/>
      </c:catAx>
      <c:valAx>
        <c:axId val="3125481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1250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pt idx="47">
                <c:v>146.3</c:v>
              </c:pt>
            </c:numLit>
          </c:val>
          <c:smooth val="0"/>
        </c:ser>
        <c:axId val="12857907"/>
        <c:axId val="48612300"/>
      </c:lineChart>
      <c:catAx>
        <c:axId val="12857907"/>
        <c:scaling>
          <c:orientation val="minMax"/>
        </c:scaling>
        <c:axPos val="b"/>
        <c:majorGridlines/>
        <c:delete val="1"/>
        <c:majorTickMark val="out"/>
        <c:minorTickMark val="none"/>
        <c:tickLblPos val="nextTo"/>
        <c:crossAx val="48612300"/>
        <c:crosses val="autoZero"/>
        <c:auto val="1"/>
        <c:lblOffset val="100"/>
        <c:tickMarkSkip val="12"/>
        <c:noMultiLvlLbl val="0"/>
      </c:catAx>
      <c:valAx>
        <c:axId val="4861230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8579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pt idx="47">
                <c:v>196.3</c:v>
              </c:pt>
            </c:numLit>
          </c:val>
          <c:smooth val="0"/>
        </c:ser>
        <c:axId val="34857517"/>
        <c:axId val="45282198"/>
      </c:lineChart>
      <c:catAx>
        <c:axId val="34857517"/>
        <c:scaling>
          <c:orientation val="minMax"/>
        </c:scaling>
        <c:axPos val="b"/>
        <c:majorGridlines/>
        <c:delete val="1"/>
        <c:majorTickMark val="out"/>
        <c:minorTickMark val="none"/>
        <c:tickLblPos val="nextTo"/>
        <c:crossAx val="45282198"/>
        <c:crosses val="autoZero"/>
        <c:auto val="1"/>
        <c:lblOffset val="100"/>
        <c:tickMarkSkip val="12"/>
        <c:noMultiLvlLbl val="0"/>
      </c:catAx>
      <c:valAx>
        <c:axId val="452821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575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numLit>
          </c:val>
          <c:smooth val="0"/>
        </c:ser>
        <c:axId val="4886599"/>
        <c:axId val="43979392"/>
      </c:lineChart>
      <c:catAx>
        <c:axId val="4886599"/>
        <c:scaling>
          <c:orientation val="minMax"/>
        </c:scaling>
        <c:axPos val="b"/>
        <c:majorGridlines/>
        <c:delete val="1"/>
        <c:majorTickMark val="out"/>
        <c:minorTickMark val="none"/>
        <c:tickLblPos val="nextTo"/>
        <c:crossAx val="43979392"/>
        <c:crosses val="autoZero"/>
        <c:auto val="1"/>
        <c:lblOffset val="100"/>
        <c:tickMarkSkip val="12"/>
        <c:noMultiLvlLbl val="0"/>
      </c:catAx>
      <c:valAx>
        <c:axId val="4397939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865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numLit>
          </c:val>
          <c:smooth val="0"/>
        </c:ser>
        <c:axId val="60270209"/>
        <c:axId val="5560970"/>
      </c:lineChart>
      <c:catAx>
        <c:axId val="60270209"/>
        <c:scaling>
          <c:orientation val="minMax"/>
        </c:scaling>
        <c:axPos val="b"/>
        <c:majorGridlines/>
        <c:delete val="1"/>
        <c:majorTickMark val="out"/>
        <c:minorTickMark val="none"/>
        <c:tickLblPos val="nextTo"/>
        <c:crossAx val="5560970"/>
        <c:crosses val="autoZero"/>
        <c:auto val="1"/>
        <c:lblOffset val="100"/>
        <c:tickMarkSkip val="12"/>
        <c:noMultiLvlLbl val="0"/>
      </c:catAx>
      <c:valAx>
        <c:axId val="55609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2702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numLit>
          </c:val>
          <c:smooth val="0"/>
        </c:ser>
        <c:axId val="50048731"/>
        <c:axId val="47785396"/>
      </c:lineChart>
      <c:catAx>
        <c:axId val="50048731"/>
        <c:scaling>
          <c:orientation val="minMax"/>
        </c:scaling>
        <c:axPos val="b"/>
        <c:majorGridlines/>
        <c:delete val="1"/>
        <c:majorTickMark val="out"/>
        <c:minorTickMark val="none"/>
        <c:tickLblPos val="nextTo"/>
        <c:crossAx val="47785396"/>
        <c:crosses val="autoZero"/>
        <c:auto val="1"/>
        <c:lblOffset val="100"/>
        <c:tickMarkSkip val="12"/>
        <c:noMultiLvlLbl val="0"/>
      </c:catAx>
      <c:valAx>
        <c:axId val="47785396"/>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00487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numLit>
          </c:val>
          <c:smooth val="0"/>
        </c:ser>
        <c:axId val="27415381"/>
        <c:axId val="45411838"/>
      </c:lineChart>
      <c:catAx>
        <c:axId val="27415381"/>
        <c:scaling>
          <c:orientation val="minMax"/>
        </c:scaling>
        <c:axPos val="b"/>
        <c:majorGridlines/>
        <c:delete val="1"/>
        <c:majorTickMark val="out"/>
        <c:minorTickMark val="none"/>
        <c:tickLblPos val="nextTo"/>
        <c:crossAx val="45411838"/>
        <c:crosses val="autoZero"/>
        <c:auto val="1"/>
        <c:lblOffset val="100"/>
        <c:tickMarkSkip val="12"/>
        <c:noMultiLvlLbl val="0"/>
      </c:catAx>
      <c:valAx>
        <c:axId val="454118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4153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numLit>
          </c:val>
          <c:smooth val="0"/>
        </c:ser>
        <c:axId val="6053359"/>
        <c:axId val="54480232"/>
      </c:lineChart>
      <c:catAx>
        <c:axId val="6053359"/>
        <c:scaling>
          <c:orientation val="minMax"/>
        </c:scaling>
        <c:axPos val="b"/>
        <c:majorGridlines/>
        <c:delete val="1"/>
        <c:majorTickMark val="out"/>
        <c:minorTickMark val="none"/>
        <c:tickLblPos val="nextTo"/>
        <c:crossAx val="54480232"/>
        <c:crosses val="autoZero"/>
        <c:auto val="1"/>
        <c:lblOffset val="100"/>
        <c:tickMarkSkip val="12"/>
        <c:noMultiLvlLbl val="0"/>
      </c:catAx>
      <c:valAx>
        <c:axId val="5448023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533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numLit>
          </c:val>
          <c:smooth val="0"/>
        </c:ser>
        <c:axId val="20560041"/>
        <c:axId val="50822642"/>
      </c:lineChart>
      <c:catAx>
        <c:axId val="20560041"/>
        <c:scaling>
          <c:orientation val="minMax"/>
        </c:scaling>
        <c:axPos val="b"/>
        <c:majorGridlines/>
        <c:delete val="1"/>
        <c:majorTickMark val="out"/>
        <c:minorTickMark val="none"/>
        <c:tickLblPos val="nextTo"/>
        <c:crossAx val="50822642"/>
        <c:crosses val="autoZero"/>
        <c:auto val="1"/>
        <c:lblOffset val="100"/>
        <c:tickMarkSkip val="12"/>
        <c:noMultiLvlLbl val="0"/>
      </c:catAx>
      <c:valAx>
        <c:axId val="508226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5600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numLit>
          </c:val>
          <c:smooth val="0"/>
        </c:ser>
        <c:axId val="54750595"/>
        <c:axId val="22993308"/>
      </c:lineChart>
      <c:catAx>
        <c:axId val="54750595"/>
        <c:scaling>
          <c:orientation val="minMax"/>
        </c:scaling>
        <c:axPos val="b"/>
        <c:majorGridlines/>
        <c:delete val="1"/>
        <c:majorTickMark val="out"/>
        <c:minorTickMark val="none"/>
        <c:tickLblPos val="nextTo"/>
        <c:crossAx val="22993308"/>
        <c:crosses val="autoZero"/>
        <c:auto val="1"/>
        <c:lblOffset val="100"/>
        <c:tickMarkSkip val="12"/>
        <c:noMultiLvlLbl val="0"/>
      </c:catAx>
      <c:valAx>
        <c:axId val="22993308"/>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7505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numLit>
          </c:val>
          <c:smooth val="0"/>
        </c:ser>
        <c:axId val="33811019"/>
        <c:axId val="35863716"/>
      </c:lineChart>
      <c:catAx>
        <c:axId val="33811019"/>
        <c:scaling>
          <c:orientation val="minMax"/>
        </c:scaling>
        <c:axPos val="b"/>
        <c:majorGridlines/>
        <c:delete val="1"/>
        <c:majorTickMark val="out"/>
        <c:minorTickMark val="none"/>
        <c:tickLblPos val="nextTo"/>
        <c:crossAx val="35863716"/>
        <c:crosses val="autoZero"/>
        <c:auto val="1"/>
        <c:lblOffset val="100"/>
        <c:tickMarkSkip val="12"/>
        <c:noMultiLvlLbl val="0"/>
      </c:catAx>
      <c:valAx>
        <c:axId val="3586371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38110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numLit>
          </c:val>
          <c:smooth val="0"/>
        </c:ser>
        <c:axId val="5613181"/>
        <c:axId val="50518630"/>
      </c:lineChart>
      <c:catAx>
        <c:axId val="5613181"/>
        <c:scaling>
          <c:orientation val="minMax"/>
        </c:scaling>
        <c:axPos val="b"/>
        <c:majorGridlines/>
        <c:delete val="1"/>
        <c:majorTickMark val="out"/>
        <c:minorTickMark val="none"/>
        <c:tickLblPos val="nextTo"/>
        <c:crossAx val="50518630"/>
        <c:crosses val="autoZero"/>
        <c:auto val="1"/>
        <c:lblOffset val="100"/>
        <c:tickMarkSkip val="12"/>
        <c:noMultiLvlLbl val="0"/>
      </c:catAx>
      <c:valAx>
        <c:axId val="505186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31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numLit>
          </c:val>
          <c:smooth val="0"/>
        </c:ser>
        <c:axId val="52014487"/>
        <c:axId val="65477200"/>
      </c:lineChart>
      <c:catAx>
        <c:axId val="52014487"/>
        <c:scaling>
          <c:orientation val="minMax"/>
        </c:scaling>
        <c:axPos val="b"/>
        <c:majorGridlines/>
        <c:delete val="1"/>
        <c:majorTickMark val="out"/>
        <c:minorTickMark val="none"/>
        <c:tickLblPos val="nextTo"/>
        <c:crossAx val="65477200"/>
        <c:crosses val="autoZero"/>
        <c:auto val="1"/>
        <c:lblOffset val="100"/>
        <c:tickMarkSkip val="12"/>
        <c:noMultiLvlLbl val="0"/>
      </c:catAx>
      <c:valAx>
        <c:axId val="65477200"/>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20144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numLit>
          </c:val>
          <c:smooth val="0"/>
        </c:ser>
        <c:axId val="52423889"/>
        <c:axId val="2052954"/>
      </c:lineChart>
      <c:catAx>
        <c:axId val="52423889"/>
        <c:scaling>
          <c:orientation val="minMax"/>
        </c:scaling>
        <c:axPos val="b"/>
        <c:majorGridlines/>
        <c:delete val="1"/>
        <c:majorTickMark val="out"/>
        <c:minorTickMark val="none"/>
        <c:tickLblPos val="nextTo"/>
        <c:crossAx val="2052954"/>
        <c:crosses val="autoZero"/>
        <c:auto val="1"/>
        <c:lblOffset val="100"/>
        <c:tickMarkSkip val="12"/>
        <c:noMultiLvlLbl val="0"/>
      </c:catAx>
      <c:valAx>
        <c:axId val="20529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238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numLit>
          </c:val>
          <c:smooth val="0"/>
        </c:ser>
        <c:axId val="18476587"/>
        <c:axId val="32071556"/>
      </c:lineChart>
      <c:catAx>
        <c:axId val="18476587"/>
        <c:scaling>
          <c:orientation val="minMax"/>
        </c:scaling>
        <c:axPos val="b"/>
        <c:majorGridlines/>
        <c:delete val="1"/>
        <c:majorTickMark val="out"/>
        <c:minorTickMark val="none"/>
        <c:tickLblPos val="nextTo"/>
        <c:crossAx val="32071556"/>
        <c:crosses val="autoZero"/>
        <c:auto val="1"/>
        <c:lblOffset val="100"/>
        <c:tickMarkSkip val="12"/>
        <c:noMultiLvlLbl val="0"/>
      </c:catAx>
      <c:valAx>
        <c:axId val="3207155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4765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numLit>
          </c:val>
          <c:smooth val="0"/>
        </c:ser>
        <c:axId val="20208549"/>
        <c:axId val="47659214"/>
      </c:lineChart>
      <c:catAx>
        <c:axId val="20208549"/>
        <c:scaling>
          <c:orientation val="minMax"/>
        </c:scaling>
        <c:axPos val="b"/>
        <c:majorGridlines/>
        <c:delete val="1"/>
        <c:majorTickMark val="out"/>
        <c:minorTickMark val="none"/>
        <c:tickLblPos val="nextTo"/>
        <c:crossAx val="47659214"/>
        <c:crosses val="autoZero"/>
        <c:auto val="1"/>
        <c:lblOffset val="100"/>
        <c:tickMarkSkip val="12"/>
        <c:noMultiLvlLbl val="0"/>
      </c:catAx>
      <c:valAx>
        <c:axId val="4765921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2085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numLit>
          </c:val>
          <c:smooth val="0"/>
        </c:ser>
        <c:axId val="26279743"/>
        <c:axId val="35191096"/>
      </c:lineChart>
      <c:catAx>
        <c:axId val="26279743"/>
        <c:scaling>
          <c:orientation val="minMax"/>
        </c:scaling>
        <c:axPos val="b"/>
        <c:majorGridlines/>
        <c:delete val="1"/>
        <c:majorTickMark val="out"/>
        <c:minorTickMark val="none"/>
        <c:tickLblPos val="nextTo"/>
        <c:crossAx val="35191096"/>
        <c:crosses val="autoZero"/>
        <c:auto val="1"/>
        <c:lblOffset val="100"/>
        <c:tickMarkSkip val="12"/>
        <c:noMultiLvlLbl val="0"/>
      </c:catAx>
      <c:valAx>
        <c:axId val="3519109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2797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numLit>
          </c:val>
          <c:smooth val="0"/>
        </c:ser>
        <c:axId val="48284409"/>
        <c:axId val="31906498"/>
      </c:lineChart>
      <c:catAx>
        <c:axId val="48284409"/>
        <c:scaling>
          <c:orientation val="minMax"/>
        </c:scaling>
        <c:axPos val="b"/>
        <c:majorGridlines/>
        <c:delete val="1"/>
        <c:majorTickMark val="out"/>
        <c:minorTickMark val="none"/>
        <c:tickLblPos val="nextTo"/>
        <c:crossAx val="31906498"/>
        <c:crosses val="autoZero"/>
        <c:auto val="1"/>
        <c:lblOffset val="100"/>
        <c:tickMarkSkip val="12"/>
        <c:noMultiLvlLbl val="0"/>
      </c:catAx>
      <c:valAx>
        <c:axId val="3190649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2844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numLit>
          </c:val>
          <c:smooth val="0"/>
        </c:ser>
        <c:axId val="18723027"/>
        <c:axId val="34289516"/>
      </c:lineChart>
      <c:catAx>
        <c:axId val="18723027"/>
        <c:scaling>
          <c:orientation val="minMax"/>
        </c:scaling>
        <c:axPos val="b"/>
        <c:majorGridlines/>
        <c:delete val="1"/>
        <c:majorTickMark val="out"/>
        <c:minorTickMark val="none"/>
        <c:tickLblPos val="nextTo"/>
        <c:crossAx val="34289516"/>
        <c:crosses val="autoZero"/>
        <c:auto val="1"/>
        <c:lblOffset val="100"/>
        <c:tickMarkSkip val="12"/>
        <c:noMultiLvlLbl val="0"/>
      </c:catAx>
      <c:valAx>
        <c:axId val="3428951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87230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numLit>
          </c:val>
          <c:smooth val="0"/>
        </c:ser>
        <c:axId val="40170189"/>
        <c:axId val="25987382"/>
      </c:lineChart>
      <c:catAx>
        <c:axId val="40170189"/>
        <c:scaling>
          <c:orientation val="minMax"/>
        </c:scaling>
        <c:axPos val="b"/>
        <c:majorGridlines/>
        <c:delete val="1"/>
        <c:majorTickMark val="out"/>
        <c:minorTickMark val="none"/>
        <c:tickLblPos val="nextTo"/>
        <c:crossAx val="25987382"/>
        <c:crosses val="autoZero"/>
        <c:auto val="1"/>
        <c:lblOffset val="100"/>
        <c:tickMarkSkip val="12"/>
        <c:noMultiLvlLbl val="0"/>
      </c:catAx>
      <c:valAx>
        <c:axId val="2598738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01701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numLit>
          </c:val>
          <c:smooth val="0"/>
        </c:ser>
        <c:axId val="32559847"/>
        <c:axId val="24603168"/>
      </c:lineChart>
      <c:catAx>
        <c:axId val="32559847"/>
        <c:scaling>
          <c:orientation val="minMax"/>
        </c:scaling>
        <c:axPos val="b"/>
        <c:majorGridlines/>
        <c:delete val="1"/>
        <c:majorTickMark val="out"/>
        <c:minorTickMark val="none"/>
        <c:tickLblPos val="nextTo"/>
        <c:crossAx val="24603168"/>
        <c:crosses val="autoZero"/>
        <c:auto val="1"/>
        <c:lblOffset val="100"/>
        <c:tickMarkSkip val="12"/>
        <c:noMultiLvlLbl val="0"/>
      </c:catAx>
      <c:valAx>
        <c:axId val="2460316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5598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numLit>
          </c:val>
          <c:smooth val="0"/>
        </c:ser>
        <c:axId val="54337989"/>
        <c:axId val="19279854"/>
      </c:lineChart>
      <c:catAx>
        <c:axId val="54337989"/>
        <c:scaling>
          <c:orientation val="minMax"/>
        </c:scaling>
        <c:axPos val="b"/>
        <c:majorGridlines/>
        <c:delete val="1"/>
        <c:majorTickMark val="out"/>
        <c:minorTickMark val="none"/>
        <c:tickLblPos val="nextTo"/>
        <c:crossAx val="19279854"/>
        <c:crosses val="autoZero"/>
        <c:auto val="1"/>
        <c:lblOffset val="100"/>
        <c:tickLblSkip val="1"/>
        <c:tickMarkSkip val="12"/>
        <c:noMultiLvlLbl val="0"/>
      </c:catAx>
      <c:valAx>
        <c:axId val="19279854"/>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33798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numLit>
          </c:val>
          <c:smooth val="0"/>
        </c:ser>
        <c:axId val="20101921"/>
        <c:axId val="46699562"/>
      </c:lineChart>
      <c:catAx>
        <c:axId val="20101921"/>
        <c:scaling>
          <c:orientation val="minMax"/>
        </c:scaling>
        <c:axPos val="b"/>
        <c:majorGridlines/>
        <c:delete val="1"/>
        <c:majorTickMark val="out"/>
        <c:minorTickMark val="none"/>
        <c:tickLblPos val="nextTo"/>
        <c:crossAx val="46699562"/>
        <c:crosses val="autoZero"/>
        <c:auto val="1"/>
        <c:lblOffset val="100"/>
        <c:tickMarkSkip val="12"/>
        <c:noMultiLvlLbl val="0"/>
      </c:catAx>
      <c:valAx>
        <c:axId val="4669956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1019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numLit>
          </c:val>
          <c:smooth val="0"/>
        </c:ser>
        <c:axId val="17642875"/>
        <c:axId val="24568148"/>
      </c:lineChart>
      <c:catAx>
        <c:axId val="17642875"/>
        <c:scaling>
          <c:orientation val="minMax"/>
        </c:scaling>
        <c:axPos val="b"/>
        <c:majorGridlines/>
        <c:delete val="1"/>
        <c:majorTickMark val="out"/>
        <c:minorTickMark val="none"/>
        <c:tickLblPos val="nextTo"/>
        <c:crossAx val="24568148"/>
        <c:crosses val="autoZero"/>
        <c:auto val="1"/>
        <c:lblOffset val="100"/>
        <c:tickMarkSkip val="12"/>
        <c:noMultiLvlLbl val="0"/>
      </c:catAx>
      <c:valAx>
        <c:axId val="245681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428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numLit>
          </c:val>
          <c:smooth val="0"/>
        </c:ser>
        <c:axId val="19786741"/>
        <c:axId val="43862942"/>
      </c:lineChart>
      <c:catAx>
        <c:axId val="19786741"/>
        <c:scaling>
          <c:orientation val="minMax"/>
        </c:scaling>
        <c:axPos val="b"/>
        <c:majorGridlines/>
        <c:delete val="1"/>
        <c:majorTickMark val="out"/>
        <c:minorTickMark val="none"/>
        <c:tickLblPos val="nextTo"/>
        <c:crossAx val="43862942"/>
        <c:crosses val="autoZero"/>
        <c:auto val="1"/>
        <c:lblOffset val="100"/>
        <c:tickMarkSkip val="12"/>
        <c:noMultiLvlLbl val="0"/>
      </c:catAx>
      <c:valAx>
        <c:axId val="43862942"/>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786741"/>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numLit>
          </c:val>
          <c:smooth val="0"/>
        </c:ser>
        <c:axId val="59222159"/>
        <c:axId val="63237384"/>
      </c:lineChart>
      <c:catAx>
        <c:axId val="59222159"/>
        <c:scaling>
          <c:orientation val="minMax"/>
        </c:scaling>
        <c:axPos val="b"/>
        <c:majorGridlines/>
        <c:delete val="1"/>
        <c:majorTickMark val="out"/>
        <c:minorTickMark val="none"/>
        <c:tickLblPos val="nextTo"/>
        <c:crossAx val="63237384"/>
        <c:crosses val="autoZero"/>
        <c:auto val="1"/>
        <c:lblOffset val="100"/>
        <c:tickMarkSkip val="12"/>
        <c:noMultiLvlLbl val="0"/>
      </c:catAx>
      <c:valAx>
        <c:axId val="632373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221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numLit>
          </c:val>
          <c:smooth val="0"/>
        </c:ser>
        <c:axId val="32265545"/>
        <c:axId val="21954450"/>
      </c:lineChart>
      <c:catAx>
        <c:axId val="32265545"/>
        <c:scaling>
          <c:orientation val="minMax"/>
        </c:scaling>
        <c:axPos val="b"/>
        <c:majorGridlines/>
        <c:delete val="1"/>
        <c:majorTickMark val="out"/>
        <c:minorTickMark val="none"/>
        <c:tickLblPos val="nextTo"/>
        <c:crossAx val="21954450"/>
        <c:crosses val="autoZero"/>
        <c:auto val="1"/>
        <c:lblOffset val="100"/>
        <c:tickMarkSkip val="12"/>
        <c:noMultiLvlLbl val="0"/>
      </c:catAx>
      <c:valAx>
        <c:axId val="21954450"/>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265545"/>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numLit>
          </c:val>
          <c:smooth val="0"/>
        </c:ser>
        <c:axId val="63372323"/>
        <c:axId val="33479996"/>
      </c:lineChart>
      <c:catAx>
        <c:axId val="63372323"/>
        <c:scaling>
          <c:orientation val="minMax"/>
        </c:scaling>
        <c:axPos val="b"/>
        <c:majorGridlines/>
        <c:delete val="1"/>
        <c:majorTickMark val="out"/>
        <c:minorTickMark val="none"/>
        <c:tickLblPos val="nextTo"/>
        <c:crossAx val="33479996"/>
        <c:crosses val="autoZero"/>
        <c:auto val="1"/>
        <c:lblOffset val="100"/>
        <c:tickMarkSkip val="12"/>
        <c:noMultiLvlLbl val="0"/>
      </c:catAx>
      <c:valAx>
        <c:axId val="3347999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3723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numLit>
          </c:val>
          <c:smooth val="0"/>
        </c:ser>
        <c:axId val="32884509"/>
        <c:axId val="27525126"/>
      </c:lineChart>
      <c:catAx>
        <c:axId val="32884509"/>
        <c:scaling>
          <c:orientation val="minMax"/>
        </c:scaling>
        <c:axPos val="b"/>
        <c:majorGridlines/>
        <c:delete val="1"/>
        <c:majorTickMark val="out"/>
        <c:minorTickMark val="none"/>
        <c:tickLblPos val="nextTo"/>
        <c:crossAx val="27525126"/>
        <c:crosses val="autoZero"/>
        <c:auto val="1"/>
        <c:lblOffset val="100"/>
        <c:tickMarkSkip val="12"/>
        <c:noMultiLvlLbl val="0"/>
      </c:catAx>
      <c:valAx>
        <c:axId val="27525126"/>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884509"/>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46399543"/>
        <c:axId val="14942704"/>
      </c:lineChart>
      <c:catAx>
        <c:axId val="46399543"/>
        <c:scaling>
          <c:orientation val="minMax"/>
        </c:scaling>
        <c:axPos val="b"/>
        <c:majorGridlines/>
        <c:delete val="1"/>
        <c:majorTickMark val="out"/>
        <c:minorTickMark val="none"/>
        <c:tickLblPos val="nextTo"/>
        <c:crossAx val="14942704"/>
        <c:crosses val="autoZero"/>
        <c:auto val="1"/>
        <c:lblOffset val="100"/>
        <c:tickMarkSkip val="12"/>
        <c:noMultiLvlLbl val="0"/>
      </c:catAx>
      <c:valAx>
        <c:axId val="1494270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63995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266609"/>
        <c:axId val="2399482"/>
      </c:lineChart>
      <c:catAx>
        <c:axId val="266609"/>
        <c:scaling>
          <c:orientation val="minMax"/>
        </c:scaling>
        <c:axPos val="b"/>
        <c:majorGridlines/>
        <c:delete val="1"/>
        <c:majorTickMark val="out"/>
        <c:minorTickMark val="none"/>
        <c:tickLblPos val="nextTo"/>
        <c:crossAx val="2399482"/>
        <c:crosses val="autoZero"/>
        <c:auto val="1"/>
        <c:lblOffset val="100"/>
        <c:tickMarkSkip val="12"/>
        <c:noMultiLvlLbl val="0"/>
      </c:catAx>
      <c:valAx>
        <c:axId val="239948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666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21595339"/>
        <c:axId val="60140324"/>
      </c:lineChart>
      <c:catAx>
        <c:axId val="21595339"/>
        <c:scaling>
          <c:orientation val="minMax"/>
        </c:scaling>
        <c:axPos val="b"/>
        <c:majorGridlines/>
        <c:delete val="1"/>
        <c:majorTickMark val="out"/>
        <c:minorTickMark val="none"/>
        <c:tickLblPos val="nextTo"/>
        <c:crossAx val="60140324"/>
        <c:crosses val="autoZero"/>
        <c:auto val="1"/>
        <c:lblOffset val="100"/>
        <c:tickMarkSkip val="12"/>
        <c:noMultiLvlLbl val="0"/>
      </c:catAx>
      <c:valAx>
        <c:axId val="6014032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5953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numLit>
          </c:val>
          <c:smooth val="0"/>
        </c:ser>
        <c:axId val="39300959"/>
        <c:axId val="18164312"/>
      </c:lineChart>
      <c:catAx>
        <c:axId val="39300959"/>
        <c:scaling>
          <c:orientation val="minMax"/>
        </c:scaling>
        <c:axPos val="b"/>
        <c:majorGridlines/>
        <c:delete val="1"/>
        <c:majorTickMark val="out"/>
        <c:minorTickMark val="none"/>
        <c:tickLblPos val="nextTo"/>
        <c:crossAx val="18164312"/>
        <c:crosses val="autoZero"/>
        <c:auto val="1"/>
        <c:lblOffset val="100"/>
        <c:tickMarkSkip val="12"/>
        <c:noMultiLvlLbl val="0"/>
      </c:catAx>
      <c:valAx>
        <c:axId val="1816431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93009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4392005"/>
        <c:axId val="39528046"/>
      </c:lineChart>
      <c:catAx>
        <c:axId val="4392005"/>
        <c:scaling>
          <c:orientation val="minMax"/>
        </c:scaling>
        <c:axPos val="b"/>
        <c:majorGridlines/>
        <c:delete val="1"/>
        <c:majorTickMark val="out"/>
        <c:minorTickMark val="none"/>
        <c:tickLblPos val="nextTo"/>
        <c:crossAx val="39528046"/>
        <c:crosses val="autoZero"/>
        <c:auto val="1"/>
        <c:lblOffset val="100"/>
        <c:tickMarkSkip val="12"/>
        <c:noMultiLvlLbl val="0"/>
      </c:catAx>
      <c:valAx>
        <c:axId val="3952804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3920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20208095"/>
        <c:axId val="47655128"/>
      </c:lineChart>
      <c:catAx>
        <c:axId val="20208095"/>
        <c:scaling>
          <c:orientation val="minMax"/>
        </c:scaling>
        <c:axPos val="b"/>
        <c:majorGridlines/>
        <c:delete val="1"/>
        <c:majorTickMark val="out"/>
        <c:minorTickMark val="none"/>
        <c:tickLblPos val="nextTo"/>
        <c:crossAx val="47655128"/>
        <c:crosses val="autoZero"/>
        <c:auto val="1"/>
        <c:lblOffset val="100"/>
        <c:tickMarkSkip val="12"/>
        <c:noMultiLvlLbl val="0"/>
      </c:catAx>
      <c:valAx>
        <c:axId val="4765512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02080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26242969"/>
        <c:axId val="34860130"/>
      </c:lineChart>
      <c:catAx>
        <c:axId val="26242969"/>
        <c:scaling>
          <c:orientation val="minMax"/>
        </c:scaling>
        <c:axPos val="b"/>
        <c:majorGridlines/>
        <c:delete val="1"/>
        <c:majorTickMark val="out"/>
        <c:minorTickMark val="none"/>
        <c:tickLblPos val="nextTo"/>
        <c:crossAx val="34860130"/>
        <c:crosses val="autoZero"/>
        <c:auto val="1"/>
        <c:lblOffset val="100"/>
        <c:tickMarkSkip val="12"/>
        <c:noMultiLvlLbl val="0"/>
      </c:catAx>
      <c:valAx>
        <c:axId val="3486013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62429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45305715"/>
        <c:axId val="5098252"/>
      </c:lineChart>
      <c:catAx>
        <c:axId val="45305715"/>
        <c:scaling>
          <c:orientation val="minMax"/>
        </c:scaling>
        <c:axPos val="b"/>
        <c:majorGridlines/>
        <c:delete val="1"/>
        <c:majorTickMark val="out"/>
        <c:minorTickMark val="none"/>
        <c:tickLblPos val="nextTo"/>
        <c:crossAx val="5098252"/>
        <c:crosses val="autoZero"/>
        <c:auto val="1"/>
        <c:lblOffset val="100"/>
        <c:tickMarkSkip val="12"/>
        <c:noMultiLvlLbl val="0"/>
      </c:catAx>
      <c:valAx>
        <c:axId val="509825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53057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45884269"/>
        <c:axId val="10305238"/>
      </c:lineChart>
      <c:catAx>
        <c:axId val="45884269"/>
        <c:scaling>
          <c:orientation val="minMax"/>
        </c:scaling>
        <c:axPos val="b"/>
        <c:majorGridlines/>
        <c:delete val="1"/>
        <c:majorTickMark val="out"/>
        <c:minorTickMark val="none"/>
        <c:tickLblPos val="nextTo"/>
        <c:crossAx val="10305238"/>
        <c:crosses val="autoZero"/>
        <c:auto val="1"/>
        <c:lblOffset val="100"/>
        <c:tickMarkSkip val="12"/>
        <c:noMultiLvlLbl val="0"/>
      </c:catAx>
      <c:valAx>
        <c:axId val="1030523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58842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25638279"/>
        <c:axId val="29417920"/>
      </c:lineChart>
      <c:catAx>
        <c:axId val="25638279"/>
        <c:scaling>
          <c:orientation val="minMax"/>
        </c:scaling>
        <c:axPos val="b"/>
        <c:majorGridlines/>
        <c:delete val="1"/>
        <c:majorTickMark val="out"/>
        <c:minorTickMark val="none"/>
        <c:tickLblPos val="nextTo"/>
        <c:crossAx val="29417920"/>
        <c:crosses val="autoZero"/>
        <c:auto val="1"/>
        <c:lblOffset val="100"/>
        <c:tickMarkSkip val="12"/>
        <c:noMultiLvlLbl val="0"/>
      </c:catAx>
      <c:valAx>
        <c:axId val="2941792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56382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numLit>
          </c:val>
          <c:smooth val="0"/>
        </c:ser>
        <c:axId val="63434689"/>
        <c:axId val="34041290"/>
      </c:lineChart>
      <c:catAx>
        <c:axId val="63434689"/>
        <c:scaling>
          <c:orientation val="minMax"/>
        </c:scaling>
        <c:axPos val="b"/>
        <c:majorGridlines/>
        <c:delete val="1"/>
        <c:majorTickMark val="out"/>
        <c:minorTickMark val="none"/>
        <c:tickLblPos val="nextTo"/>
        <c:crossAx val="34041290"/>
        <c:crosses val="autoZero"/>
        <c:auto val="1"/>
        <c:lblOffset val="100"/>
        <c:tickMarkSkip val="12"/>
        <c:noMultiLvlLbl val="0"/>
      </c:catAx>
      <c:valAx>
        <c:axId val="3404129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34346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pt idx="46">
                <c:v>158.7</c:v>
              </c:pt>
            </c:numLit>
          </c:val>
          <c:smooth val="0"/>
        </c:ser>
        <c:axId val="37936155"/>
        <c:axId val="5881076"/>
      </c:lineChart>
      <c:catAx>
        <c:axId val="37936155"/>
        <c:scaling>
          <c:orientation val="minMax"/>
        </c:scaling>
        <c:axPos val="b"/>
        <c:majorGridlines/>
        <c:delete val="1"/>
        <c:majorTickMark val="out"/>
        <c:minorTickMark val="none"/>
        <c:tickLblPos val="nextTo"/>
        <c:crossAx val="5881076"/>
        <c:crosses val="autoZero"/>
        <c:auto val="1"/>
        <c:lblOffset val="100"/>
        <c:tickMarkSkip val="12"/>
        <c:noMultiLvlLbl val="0"/>
      </c:catAx>
      <c:valAx>
        <c:axId val="588107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79361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numLit>
          </c:val>
          <c:smooth val="0"/>
        </c:ser>
        <c:axId val="52929685"/>
        <c:axId val="6605118"/>
      </c:lineChart>
      <c:catAx>
        <c:axId val="52929685"/>
        <c:scaling>
          <c:orientation val="minMax"/>
        </c:scaling>
        <c:axPos val="b"/>
        <c:majorGridlines/>
        <c:delete val="1"/>
        <c:majorTickMark val="out"/>
        <c:minorTickMark val="none"/>
        <c:tickLblPos val="nextTo"/>
        <c:crossAx val="6605118"/>
        <c:crosses val="autoZero"/>
        <c:auto val="1"/>
        <c:lblOffset val="100"/>
        <c:tickMarkSkip val="12"/>
        <c:noMultiLvlLbl val="0"/>
      </c:catAx>
      <c:valAx>
        <c:axId val="660511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29296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pt idx="47">
                <c:v>160.4</c:v>
              </c:pt>
            </c:numLit>
          </c:val>
          <c:smooth val="0"/>
        </c:ser>
        <c:axId val="59446063"/>
        <c:axId val="65252520"/>
      </c:lineChart>
      <c:catAx>
        <c:axId val="59446063"/>
        <c:scaling>
          <c:orientation val="minMax"/>
        </c:scaling>
        <c:axPos val="b"/>
        <c:majorGridlines/>
        <c:delete val="1"/>
        <c:majorTickMark val="out"/>
        <c:minorTickMark val="none"/>
        <c:tickLblPos val="nextTo"/>
        <c:crossAx val="65252520"/>
        <c:crosses val="autoZero"/>
        <c:auto val="1"/>
        <c:lblOffset val="100"/>
        <c:tickMarkSkip val="12"/>
        <c:noMultiLvlLbl val="0"/>
      </c:catAx>
      <c:valAx>
        <c:axId val="6525252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94460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numLit>
          </c:val>
          <c:smooth val="0"/>
        </c:ser>
        <c:axId val="29261081"/>
        <c:axId val="62023138"/>
      </c:lineChart>
      <c:catAx>
        <c:axId val="29261081"/>
        <c:scaling>
          <c:orientation val="minMax"/>
        </c:scaling>
        <c:axPos val="b"/>
        <c:majorGridlines/>
        <c:delete val="1"/>
        <c:majorTickMark val="out"/>
        <c:minorTickMark val="none"/>
        <c:tickLblPos val="nextTo"/>
        <c:crossAx val="62023138"/>
        <c:crosses val="autoZero"/>
        <c:auto val="1"/>
        <c:lblOffset val="100"/>
        <c:tickLblSkip val="1"/>
        <c:tickMarkSkip val="12"/>
        <c:noMultiLvlLbl val="0"/>
      </c:catAx>
      <c:valAx>
        <c:axId val="62023138"/>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261081"/>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166.2</c:v>
              </c:pt>
            </c:numLit>
          </c:val>
          <c:smooth val="0"/>
        </c:ser>
        <c:axId val="50401769"/>
        <c:axId val="50962738"/>
      </c:lineChart>
      <c:catAx>
        <c:axId val="50401769"/>
        <c:scaling>
          <c:orientation val="minMax"/>
        </c:scaling>
        <c:axPos val="b"/>
        <c:majorGridlines/>
        <c:delete val="1"/>
        <c:majorTickMark val="out"/>
        <c:minorTickMark val="none"/>
        <c:tickLblPos val="nextTo"/>
        <c:crossAx val="50962738"/>
        <c:crosses val="autoZero"/>
        <c:auto val="1"/>
        <c:lblOffset val="100"/>
        <c:tickMarkSkip val="12"/>
        <c:noMultiLvlLbl val="0"/>
      </c:catAx>
      <c:valAx>
        <c:axId val="5096273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04017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numLit>
          </c:val>
          <c:smooth val="0"/>
        </c:ser>
        <c:axId val="56011459"/>
        <c:axId val="34341084"/>
      </c:lineChart>
      <c:catAx>
        <c:axId val="56011459"/>
        <c:scaling>
          <c:orientation val="minMax"/>
        </c:scaling>
        <c:axPos val="b"/>
        <c:majorGridlines/>
        <c:delete val="1"/>
        <c:majorTickMark val="out"/>
        <c:minorTickMark val="none"/>
        <c:tickLblPos val="nextTo"/>
        <c:crossAx val="34341084"/>
        <c:crosses val="autoZero"/>
        <c:auto val="1"/>
        <c:lblOffset val="100"/>
        <c:tickMarkSkip val="12"/>
        <c:noMultiLvlLbl val="0"/>
      </c:catAx>
      <c:valAx>
        <c:axId val="3434108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60114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143.2</c:v>
              </c:pt>
            </c:numLit>
          </c:val>
          <c:smooth val="0"/>
        </c:ser>
        <c:axId val="40634301"/>
        <c:axId val="30164390"/>
      </c:lineChart>
      <c:catAx>
        <c:axId val="40634301"/>
        <c:scaling>
          <c:orientation val="minMax"/>
        </c:scaling>
        <c:axPos val="b"/>
        <c:majorGridlines/>
        <c:delete val="1"/>
        <c:majorTickMark val="out"/>
        <c:minorTickMark val="none"/>
        <c:tickLblPos val="nextTo"/>
        <c:crossAx val="30164390"/>
        <c:crosses val="autoZero"/>
        <c:auto val="1"/>
        <c:lblOffset val="100"/>
        <c:tickMarkSkip val="12"/>
        <c:noMultiLvlLbl val="0"/>
      </c:catAx>
      <c:valAx>
        <c:axId val="3016439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06343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numLit>
          </c:val>
          <c:smooth val="0"/>
        </c:ser>
        <c:axId val="3044055"/>
        <c:axId val="27396496"/>
      </c:lineChart>
      <c:catAx>
        <c:axId val="3044055"/>
        <c:scaling>
          <c:orientation val="minMax"/>
        </c:scaling>
        <c:axPos val="b"/>
        <c:majorGridlines/>
        <c:delete val="1"/>
        <c:majorTickMark val="out"/>
        <c:minorTickMark val="none"/>
        <c:tickLblPos val="nextTo"/>
        <c:crossAx val="27396496"/>
        <c:crosses val="autoZero"/>
        <c:auto val="1"/>
        <c:lblOffset val="100"/>
        <c:tickMarkSkip val="12"/>
        <c:noMultiLvlLbl val="0"/>
      </c:catAx>
      <c:valAx>
        <c:axId val="2739649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0440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pt idx="37">
                <c:v>147.3</c:v>
              </c:pt>
            </c:numLit>
          </c:val>
          <c:smooth val="0"/>
        </c:ser>
        <c:axId val="45241873"/>
        <c:axId val="4523674"/>
      </c:lineChart>
      <c:catAx>
        <c:axId val="45241873"/>
        <c:scaling>
          <c:orientation val="minMax"/>
        </c:scaling>
        <c:axPos val="b"/>
        <c:majorGridlines/>
        <c:delete val="1"/>
        <c:majorTickMark val="out"/>
        <c:minorTickMark val="none"/>
        <c:tickLblPos val="nextTo"/>
        <c:crossAx val="4523674"/>
        <c:crosses val="autoZero"/>
        <c:auto val="1"/>
        <c:lblOffset val="100"/>
        <c:tickMarkSkip val="12"/>
        <c:noMultiLvlLbl val="0"/>
      </c:catAx>
      <c:valAx>
        <c:axId val="452367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52418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numLit>
          </c:val>
          <c:smooth val="0"/>
        </c:ser>
        <c:axId val="40713067"/>
        <c:axId val="30873284"/>
      </c:lineChart>
      <c:catAx>
        <c:axId val="40713067"/>
        <c:scaling>
          <c:orientation val="minMax"/>
        </c:scaling>
        <c:axPos val="b"/>
        <c:majorGridlines/>
        <c:delete val="1"/>
        <c:majorTickMark val="out"/>
        <c:minorTickMark val="none"/>
        <c:tickLblPos val="nextTo"/>
        <c:crossAx val="30873284"/>
        <c:crosses val="autoZero"/>
        <c:auto val="1"/>
        <c:lblOffset val="100"/>
        <c:tickMarkSkip val="12"/>
        <c:noMultiLvlLbl val="0"/>
      </c:catAx>
      <c:valAx>
        <c:axId val="3087328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07130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numLit>
          </c:val>
          <c:smooth val="0"/>
        </c:ser>
        <c:axId val="9424101"/>
        <c:axId val="17708046"/>
      </c:lineChart>
      <c:catAx>
        <c:axId val="9424101"/>
        <c:scaling>
          <c:orientation val="minMax"/>
        </c:scaling>
        <c:axPos val="b"/>
        <c:majorGridlines/>
        <c:delete val="1"/>
        <c:majorTickMark val="out"/>
        <c:minorTickMark val="none"/>
        <c:tickLblPos val="nextTo"/>
        <c:crossAx val="17708046"/>
        <c:crosses val="autoZero"/>
        <c:auto val="1"/>
        <c:lblOffset val="100"/>
        <c:tickMarkSkip val="12"/>
        <c:noMultiLvlLbl val="0"/>
      </c:catAx>
      <c:valAx>
        <c:axId val="1770804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94241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numLit>
          </c:val>
          <c:smooth val="0"/>
        </c:ser>
        <c:axId val="25154687"/>
        <c:axId val="25065592"/>
      </c:lineChart>
      <c:catAx>
        <c:axId val="25154687"/>
        <c:scaling>
          <c:orientation val="minMax"/>
        </c:scaling>
        <c:axPos val="b"/>
        <c:majorGridlines/>
        <c:delete val="1"/>
        <c:majorTickMark val="out"/>
        <c:minorTickMark val="none"/>
        <c:tickLblPos val="nextTo"/>
        <c:crossAx val="25065592"/>
        <c:crosses val="autoZero"/>
        <c:auto val="1"/>
        <c:lblOffset val="100"/>
        <c:tickMarkSkip val="12"/>
        <c:noMultiLvlLbl val="0"/>
      </c:catAx>
      <c:valAx>
        <c:axId val="2506559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51546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numLit>
          </c:val>
          <c:smooth val="0"/>
        </c:ser>
        <c:axId val="24263737"/>
        <c:axId val="17047042"/>
      </c:lineChart>
      <c:catAx>
        <c:axId val="24263737"/>
        <c:scaling>
          <c:orientation val="minMax"/>
        </c:scaling>
        <c:axPos val="b"/>
        <c:majorGridlines/>
        <c:delete val="1"/>
        <c:majorTickMark val="out"/>
        <c:minorTickMark val="none"/>
        <c:tickLblPos val="nextTo"/>
        <c:crossAx val="17047042"/>
        <c:crosses val="autoZero"/>
        <c:auto val="1"/>
        <c:lblOffset val="100"/>
        <c:tickMarkSkip val="12"/>
        <c:noMultiLvlLbl val="0"/>
      </c:catAx>
      <c:valAx>
        <c:axId val="1704704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42637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numLit>
          </c:val>
          <c:smooth val="0"/>
        </c:ser>
        <c:axId val="21337331"/>
        <c:axId val="57818252"/>
      </c:lineChart>
      <c:catAx>
        <c:axId val="21337331"/>
        <c:scaling>
          <c:orientation val="minMax"/>
        </c:scaling>
        <c:axPos val="b"/>
        <c:majorGridlines/>
        <c:delete val="1"/>
        <c:majorTickMark val="out"/>
        <c:minorTickMark val="none"/>
        <c:tickLblPos val="nextTo"/>
        <c:crossAx val="57818252"/>
        <c:crosses val="autoZero"/>
        <c:auto val="1"/>
        <c:lblOffset val="100"/>
        <c:tickMarkSkip val="12"/>
        <c:noMultiLvlLbl val="0"/>
      </c:catAx>
      <c:valAx>
        <c:axId val="5781825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13373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chart" Target="/xl/charts/chart25.xml" /><Relationship Id="rId14" Type="http://schemas.openxmlformats.org/officeDocument/2006/relationships/chart" Target="/xl/charts/chart26.xml" /><Relationship Id="rId15" Type="http://schemas.openxmlformats.org/officeDocument/2006/relationships/chart" Target="/xl/charts/chart27.xml" /><Relationship Id="rId16" Type="http://schemas.openxmlformats.org/officeDocument/2006/relationships/chart" Target="/xl/charts/chart28.xml" /><Relationship Id="rId17" Type="http://schemas.openxmlformats.org/officeDocument/2006/relationships/chart" Target="/xl/charts/chart29.xml" /><Relationship Id="rId18" Type="http://schemas.openxmlformats.org/officeDocument/2006/relationships/chart" Target="/xl/charts/chart30.xml" /><Relationship Id="rId19" Type="http://schemas.openxmlformats.org/officeDocument/2006/relationships/chart" Target="/xl/charts/chart31.xml" /><Relationship Id="rId20" Type="http://schemas.openxmlformats.org/officeDocument/2006/relationships/chart" Target="/xl/charts/chart32.xml" /><Relationship Id="rId21" Type="http://schemas.openxmlformats.org/officeDocument/2006/relationships/chart" Target="/xl/charts/chart33.xml" /><Relationship Id="rId22" Type="http://schemas.openxmlformats.org/officeDocument/2006/relationships/chart" Target="/xl/charts/chart34.xml" /><Relationship Id="rId23" Type="http://schemas.openxmlformats.org/officeDocument/2006/relationships/chart" Target="/xl/charts/chart35.xml" /><Relationship Id="rId24" Type="http://schemas.openxmlformats.org/officeDocument/2006/relationships/chart" Target="/xl/charts/chart36.xml" /><Relationship Id="rId25" Type="http://schemas.openxmlformats.org/officeDocument/2006/relationships/chart" Target="/xl/charts/chart37.xml" /><Relationship Id="rId26" Type="http://schemas.openxmlformats.org/officeDocument/2006/relationships/chart" Target="/xl/charts/chart38.xml" /><Relationship Id="rId27" Type="http://schemas.openxmlformats.org/officeDocument/2006/relationships/chart" Target="/xl/charts/chart39.xml" /><Relationship Id="rId28" Type="http://schemas.openxmlformats.org/officeDocument/2006/relationships/chart" Target="/xl/charts/chart40.xml" /><Relationship Id="rId29" Type="http://schemas.openxmlformats.org/officeDocument/2006/relationships/chart" Target="/xl/charts/chart41.xml" /><Relationship Id="rId30" Type="http://schemas.openxmlformats.org/officeDocument/2006/relationships/chart" Target="/xl/charts/chart42.xml" /><Relationship Id="rId31" Type="http://schemas.openxmlformats.org/officeDocument/2006/relationships/chart" Target="/xl/charts/chart43.xml" /><Relationship Id="rId32" Type="http://schemas.openxmlformats.org/officeDocument/2006/relationships/chart" Target="/xl/charts/chart44.xml" /><Relationship Id="rId33" Type="http://schemas.openxmlformats.org/officeDocument/2006/relationships/chart" Target="/xl/charts/chart45.xml" /><Relationship Id="rId34" Type="http://schemas.openxmlformats.org/officeDocument/2006/relationships/chart" Target="/xl/charts/chart46.xml" /><Relationship Id="rId35" Type="http://schemas.openxmlformats.org/officeDocument/2006/relationships/chart" Target="/xl/charts/chart47.xml" /><Relationship Id="rId36" Type="http://schemas.openxmlformats.org/officeDocument/2006/relationships/chart" Target="/xl/charts/chart48.xml" /><Relationship Id="rId37" Type="http://schemas.openxmlformats.org/officeDocument/2006/relationships/chart" Target="/xl/charts/chart49.xml" /><Relationship Id="rId38" Type="http://schemas.openxmlformats.org/officeDocument/2006/relationships/chart" Target="/xl/charts/chart50.xml" /><Relationship Id="rId39" Type="http://schemas.openxmlformats.org/officeDocument/2006/relationships/chart" Target="/xl/charts/chart51.xml" /><Relationship Id="rId40" Type="http://schemas.openxmlformats.org/officeDocument/2006/relationships/chart" Target="/xl/charts/chart52.xml" /><Relationship Id="rId41" Type="http://schemas.openxmlformats.org/officeDocument/2006/relationships/chart" Target="/xl/charts/chart53.xml" /><Relationship Id="rId42" Type="http://schemas.openxmlformats.org/officeDocument/2006/relationships/chart" Target="/xl/charts/chart5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 Id="rId13" Type="http://schemas.openxmlformats.org/officeDocument/2006/relationships/chart" Target="/xl/charts/chart79.xml" /><Relationship Id="rId14" Type="http://schemas.openxmlformats.org/officeDocument/2006/relationships/chart" Target="/xl/charts/chart80.xml" /><Relationship Id="rId15" Type="http://schemas.openxmlformats.org/officeDocument/2006/relationships/chart" Target="/xl/charts/chart81.xml" /><Relationship Id="rId16" Type="http://schemas.openxmlformats.org/officeDocument/2006/relationships/chart" Target="/xl/charts/chart82.xml" /><Relationship Id="rId17" Type="http://schemas.openxmlformats.org/officeDocument/2006/relationships/chart" Target="/xl/charts/chart83.xml" /><Relationship Id="rId18" Type="http://schemas.openxmlformats.org/officeDocument/2006/relationships/chart" Target="/xl/charts/chart84.xml" /><Relationship Id="rId19" Type="http://schemas.openxmlformats.org/officeDocument/2006/relationships/chart" Target="/xl/charts/chart85.xml" /><Relationship Id="rId20" Type="http://schemas.openxmlformats.org/officeDocument/2006/relationships/chart" Target="/xl/charts/chart86.xml" /><Relationship Id="rId21" Type="http://schemas.openxmlformats.org/officeDocument/2006/relationships/chart" Target="/xl/charts/chart87.xml" /><Relationship Id="rId22" Type="http://schemas.openxmlformats.org/officeDocument/2006/relationships/chart" Target="/xl/charts/chart8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68375"/>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666750</xdr:colOff>
      <xdr:row>0</xdr:row>
      <xdr:rowOff>0</xdr:rowOff>
    </xdr:to>
    <xdr:graphicFrame>
      <xdr:nvGraphicFramePr>
        <xdr:cNvPr id="1" name="Chart 1"/>
        <xdr:cNvGraphicFramePr/>
      </xdr:nvGraphicFramePr>
      <xdr:xfrm>
        <a:off x="12382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 name="Chart 2"/>
        <xdr:cNvGraphicFramePr/>
      </xdr:nvGraphicFramePr>
      <xdr:xfrm>
        <a:off x="85725"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 name="TextBox 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4" name="TextBox 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5" name="TextBox 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6" name="TextBox 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7" name="TextBox 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8" name="TextBox 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9" name="TextBox 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10" name="TextBox 1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11" name="TextBox 1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 name="Chart 12"/>
        <xdr:cNvGraphicFramePr/>
      </xdr:nvGraphicFramePr>
      <xdr:xfrm>
        <a:off x="12382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3" name="Chart 13"/>
        <xdr:cNvGraphicFramePr/>
      </xdr:nvGraphicFramePr>
      <xdr:xfrm>
        <a:off x="85725"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 name="TextBox 1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15" name="TextBox 1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16" name="TextBox 1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17" name="TextBox 1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18" name="TextBox 1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19" name="TextBox 1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20" name="TextBox 2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21" name="TextBox 2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22" name="TextBox 2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 name="Chart 23"/>
        <xdr:cNvGraphicFramePr/>
      </xdr:nvGraphicFramePr>
      <xdr:xfrm>
        <a:off x="12382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4" name="Chart 24"/>
        <xdr:cNvGraphicFramePr/>
      </xdr:nvGraphicFramePr>
      <xdr:xfrm>
        <a:off x="85725"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 name="TextBox 2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26" name="TextBox 2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27" name="TextBox 2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28" name="TextBox 2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29" name="TextBox 2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30" name="TextBox 3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31" name="TextBox 3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32" name="TextBox 3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33" name="TextBox 3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34" name="Chart 34"/>
        <xdr:cNvGraphicFramePr/>
      </xdr:nvGraphicFramePr>
      <xdr:xfrm>
        <a:off x="12382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35" name="Chart 35"/>
        <xdr:cNvGraphicFramePr/>
      </xdr:nvGraphicFramePr>
      <xdr:xfrm>
        <a:off x="85725"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6" name="TextBox 3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37" name="TextBox 3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38" name="TextBox 3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39" name="TextBox 3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40" name="TextBox 4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41" name="TextBox 4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42" name="TextBox 4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43" name="TextBox 4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44" name="TextBox 4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45" name="Chart 45"/>
        <xdr:cNvGraphicFramePr/>
      </xdr:nvGraphicFramePr>
      <xdr:xfrm>
        <a:off x="12382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46" name="Chart 46"/>
        <xdr:cNvGraphicFramePr/>
      </xdr:nvGraphicFramePr>
      <xdr:xfrm>
        <a:off x="85725"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180975</xdr:colOff>
      <xdr:row>0</xdr:row>
      <xdr:rowOff>0</xdr:rowOff>
    </xdr:from>
    <xdr:to>
      <xdr:col>1</xdr:col>
      <xdr:colOff>523875</xdr:colOff>
      <xdr:row>0</xdr:row>
      <xdr:rowOff>0</xdr:rowOff>
    </xdr:to>
    <xdr:sp>
      <xdr:nvSpPr>
        <xdr:cNvPr id="47" name="TextBox 47"/>
        <xdr:cNvSpPr txBox="1">
          <a:spLocks noChangeArrowheads="1"/>
        </xdr:cNvSpPr>
      </xdr:nvSpPr>
      <xdr:spPr>
        <a:xfrm>
          <a:off x="9429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48" name="TextBox 4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49" name="TextBox 4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50" name="TextBox 5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51" name="TextBox 5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52" name="TextBox 5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53" name="TextBox 5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54" name="TextBox 5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55" name="TextBox 5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56" name="Chart 56"/>
        <xdr:cNvGraphicFramePr/>
      </xdr:nvGraphicFramePr>
      <xdr:xfrm>
        <a:off x="123825" y="476250"/>
        <a:ext cx="5876925" cy="3857625"/>
      </xdr:xfrm>
      <a:graphic>
        <a:graphicData uri="http://schemas.openxmlformats.org/drawingml/2006/chart">
          <c:chart xmlns:c="http://schemas.openxmlformats.org/drawingml/2006/chart" r:id="rId11"/>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57" name="Chart 57"/>
        <xdr:cNvGraphicFramePr/>
      </xdr:nvGraphicFramePr>
      <xdr:xfrm>
        <a:off x="85725" y="5057775"/>
        <a:ext cx="5876925" cy="3905250"/>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26</xdr:row>
      <xdr:rowOff>47625</xdr:rowOff>
    </xdr:from>
    <xdr:to>
      <xdr:col>1</xdr:col>
      <xdr:colOff>409575</xdr:colOff>
      <xdr:row>27</xdr:row>
      <xdr:rowOff>95250</xdr:rowOff>
    </xdr:to>
    <xdr:sp>
      <xdr:nvSpPr>
        <xdr:cNvPr id="58" name="TextBox 58"/>
        <xdr:cNvSpPr txBox="1">
          <a:spLocks noChangeArrowheads="1"/>
        </xdr:cNvSpPr>
      </xdr:nvSpPr>
      <xdr:spPr>
        <a:xfrm>
          <a:off x="828675" y="4257675"/>
          <a:ext cx="34290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59" name="TextBox 59"/>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60" name="TextBox 60"/>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61" name="TextBox 61"/>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53</xdr:row>
      <xdr:rowOff>28575</xdr:rowOff>
    </xdr:from>
    <xdr:to>
      <xdr:col>1</xdr:col>
      <xdr:colOff>581025</xdr:colOff>
      <xdr:row>54</xdr:row>
      <xdr:rowOff>85725</xdr:rowOff>
    </xdr:to>
    <xdr:sp>
      <xdr:nvSpPr>
        <xdr:cNvPr id="62" name="TextBox 62"/>
        <xdr:cNvSpPr txBox="1">
          <a:spLocks noChangeArrowheads="1"/>
        </xdr:cNvSpPr>
      </xdr:nvSpPr>
      <xdr:spPr>
        <a:xfrm>
          <a:off x="895350" y="8610600"/>
          <a:ext cx="4476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63" name="TextBox 63"/>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53</xdr:row>
      <xdr:rowOff>0</xdr:rowOff>
    </xdr:from>
    <xdr:to>
      <xdr:col>7</xdr:col>
      <xdr:colOff>95250</xdr:colOff>
      <xdr:row>54</xdr:row>
      <xdr:rowOff>28575</xdr:rowOff>
    </xdr:to>
    <xdr:sp>
      <xdr:nvSpPr>
        <xdr:cNvPr id="64" name="TextBox 64"/>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65" name="TextBox 65"/>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66" name="TextBox 66"/>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1" name="Chart 111"/>
        <xdr:cNvGraphicFramePr/>
      </xdr:nvGraphicFramePr>
      <xdr:xfrm>
        <a:off x="114300" y="0"/>
        <a:ext cx="5876925" cy="0"/>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12" name="Chart 112"/>
        <xdr:cNvGraphicFramePr/>
      </xdr:nvGraphicFramePr>
      <xdr:xfrm>
        <a:off x="114300" y="0"/>
        <a:ext cx="5905500" cy="0"/>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13" name="TextBox 1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14" name="TextBox 1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15" name="TextBox 1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16" name="TextBox 1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17" name="TextBox 1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18" name="TextBox 1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19" name="TextBox 1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20" name="TextBox 1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21" name="Chart 121"/>
        <xdr:cNvGraphicFramePr/>
      </xdr:nvGraphicFramePr>
      <xdr:xfrm>
        <a:off x="114300" y="0"/>
        <a:ext cx="5876925" cy="0"/>
      </xdr:xfrm>
      <a:graphic>
        <a:graphicData uri="http://schemas.openxmlformats.org/drawingml/2006/chart">
          <c:chart xmlns:c="http://schemas.openxmlformats.org/drawingml/2006/chart" r:id="rId2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2" name="Chart 122"/>
        <xdr:cNvGraphicFramePr/>
      </xdr:nvGraphicFramePr>
      <xdr:xfrm>
        <a:off x="114300" y="0"/>
        <a:ext cx="5905500" cy="0"/>
      </xdr:xfrm>
      <a:graphic>
        <a:graphicData uri="http://schemas.openxmlformats.org/drawingml/2006/chart">
          <c:chart xmlns:c="http://schemas.openxmlformats.org/drawingml/2006/chart" r:id="rId2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23" name="TextBox 1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24" name="TextBox 1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25" name="TextBox 1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26" name="TextBox 1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27" name="TextBox 1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28" name="TextBox 1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29" name="TextBox 1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30" name="TextBox 1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31" name="Chart 131"/>
        <xdr:cNvGraphicFramePr/>
      </xdr:nvGraphicFramePr>
      <xdr:xfrm>
        <a:off x="114300" y="0"/>
        <a:ext cx="5876925" cy="0"/>
      </xdr:xfrm>
      <a:graphic>
        <a:graphicData uri="http://schemas.openxmlformats.org/drawingml/2006/chart">
          <c:chart xmlns:c="http://schemas.openxmlformats.org/drawingml/2006/chart" r:id="rId2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32" name="Chart 132"/>
        <xdr:cNvGraphicFramePr/>
      </xdr:nvGraphicFramePr>
      <xdr:xfrm>
        <a:off x="114300" y="0"/>
        <a:ext cx="5905500" cy="0"/>
      </xdr:xfrm>
      <a:graphic>
        <a:graphicData uri="http://schemas.openxmlformats.org/drawingml/2006/chart">
          <c:chart xmlns:c="http://schemas.openxmlformats.org/drawingml/2006/chart" r:id="rId2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3" name="TextBox 1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34" name="TextBox 1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35" name="TextBox 1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36" name="TextBox 1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37" name="TextBox 1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38" name="TextBox 1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39" name="TextBox 1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40" name="TextBox 1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41" name="Chart 141"/>
        <xdr:cNvGraphicFramePr/>
      </xdr:nvGraphicFramePr>
      <xdr:xfrm>
        <a:off x="114300" y="0"/>
        <a:ext cx="5876925" cy="0"/>
      </xdr:xfrm>
      <a:graphic>
        <a:graphicData uri="http://schemas.openxmlformats.org/drawingml/2006/chart">
          <c:chart xmlns:c="http://schemas.openxmlformats.org/drawingml/2006/chart" r:id="rId2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42" name="Chart 142"/>
        <xdr:cNvGraphicFramePr/>
      </xdr:nvGraphicFramePr>
      <xdr:xfrm>
        <a:off x="114300" y="0"/>
        <a:ext cx="5905500" cy="0"/>
      </xdr:xfrm>
      <a:graphic>
        <a:graphicData uri="http://schemas.openxmlformats.org/drawingml/2006/chart">
          <c:chart xmlns:c="http://schemas.openxmlformats.org/drawingml/2006/chart" r:id="rId3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43" name="TextBox 1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4" name="TextBox 1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45" name="TextBox 1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46" name="TextBox 1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47" name="TextBox 1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48" name="TextBox 1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49" name="TextBox 1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50" name="TextBox 1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51" name="Chart 151"/>
        <xdr:cNvGraphicFramePr/>
      </xdr:nvGraphicFramePr>
      <xdr:xfrm>
        <a:off x="114300" y="0"/>
        <a:ext cx="5876925" cy="0"/>
      </xdr:xfrm>
      <a:graphic>
        <a:graphicData uri="http://schemas.openxmlformats.org/drawingml/2006/chart">
          <c:chart xmlns:c="http://schemas.openxmlformats.org/drawingml/2006/chart" r:id="rId3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52" name="Chart 152"/>
        <xdr:cNvGraphicFramePr/>
      </xdr:nvGraphicFramePr>
      <xdr:xfrm>
        <a:off x="114300" y="0"/>
        <a:ext cx="5905500" cy="0"/>
      </xdr:xfrm>
      <a:graphic>
        <a:graphicData uri="http://schemas.openxmlformats.org/drawingml/2006/chart">
          <c:chart xmlns:c="http://schemas.openxmlformats.org/drawingml/2006/chart" r:id="rId3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53" name="TextBox 1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54" name="TextBox 1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55" name="TextBox 1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56" name="TextBox 1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57" name="TextBox 1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58" name="TextBox 1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59" name="TextBox 1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60" name="TextBox 1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61" name="Chart 161"/>
        <xdr:cNvGraphicFramePr/>
      </xdr:nvGraphicFramePr>
      <xdr:xfrm>
        <a:off x="114300" y="0"/>
        <a:ext cx="5876925" cy="0"/>
      </xdr:xfrm>
      <a:graphic>
        <a:graphicData uri="http://schemas.openxmlformats.org/drawingml/2006/chart">
          <c:chart xmlns:c="http://schemas.openxmlformats.org/drawingml/2006/chart" r:id="rId3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62" name="Chart 162"/>
        <xdr:cNvGraphicFramePr/>
      </xdr:nvGraphicFramePr>
      <xdr:xfrm>
        <a:off x="114300" y="0"/>
        <a:ext cx="5905500" cy="0"/>
      </xdr:xfrm>
      <a:graphic>
        <a:graphicData uri="http://schemas.openxmlformats.org/drawingml/2006/chart">
          <c:chart xmlns:c="http://schemas.openxmlformats.org/drawingml/2006/chart" r:id="rId3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63" name="TextBox 1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64" name="TextBox 1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65" name="TextBox 1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66" name="TextBox 1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67" name="TextBox 1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68" name="TextBox 1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69" name="TextBox 1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70" name="TextBox 1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71" name="Chart 171"/>
        <xdr:cNvGraphicFramePr/>
      </xdr:nvGraphicFramePr>
      <xdr:xfrm>
        <a:off x="114300" y="0"/>
        <a:ext cx="5876925" cy="0"/>
      </xdr:xfrm>
      <a:graphic>
        <a:graphicData uri="http://schemas.openxmlformats.org/drawingml/2006/chart">
          <c:chart xmlns:c="http://schemas.openxmlformats.org/drawingml/2006/chart" r:id="rId3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72" name="Chart 172"/>
        <xdr:cNvGraphicFramePr/>
      </xdr:nvGraphicFramePr>
      <xdr:xfrm>
        <a:off x="114300" y="0"/>
        <a:ext cx="5905500" cy="0"/>
      </xdr:xfrm>
      <a:graphic>
        <a:graphicData uri="http://schemas.openxmlformats.org/drawingml/2006/chart">
          <c:chart xmlns:c="http://schemas.openxmlformats.org/drawingml/2006/chart" r:id="rId3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73" name="TextBox 1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74" name="TextBox 1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75" name="TextBox 1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76" name="TextBox 1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77" name="TextBox 1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78" name="TextBox 1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79" name="TextBox 1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80" name="TextBox 1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81" name="Chart 181"/>
        <xdr:cNvGraphicFramePr/>
      </xdr:nvGraphicFramePr>
      <xdr:xfrm>
        <a:off x="114300" y="0"/>
        <a:ext cx="5876925" cy="0"/>
      </xdr:xfrm>
      <a:graphic>
        <a:graphicData uri="http://schemas.openxmlformats.org/drawingml/2006/chart">
          <c:chart xmlns:c="http://schemas.openxmlformats.org/drawingml/2006/chart" r:id="rId3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82" name="Chart 182"/>
        <xdr:cNvGraphicFramePr/>
      </xdr:nvGraphicFramePr>
      <xdr:xfrm>
        <a:off x="114300" y="0"/>
        <a:ext cx="5905500" cy="0"/>
      </xdr:xfrm>
      <a:graphic>
        <a:graphicData uri="http://schemas.openxmlformats.org/drawingml/2006/chart">
          <c:chart xmlns:c="http://schemas.openxmlformats.org/drawingml/2006/chart" r:id="rId3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83" name="TextBox 1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84" name="TextBox 1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85" name="TextBox 1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86" name="TextBox 1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87" name="TextBox 1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88" name="TextBox 1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89" name="TextBox 1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90" name="TextBox 1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91" name="Chart 191"/>
        <xdr:cNvGraphicFramePr/>
      </xdr:nvGraphicFramePr>
      <xdr:xfrm>
        <a:off x="114300" y="0"/>
        <a:ext cx="5876925" cy="0"/>
      </xdr:xfrm>
      <a:graphic>
        <a:graphicData uri="http://schemas.openxmlformats.org/drawingml/2006/chart">
          <c:chart xmlns:c="http://schemas.openxmlformats.org/drawingml/2006/chart" r:id="rId3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92" name="Chart 192"/>
        <xdr:cNvGraphicFramePr/>
      </xdr:nvGraphicFramePr>
      <xdr:xfrm>
        <a:off x="114300" y="0"/>
        <a:ext cx="5905500" cy="0"/>
      </xdr:xfrm>
      <a:graphic>
        <a:graphicData uri="http://schemas.openxmlformats.org/drawingml/2006/chart">
          <c:chart xmlns:c="http://schemas.openxmlformats.org/drawingml/2006/chart" r:id="rId4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93" name="TextBox 1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94" name="TextBox 1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95" name="TextBox 1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96" name="TextBox 1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619125</xdr:colOff>
      <xdr:row>0</xdr:row>
      <xdr:rowOff>0</xdr:rowOff>
    </xdr:to>
    <xdr:sp>
      <xdr:nvSpPr>
        <xdr:cNvPr id="197" name="TextBox 197"/>
        <xdr:cNvSpPr txBox="1">
          <a:spLocks noChangeArrowheads="1"/>
        </xdr:cNvSpPr>
      </xdr:nvSpPr>
      <xdr:spPr>
        <a:xfrm>
          <a:off x="942975" y="0"/>
          <a:ext cx="4381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198" name="TextBox 1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99" name="TextBox 1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00" name="TextBox 2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201" name="Chart 201"/>
        <xdr:cNvGraphicFramePr/>
      </xdr:nvGraphicFramePr>
      <xdr:xfrm>
        <a:off x="114300" y="647700"/>
        <a:ext cx="5876925" cy="3743325"/>
      </xdr:xfrm>
      <a:graphic>
        <a:graphicData uri="http://schemas.openxmlformats.org/drawingml/2006/chart">
          <c:chart xmlns:c="http://schemas.openxmlformats.org/drawingml/2006/chart" r:id="rId41"/>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202" name="Chart 202"/>
        <xdr:cNvGraphicFramePr/>
      </xdr:nvGraphicFramePr>
      <xdr:xfrm>
        <a:off x="114300" y="4857750"/>
        <a:ext cx="5905500" cy="3743325"/>
      </xdr:xfrm>
      <a:graphic>
        <a:graphicData uri="http://schemas.openxmlformats.org/drawingml/2006/chart">
          <c:chart xmlns:c="http://schemas.openxmlformats.org/drawingml/2006/chart" r:id="rId42"/>
        </a:graphicData>
      </a:graphic>
    </xdr:graphicFrame>
    <xdr:clientData/>
  </xdr:twoCellAnchor>
  <xdr:twoCellAnchor>
    <xdr:from>
      <xdr:col>1</xdr:col>
      <xdr:colOff>171450</xdr:colOff>
      <xdr:row>26</xdr:row>
      <xdr:rowOff>47625</xdr:rowOff>
    </xdr:from>
    <xdr:to>
      <xdr:col>1</xdr:col>
      <xdr:colOff>666750</xdr:colOff>
      <xdr:row>27</xdr:row>
      <xdr:rowOff>133350</xdr:rowOff>
    </xdr:to>
    <xdr:sp>
      <xdr:nvSpPr>
        <xdr:cNvPr id="203" name="TextBox 203"/>
        <xdr:cNvSpPr txBox="1">
          <a:spLocks noChangeArrowheads="1"/>
        </xdr:cNvSpPr>
      </xdr:nvSpPr>
      <xdr:spPr>
        <a:xfrm>
          <a:off x="933450" y="4257675"/>
          <a:ext cx="4953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204" name="TextBox 20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205" name="TextBox 20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206" name="TextBox 20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52</xdr:row>
      <xdr:rowOff>38100</xdr:rowOff>
    </xdr:from>
    <xdr:to>
      <xdr:col>1</xdr:col>
      <xdr:colOff>647700</xdr:colOff>
      <xdr:row>53</xdr:row>
      <xdr:rowOff>142875</xdr:rowOff>
    </xdr:to>
    <xdr:sp>
      <xdr:nvSpPr>
        <xdr:cNvPr id="207" name="TextBox 207"/>
        <xdr:cNvSpPr txBox="1">
          <a:spLocks noChangeArrowheads="1"/>
        </xdr:cNvSpPr>
      </xdr:nvSpPr>
      <xdr:spPr>
        <a:xfrm>
          <a:off x="942975" y="8458200"/>
          <a:ext cx="46672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208" name="TextBox 20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52</xdr:row>
      <xdr:rowOff>38100</xdr:rowOff>
    </xdr:from>
    <xdr:to>
      <xdr:col>7</xdr:col>
      <xdr:colOff>0</xdr:colOff>
      <xdr:row>53</xdr:row>
      <xdr:rowOff>57150</xdr:rowOff>
    </xdr:to>
    <xdr:sp>
      <xdr:nvSpPr>
        <xdr:cNvPr id="209" name="TextBox 20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210" name="TextBox 21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7</xdr:col>
      <xdr:colOff>695325</xdr:colOff>
      <xdr:row>0</xdr:row>
      <xdr:rowOff>0</xdr:rowOff>
    </xdr:to>
    <xdr:graphicFrame>
      <xdr:nvGraphicFramePr>
        <xdr:cNvPr id="1" name="Chart 1"/>
        <xdr:cNvGraphicFramePr/>
      </xdr:nvGraphicFramePr>
      <xdr:xfrm>
        <a:off x="1524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 name="Chart 2"/>
        <xdr:cNvGraphicFramePr/>
      </xdr:nvGraphicFramePr>
      <xdr:xfrm>
        <a:off x="1524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3" name="TextBox 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4" name="TextBox 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5" name="TextBox 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6" name="TextBox 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571500</xdr:colOff>
      <xdr:row>0</xdr:row>
      <xdr:rowOff>0</xdr:rowOff>
    </xdr:to>
    <xdr:sp>
      <xdr:nvSpPr>
        <xdr:cNvPr id="7" name="TextBox 7"/>
        <xdr:cNvSpPr txBox="1">
          <a:spLocks noChangeArrowheads="1"/>
        </xdr:cNvSpPr>
      </xdr:nvSpPr>
      <xdr:spPr>
        <a:xfrm>
          <a:off x="10001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8" name="TextBox 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9" name="TextBox 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10" name="TextBox 1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609600</xdr:colOff>
      <xdr:row>0</xdr:row>
      <xdr:rowOff>0</xdr:rowOff>
    </xdr:to>
    <xdr:sp>
      <xdr:nvSpPr>
        <xdr:cNvPr id="13" name="TextBox 13"/>
        <xdr:cNvSpPr txBox="1">
          <a:spLocks noChangeArrowheads="1"/>
        </xdr:cNvSpPr>
      </xdr:nvSpPr>
      <xdr:spPr>
        <a:xfrm>
          <a:off x="10382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14" name="TextBox 1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16" name="TextBox 1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647700</xdr:colOff>
      <xdr:row>0</xdr:row>
      <xdr:rowOff>0</xdr:rowOff>
    </xdr:to>
    <xdr:sp>
      <xdr:nvSpPr>
        <xdr:cNvPr id="17" name="TextBox 17"/>
        <xdr:cNvSpPr txBox="1">
          <a:spLocks noChangeArrowheads="1"/>
        </xdr:cNvSpPr>
      </xdr:nvSpPr>
      <xdr:spPr>
        <a:xfrm>
          <a:off x="1000125" y="0"/>
          <a:ext cx="4095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18" name="TextBox 1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19" name="TextBox 1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20" name="TextBox 2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21" name="Chart 21"/>
        <xdr:cNvGraphicFramePr/>
      </xdr:nvGraphicFramePr>
      <xdr:xfrm>
        <a:off x="152400" y="647700"/>
        <a:ext cx="5876925" cy="375285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22" name="Chart 22"/>
        <xdr:cNvGraphicFramePr/>
      </xdr:nvGraphicFramePr>
      <xdr:xfrm>
        <a:off x="152400" y="4857750"/>
        <a:ext cx="5876925" cy="375285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52</xdr:row>
      <xdr:rowOff>38100</xdr:rowOff>
    </xdr:from>
    <xdr:to>
      <xdr:col>1</xdr:col>
      <xdr:colOff>600075</xdr:colOff>
      <xdr:row>53</xdr:row>
      <xdr:rowOff>95250</xdr:rowOff>
    </xdr:to>
    <xdr:sp>
      <xdr:nvSpPr>
        <xdr:cNvPr id="23" name="TextBox 23"/>
        <xdr:cNvSpPr txBox="1">
          <a:spLocks noChangeArrowheads="1"/>
        </xdr:cNvSpPr>
      </xdr:nvSpPr>
      <xdr:spPr>
        <a:xfrm>
          <a:off x="1038225" y="845820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52</xdr:row>
      <xdr:rowOff>57150</xdr:rowOff>
    </xdr:from>
    <xdr:to>
      <xdr:col>3</xdr:col>
      <xdr:colOff>400050</xdr:colOff>
      <xdr:row>53</xdr:row>
      <xdr:rowOff>66675</xdr:rowOff>
    </xdr:to>
    <xdr:sp>
      <xdr:nvSpPr>
        <xdr:cNvPr id="24" name="TextBox 24"/>
        <xdr:cNvSpPr txBox="1">
          <a:spLocks noChangeArrowheads="1"/>
        </xdr:cNvSpPr>
      </xdr:nvSpPr>
      <xdr:spPr>
        <a:xfrm>
          <a:off x="2371725" y="8477250"/>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25" name="TextBox 2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52</xdr:row>
      <xdr:rowOff>47625</xdr:rowOff>
    </xdr:from>
    <xdr:to>
      <xdr:col>5</xdr:col>
      <xdr:colOff>228600</xdr:colOff>
      <xdr:row>53</xdr:row>
      <xdr:rowOff>66675</xdr:rowOff>
    </xdr:to>
    <xdr:sp>
      <xdr:nvSpPr>
        <xdr:cNvPr id="26" name="TextBox 26"/>
        <xdr:cNvSpPr txBox="1">
          <a:spLocks noChangeArrowheads="1"/>
        </xdr:cNvSpPr>
      </xdr:nvSpPr>
      <xdr:spPr>
        <a:xfrm>
          <a:off x="3714750" y="846772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26</xdr:row>
      <xdr:rowOff>57150</xdr:rowOff>
    </xdr:from>
    <xdr:to>
      <xdr:col>1</xdr:col>
      <xdr:colOff>666750</xdr:colOff>
      <xdr:row>27</xdr:row>
      <xdr:rowOff>142875</xdr:rowOff>
    </xdr:to>
    <xdr:sp>
      <xdr:nvSpPr>
        <xdr:cNvPr id="27" name="TextBox 27"/>
        <xdr:cNvSpPr txBox="1">
          <a:spLocks noChangeArrowheads="1"/>
        </xdr:cNvSpPr>
      </xdr:nvSpPr>
      <xdr:spPr>
        <a:xfrm>
          <a:off x="1000125" y="4267200"/>
          <a:ext cx="42862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381000</xdr:colOff>
      <xdr:row>27</xdr:row>
      <xdr:rowOff>123825</xdr:rowOff>
    </xdr:to>
    <xdr:sp>
      <xdr:nvSpPr>
        <xdr:cNvPr id="28" name="TextBox 28"/>
        <xdr:cNvSpPr txBox="1">
          <a:spLocks noChangeArrowheads="1"/>
        </xdr:cNvSpPr>
      </xdr:nvSpPr>
      <xdr:spPr>
        <a:xfrm>
          <a:off x="2333625" y="4286250"/>
          <a:ext cx="33337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26</xdr:row>
      <xdr:rowOff>57150</xdr:rowOff>
    </xdr:from>
    <xdr:to>
      <xdr:col>7</xdr:col>
      <xdr:colOff>85725</xdr:colOff>
      <xdr:row>27</xdr:row>
      <xdr:rowOff>66675</xdr:rowOff>
    </xdr:to>
    <xdr:sp>
      <xdr:nvSpPr>
        <xdr:cNvPr id="29" name="TextBox 29"/>
        <xdr:cNvSpPr txBox="1">
          <a:spLocks noChangeArrowheads="1"/>
        </xdr:cNvSpPr>
      </xdr:nvSpPr>
      <xdr:spPr>
        <a:xfrm>
          <a:off x="5124450" y="4267200"/>
          <a:ext cx="2952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26</xdr:row>
      <xdr:rowOff>57150</xdr:rowOff>
    </xdr:from>
    <xdr:to>
      <xdr:col>5</xdr:col>
      <xdr:colOff>447675</xdr:colOff>
      <xdr:row>28</xdr:row>
      <xdr:rowOff>0</xdr:rowOff>
    </xdr:to>
    <xdr:sp>
      <xdr:nvSpPr>
        <xdr:cNvPr id="30" name="TextBox 30"/>
        <xdr:cNvSpPr txBox="1">
          <a:spLocks noChangeArrowheads="1"/>
        </xdr:cNvSpPr>
      </xdr:nvSpPr>
      <xdr:spPr>
        <a:xfrm>
          <a:off x="3781425" y="4267200"/>
          <a:ext cx="47625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6" name="TextBox 6"/>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8" name="TextBox 9"/>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9" name="TextBox 10"/>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10" name="TextBox 11"/>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18" name="TextBox 19"/>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20" name="TextBox 22"/>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21" name="TextBox 23"/>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180975</xdr:colOff>
      <xdr:row>0</xdr:row>
      <xdr:rowOff>0</xdr:rowOff>
    </xdr:to>
    <xdr:sp>
      <xdr:nvSpPr>
        <xdr:cNvPr id="22" name="TextBox 24"/>
        <xdr:cNvSpPr txBox="1">
          <a:spLocks noChangeArrowheads="1"/>
        </xdr:cNvSpPr>
      </xdr:nvSpPr>
      <xdr:spPr>
        <a:xfrm>
          <a:off x="506730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25" name="Chart 27"/>
        <xdr:cNvGraphicFramePr/>
      </xdr:nvGraphicFramePr>
      <xdr:xfrm>
        <a:off x="104775" y="485775"/>
        <a:ext cx="5876925" cy="426720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26" name="Chart 28"/>
        <xdr:cNvGraphicFramePr/>
      </xdr:nvGraphicFramePr>
      <xdr:xfrm>
        <a:off x="76200" y="5143500"/>
        <a:ext cx="5876925" cy="342900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27" name="TextBox 29"/>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28" name="TextBox 30"/>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29" name="TextBox 31"/>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26</xdr:row>
      <xdr:rowOff>57150</xdr:rowOff>
    </xdr:from>
    <xdr:to>
      <xdr:col>5</xdr:col>
      <xdr:colOff>171450</xdr:colOff>
      <xdr:row>27</xdr:row>
      <xdr:rowOff>85725</xdr:rowOff>
    </xdr:to>
    <xdr:sp>
      <xdr:nvSpPr>
        <xdr:cNvPr id="30" name="TextBox 32"/>
        <xdr:cNvSpPr txBox="1">
          <a:spLocks noChangeArrowheads="1"/>
        </xdr:cNvSpPr>
      </xdr:nvSpPr>
      <xdr:spPr>
        <a:xfrm>
          <a:off x="3638550" y="4267200"/>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31" name="TextBox 33"/>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32" name="TextBox 34"/>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571500</xdr:colOff>
      <xdr:row>53</xdr:row>
      <xdr:rowOff>104775</xdr:rowOff>
    </xdr:to>
    <xdr:sp>
      <xdr:nvSpPr>
        <xdr:cNvPr id="33" name="TextBox 35"/>
        <xdr:cNvSpPr txBox="1">
          <a:spLocks noChangeArrowheads="1"/>
        </xdr:cNvSpPr>
      </xdr:nvSpPr>
      <xdr:spPr>
        <a:xfrm>
          <a:off x="942975" y="8486775"/>
          <a:ext cx="39052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76200</xdr:rowOff>
    </xdr:from>
    <xdr:to>
      <xdr:col>3</xdr:col>
      <xdr:colOff>333375</xdr:colOff>
      <xdr:row>53</xdr:row>
      <xdr:rowOff>104775</xdr:rowOff>
    </xdr:to>
    <xdr:sp>
      <xdr:nvSpPr>
        <xdr:cNvPr id="34" name="TextBox 36"/>
        <xdr:cNvSpPr txBox="1">
          <a:spLocks noChangeArrowheads="1"/>
        </xdr:cNvSpPr>
      </xdr:nvSpPr>
      <xdr:spPr>
        <a:xfrm>
          <a:off x="2286000" y="8496300"/>
          <a:ext cx="3333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52</xdr:row>
      <xdr:rowOff>57150</xdr:rowOff>
    </xdr:from>
    <xdr:to>
      <xdr:col>7</xdr:col>
      <xdr:colOff>28575</xdr:colOff>
      <xdr:row>53</xdr:row>
      <xdr:rowOff>114300</xdr:rowOff>
    </xdr:to>
    <xdr:sp>
      <xdr:nvSpPr>
        <xdr:cNvPr id="35" name="TextBox 37"/>
        <xdr:cNvSpPr txBox="1">
          <a:spLocks noChangeArrowheads="1"/>
        </xdr:cNvSpPr>
      </xdr:nvSpPr>
      <xdr:spPr>
        <a:xfrm>
          <a:off x="5067300" y="8477250"/>
          <a:ext cx="2952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52</xdr:row>
      <xdr:rowOff>66675</xdr:rowOff>
    </xdr:from>
    <xdr:to>
      <xdr:col>5</xdr:col>
      <xdr:colOff>400050</xdr:colOff>
      <xdr:row>53</xdr:row>
      <xdr:rowOff>104775</xdr:rowOff>
    </xdr:to>
    <xdr:sp>
      <xdr:nvSpPr>
        <xdr:cNvPr id="36" name="TextBox 38"/>
        <xdr:cNvSpPr txBox="1">
          <a:spLocks noChangeArrowheads="1"/>
        </xdr:cNvSpPr>
      </xdr:nvSpPr>
      <xdr:spPr>
        <a:xfrm>
          <a:off x="3724275" y="8486775"/>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37" name="TextBox 39"/>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6" name="Chart 46"/>
        <xdr:cNvGraphicFramePr/>
      </xdr:nvGraphicFramePr>
      <xdr:xfrm>
        <a:off x="133350" y="0"/>
        <a:ext cx="5886450" cy="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7" name="TextBox 4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8" name="TextBox 4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9" name="TextBox 4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0" name="TextBox 5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1" name="Chart 51"/>
        <xdr:cNvGraphicFramePr/>
      </xdr:nvGraphicFramePr>
      <xdr:xfrm>
        <a:off x="133350" y="0"/>
        <a:ext cx="5886450" cy="0"/>
      </xdr:xfrm>
      <a:graphic>
        <a:graphicData uri="http://schemas.openxmlformats.org/drawingml/2006/chart">
          <c:chart xmlns:c="http://schemas.openxmlformats.org/drawingml/2006/chart" r:id="rId1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2" name="TextBox 5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3" name="TextBox 5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4" name="TextBox 5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5" name="TextBox 5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6" name="Chart 56"/>
        <xdr:cNvGraphicFramePr/>
      </xdr:nvGraphicFramePr>
      <xdr:xfrm>
        <a:off x="133350" y="0"/>
        <a:ext cx="5886450" cy="0"/>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7" name="TextBox 5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8" name="TextBox 5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9" name="TextBox 5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0" name="TextBox 6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1" name="Chart 61"/>
        <xdr:cNvGraphicFramePr/>
      </xdr:nvGraphicFramePr>
      <xdr:xfrm>
        <a:off x="133350" y="0"/>
        <a:ext cx="5886450" cy="0"/>
      </xdr:xfrm>
      <a:graphic>
        <a:graphicData uri="http://schemas.openxmlformats.org/drawingml/2006/chart">
          <c:chart xmlns:c="http://schemas.openxmlformats.org/drawingml/2006/chart" r:id="rId1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62" name="TextBox 6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63" name="TextBox 6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64" name="TextBox 6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5" name="TextBox 6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6" name="Chart 66"/>
        <xdr:cNvGraphicFramePr/>
      </xdr:nvGraphicFramePr>
      <xdr:xfrm>
        <a:off x="133350" y="0"/>
        <a:ext cx="5886450" cy="0"/>
      </xdr:xfrm>
      <a:graphic>
        <a:graphicData uri="http://schemas.openxmlformats.org/drawingml/2006/chart">
          <c:chart xmlns:c="http://schemas.openxmlformats.org/drawingml/2006/chart" r:id="rId14"/>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67" name="TextBox 6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68" name="TextBox 6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69" name="TextBox 6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0" name="TextBox 7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1" name="Chart 71"/>
        <xdr:cNvGraphicFramePr/>
      </xdr:nvGraphicFramePr>
      <xdr:xfrm>
        <a:off x="133350" y="0"/>
        <a:ext cx="5886450" cy="0"/>
      </xdr:xfrm>
      <a:graphic>
        <a:graphicData uri="http://schemas.openxmlformats.org/drawingml/2006/chart">
          <c:chart xmlns:c="http://schemas.openxmlformats.org/drawingml/2006/chart" r:id="rId15"/>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2" name="TextBox 7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3" name="TextBox 7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4" name="TextBox 7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5" name="TextBox 7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6" name="Chart 76"/>
        <xdr:cNvGraphicFramePr/>
      </xdr:nvGraphicFramePr>
      <xdr:xfrm>
        <a:off x="133350" y="0"/>
        <a:ext cx="5886450" cy="0"/>
      </xdr:xfrm>
      <a:graphic>
        <a:graphicData uri="http://schemas.openxmlformats.org/drawingml/2006/chart">
          <c:chart xmlns:c="http://schemas.openxmlformats.org/drawingml/2006/chart" r:id="rId16"/>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7" name="TextBox 7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8" name="TextBox 7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9" name="TextBox 7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0" name="TextBox 8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1" name="Chart 81"/>
        <xdr:cNvGraphicFramePr/>
      </xdr:nvGraphicFramePr>
      <xdr:xfrm>
        <a:off x="133350" y="0"/>
        <a:ext cx="5886450" cy="0"/>
      </xdr:xfrm>
      <a:graphic>
        <a:graphicData uri="http://schemas.openxmlformats.org/drawingml/2006/chart">
          <c:chart xmlns:c="http://schemas.openxmlformats.org/drawingml/2006/chart" r:id="rId17"/>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2" name="TextBox 8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3" name="TextBox 8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4" name="TextBox 8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5" name="TextBox 8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6" name="Chart 86"/>
        <xdr:cNvGraphicFramePr/>
      </xdr:nvGraphicFramePr>
      <xdr:xfrm>
        <a:off x="133350" y="0"/>
        <a:ext cx="5886450" cy="0"/>
      </xdr:xfrm>
      <a:graphic>
        <a:graphicData uri="http://schemas.openxmlformats.org/drawingml/2006/chart">
          <c:chart xmlns:c="http://schemas.openxmlformats.org/drawingml/2006/chart" r:id="rId18"/>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7" name="TextBox 8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8" name="TextBox 8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9" name="TextBox 8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0" name="TextBox 9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1" name="Chart 91"/>
        <xdr:cNvGraphicFramePr/>
      </xdr:nvGraphicFramePr>
      <xdr:xfrm>
        <a:off x="133350" y="0"/>
        <a:ext cx="5886450" cy="0"/>
      </xdr:xfrm>
      <a:graphic>
        <a:graphicData uri="http://schemas.openxmlformats.org/drawingml/2006/chart">
          <c:chart xmlns:c="http://schemas.openxmlformats.org/drawingml/2006/chart" r:id="rId19"/>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2" name="TextBox 9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3" name="TextBox 9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4" name="TextBox 9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5" name="TextBox 9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6" name="Chart 96"/>
        <xdr:cNvGraphicFramePr/>
      </xdr:nvGraphicFramePr>
      <xdr:xfrm>
        <a:off x="133350" y="0"/>
        <a:ext cx="5886450" cy="0"/>
      </xdr:xfrm>
      <a:graphic>
        <a:graphicData uri="http://schemas.openxmlformats.org/drawingml/2006/chart">
          <c:chart xmlns:c="http://schemas.openxmlformats.org/drawingml/2006/chart" r:id="rId20"/>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7" name="TextBox 9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8" name="TextBox 9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9" name="TextBox 9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0" name="TextBox 10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01" name="Chart 101"/>
        <xdr:cNvGraphicFramePr/>
      </xdr:nvGraphicFramePr>
      <xdr:xfrm>
        <a:off x="133350" y="0"/>
        <a:ext cx="5886450" cy="0"/>
      </xdr:xfrm>
      <a:graphic>
        <a:graphicData uri="http://schemas.openxmlformats.org/drawingml/2006/chart">
          <c:chart xmlns:c="http://schemas.openxmlformats.org/drawingml/2006/chart" r:id="rId21"/>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102" name="TextBox 10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03" name="TextBox 10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04" name="TextBox 10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5" name="TextBox 10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106" name="Chart 106"/>
        <xdr:cNvGraphicFramePr/>
      </xdr:nvGraphicFramePr>
      <xdr:xfrm>
        <a:off x="133350" y="485775"/>
        <a:ext cx="5886450" cy="3886200"/>
      </xdr:xfrm>
      <a:graphic>
        <a:graphicData uri="http://schemas.openxmlformats.org/drawingml/2006/chart">
          <c:chart xmlns:c="http://schemas.openxmlformats.org/drawingml/2006/chart" r:id="rId22"/>
        </a:graphicData>
      </a:graphic>
    </xdr:graphicFrame>
    <xdr:clientData/>
  </xdr:twoCellAnchor>
  <xdr:twoCellAnchor>
    <xdr:from>
      <xdr:col>1</xdr:col>
      <xdr:colOff>342900</xdr:colOff>
      <xdr:row>25</xdr:row>
      <xdr:rowOff>76200</xdr:rowOff>
    </xdr:from>
    <xdr:to>
      <xdr:col>2</xdr:col>
      <xdr:colOff>57150</xdr:colOff>
      <xdr:row>26</xdr:row>
      <xdr:rowOff>152400</xdr:rowOff>
    </xdr:to>
    <xdr:sp>
      <xdr:nvSpPr>
        <xdr:cNvPr id="107" name="TextBox 107"/>
        <xdr:cNvSpPr txBox="1">
          <a:spLocks noChangeArrowheads="1"/>
        </xdr:cNvSpPr>
      </xdr:nvSpPr>
      <xdr:spPr>
        <a:xfrm>
          <a:off x="1104900" y="4124325"/>
          <a:ext cx="47625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25</xdr:row>
      <xdr:rowOff>95250</xdr:rowOff>
    </xdr:from>
    <xdr:to>
      <xdr:col>3</xdr:col>
      <xdr:colOff>514350</xdr:colOff>
      <xdr:row>26</xdr:row>
      <xdr:rowOff>123825</xdr:rowOff>
    </xdr:to>
    <xdr:sp>
      <xdr:nvSpPr>
        <xdr:cNvPr id="108" name="TextBox 108"/>
        <xdr:cNvSpPr txBox="1">
          <a:spLocks noChangeArrowheads="1"/>
        </xdr:cNvSpPr>
      </xdr:nvSpPr>
      <xdr:spPr>
        <a:xfrm>
          <a:off x="2438400" y="4143375"/>
          <a:ext cx="3619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25</xdr:row>
      <xdr:rowOff>85725</xdr:rowOff>
    </xdr:from>
    <xdr:to>
      <xdr:col>7</xdr:col>
      <xdr:colOff>171450</xdr:colOff>
      <xdr:row>26</xdr:row>
      <xdr:rowOff>85725</xdr:rowOff>
    </xdr:to>
    <xdr:sp>
      <xdr:nvSpPr>
        <xdr:cNvPr id="109" name="TextBox 109"/>
        <xdr:cNvSpPr txBox="1">
          <a:spLocks noChangeArrowheads="1"/>
        </xdr:cNvSpPr>
      </xdr:nvSpPr>
      <xdr:spPr>
        <a:xfrm>
          <a:off x="5133975" y="4133850"/>
          <a:ext cx="3714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25</xdr:row>
      <xdr:rowOff>85725</xdr:rowOff>
    </xdr:from>
    <xdr:to>
      <xdr:col>5</xdr:col>
      <xdr:colOff>304800</xdr:colOff>
      <xdr:row>26</xdr:row>
      <xdr:rowOff>133350</xdr:rowOff>
    </xdr:to>
    <xdr:sp>
      <xdr:nvSpPr>
        <xdr:cNvPr id="110" name="TextBox 110"/>
        <xdr:cNvSpPr txBox="1">
          <a:spLocks noChangeArrowheads="1"/>
        </xdr:cNvSpPr>
      </xdr:nvSpPr>
      <xdr:spPr>
        <a:xfrm>
          <a:off x="3790950" y="4133850"/>
          <a:ext cx="32385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85725</xdr:rowOff>
    </xdr:from>
    <xdr:to>
      <xdr:col>15</xdr:col>
      <xdr:colOff>133350</xdr:colOff>
      <xdr:row>48</xdr:row>
      <xdr:rowOff>142875</xdr:rowOff>
    </xdr:to>
    <xdr:sp>
      <xdr:nvSpPr>
        <xdr:cNvPr id="1" name="Text 46"/>
        <xdr:cNvSpPr txBox="1">
          <a:spLocks noChangeArrowheads="1"/>
        </xdr:cNvSpPr>
      </xdr:nvSpPr>
      <xdr:spPr>
        <a:xfrm>
          <a:off x="19050" y="7248525"/>
          <a:ext cx="5619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104775</xdr:rowOff>
    </xdr:from>
    <xdr:to>
      <xdr:col>14</xdr:col>
      <xdr:colOff>85725</xdr:colOff>
      <xdr:row>72</xdr:row>
      <xdr:rowOff>142875</xdr:rowOff>
    </xdr:to>
    <xdr:sp>
      <xdr:nvSpPr>
        <xdr:cNvPr id="2" name="Text 48"/>
        <xdr:cNvSpPr txBox="1">
          <a:spLocks noChangeArrowheads="1"/>
        </xdr:cNvSpPr>
      </xdr:nvSpPr>
      <xdr:spPr>
        <a:xfrm>
          <a:off x="19050" y="10934700"/>
          <a:ext cx="51435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81</xdr:row>
      <xdr:rowOff>95250</xdr:rowOff>
    </xdr:from>
    <xdr:to>
      <xdr:col>15</xdr:col>
      <xdr:colOff>428625</xdr:colOff>
      <xdr:row>82</xdr:row>
      <xdr:rowOff>142875</xdr:rowOff>
    </xdr:to>
    <xdr:sp>
      <xdr:nvSpPr>
        <xdr:cNvPr id="3" name="Text 49"/>
        <xdr:cNvSpPr txBox="1">
          <a:spLocks noChangeArrowheads="1"/>
        </xdr:cNvSpPr>
      </xdr:nvSpPr>
      <xdr:spPr>
        <a:xfrm>
          <a:off x="19050" y="12449175"/>
          <a:ext cx="59150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xdr:row>
      <xdr:rowOff>66675</xdr:rowOff>
    </xdr:from>
    <xdr:to>
      <xdr:col>13</xdr:col>
      <xdr:colOff>333375</xdr:colOff>
      <xdr:row>92</xdr:row>
      <xdr:rowOff>133350</xdr:rowOff>
    </xdr:to>
    <xdr:sp>
      <xdr:nvSpPr>
        <xdr:cNvPr id="4" name="Text 50"/>
        <xdr:cNvSpPr txBox="1">
          <a:spLocks noChangeArrowheads="1"/>
        </xdr:cNvSpPr>
      </xdr:nvSpPr>
      <xdr:spPr>
        <a:xfrm>
          <a:off x="19050" y="13944600"/>
          <a:ext cx="49625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101</xdr:row>
      <xdr:rowOff>104775</xdr:rowOff>
    </xdr:from>
    <xdr:to>
      <xdr:col>15</xdr:col>
      <xdr:colOff>47625</xdr:colOff>
      <xdr:row>102</xdr:row>
      <xdr:rowOff>133350</xdr:rowOff>
    </xdr:to>
    <xdr:sp>
      <xdr:nvSpPr>
        <xdr:cNvPr id="5" name="Text 51"/>
        <xdr:cNvSpPr txBox="1">
          <a:spLocks noChangeArrowheads="1"/>
        </xdr:cNvSpPr>
      </xdr:nvSpPr>
      <xdr:spPr>
        <a:xfrm>
          <a:off x="19050" y="15506700"/>
          <a:ext cx="55340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16</xdr:col>
      <xdr:colOff>0</xdr:colOff>
      <xdr:row>44</xdr:row>
      <xdr:rowOff>0</xdr:rowOff>
    </xdr:to>
    <xdr:sp>
      <xdr:nvSpPr>
        <xdr:cNvPr id="6" name="Text 46"/>
        <xdr:cNvSpPr txBox="1">
          <a:spLocks noChangeArrowheads="1"/>
        </xdr:cNvSpPr>
      </xdr:nvSpPr>
      <xdr:spPr>
        <a:xfrm>
          <a:off x="0" y="6705600"/>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xdr:row>
      <xdr:rowOff>0</xdr:rowOff>
    </xdr:from>
    <xdr:to>
      <xdr:col>16</xdr:col>
      <xdr:colOff>0</xdr:colOff>
      <xdr:row>68</xdr:row>
      <xdr:rowOff>0</xdr:rowOff>
    </xdr:to>
    <xdr:sp>
      <xdr:nvSpPr>
        <xdr:cNvPr id="7" name="Text 48"/>
        <xdr:cNvSpPr txBox="1">
          <a:spLocks noChangeArrowheads="1"/>
        </xdr:cNvSpPr>
      </xdr:nvSpPr>
      <xdr:spPr>
        <a:xfrm>
          <a:off x="0" y="10372725"/>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37</xdr:row>
      <xdr:rowOff>9525</xdr:rowOff>
    </xdr:from>
    <xdr:to>
      <xdr:col>15</xdr:col>
      <xdr:colOff>323850</xdr:colOff>
      <xdr:row>39</xdr:row>
      <xdr:rowOff>0</xdr:rowOff>
    </xdr:to>
    <xdr:sp>
      <xdr:nvSpPr>
        <xdr:cNvPr id="8" name="Text 43"/>
        <xdr:cNvSpPr txBox="1">
          <a:spLocks noChangeArrowheads="1"/>
        </xdr:cNvSpPr>
      </xdr:nvSpPr>
      <xdr:spPr>
        <a:xfrm>
          <a:off x="76200" y="5648325"/>
          <a:ext cx="57531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112</xdr:row>
      <xdr:rowOff>123825</xdr:rowOff>
    </xdr:from>
    <xdr:to>
      <xdr:col>14</xdr:col>
      <xdr:colOff>419100</xdr:colOff>
      <xdr:row>113</xdr:row>
      <xdr:rowOff>142875</xdr:rowOff>
    </xdr:to>
    <xdr:sp>
      <xdr:nvSpPr>
        <xdr:cNvPr id="9" name="Text 46"/>
        <xdr:cNvSpPr txBox="1">
          <a:spLocks noChangeArrowheads="1"/>
        </xdr:cNvSpPr>
      </xdr:nvSpPr>
      <xdr:spPr>
        <a:xfrm>
          <a:off x="19050" y="17202150"/>
          <a:ext cx="54768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38100</xdr:rowOff>
    </xdr:from>
    <xdr:to>
      <xdr:col>15</xdr:col>
      <xdr:colOff>352425</xdr:colOff>
      <xdr:row>18</xdr:row>
      <xdr:rowOff>142875</xdr:rowOff>
    </xdr:to>
    <xdr:sp>
      <xdr:nvSpPr>
        <xdr:cNvPr id="10" name="Text 43"/>
        <xdr:cNvSpPr txBox="1">
          <a:spLocks noChangeArrowheads="1"/>
        </xdr:cNvSpPr>
      </xdr:nvSpPr>
      <xdr:spPr>
        <a:xfrm>
          <a:off x="9525" y="2628900"/>
          <a:ext cx="5848350" cy="2571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28575</xdr:rowOff>
    </xdr:from>
    <xdr:to>
      <xdr:col>15</xdr:col>
      <xdr:colOff>428625</xdr:colOff>
      <xdr:row>29</xdr:row>
      <xdr:rowOff>9525</xdr:rowOff>
    </xdr:to>
    <xdr:sp>
      <xdr:nvSpPr>
        <xdr:cNvPr id="11" name="Text 43"/>
        <xdr:cNvSpPr txBox="1">
          <a:spLocks noChangeArrowheads="1"/>
        </xdr:cNvSpPr>
      </xdr:nvSpPr>
      <xdr:spPr>
        <a:xfrm>
          <a:off x="0" y="4143375"/>
          <a:ext cx="59340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xdr:row>
      <xdr:rowOff>0</xdr:rowOff>
    </xdr:from>
    <xdr:to>
      <xdr:col>15</xdr:col>
      <xdr:colOff>428625</xdr:colOff>
      <xdr:row>35</xdr:row>
      <xdr:rowOff>0</xdr:rowOff>
    </xdr:to>
    <xdr:sp>
      <xdr:nvSpPr>
        <xdr:cNvPr id="12" name="Text 43"/>
        <xdr:cNvSpPr txBox="1">
          <a:spLocks noChangeArrowheads="1"/>
        </xdr:cNvSpPr>
      </xdr:nvSpPr>
      <xdr:spPr>
        <a:xfrm>
          <a:off x="104775" y="5334000"/>
          <a:ext cx="58293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76200</xdr:rowOff>
    </xdr:from>
    <xdr:to>
      <xdr:col>14</xdr:col>
      <xdr:colOff>161925</xdr:colOff>
      <xdr:row>18</xdr:row>
      <xdr:rowOff>0</xdr:rowOff>
    </xdr:to>
    <xdr:sp>
      <xdr:nvSpPr>
        <xdr:cNvPr id="1" name="Text 6"/>
        <xdr:cNvSpPr txBox="1">
          <a:spLocks noChangeArrowheads="1"/>
        </xdr:cNvSpPr>
      </xdr:nvSpPr>
      <xdr:spPr>
        <a:xfrm>
          <a:off x="9525" y="2514600"/>
          <a:ext cx="51816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66675</xdr:rowOff>
    </xdr:from>
    <xdr:to>
      <xdr:col>13</xdr:col>
      <xdr:colOff>104775</xdr:colOff>
      <xdr:row>28</xdr:row>
      <xdr:rowOff>142875</xdr:rowOff>
    </xdr:to>
    <xdr:sp>
      <xdr:nvSpPr>
        <xdr:cNvPr id="2" name="Text 7"/>
        <xdr:cNvSpPr txBox="1">
          <a:spLocks noChangeArrowheads="1"/>
        </xdr:cNvSpPr>
      </xdr:nvSpPr>
      <xdr:spPr>
        <a:xfrm>
          <a:off x="0" y="4181475"/>
          <a:ext cx="4772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133350</xdr:rowOff>
    </xdr:from>
    <xdr:to>
      <xdr:col>13</xdr:col>
      <xdr:colOff>38100</xdr:colOff>
      <xdr:row>39</xdr:row>
      <xdr:rowOff>9525</xdr:rowOff>
    </xdr:to>
    <xdr:sp>
      <xdr:nvSpPr>
        <xdr:cNvPr id="3" name="Text 8"/>
        <xdr:cNvSpPr txBox="1">
          <a:spLocks noChangeArrowheads="1"/>
        </xdr:cNvSpPr>
      </xdr:nvSpPr>
      <xdr:spPr>
        <a:xfrm>
          <a:off x="9525" y="5772150"/>
          <a:ext cx="46958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47</xdr:row>
      <xdr:rowOff>57150</xdr:rowOff>
    </xdr:from>
    <xdr:to>
      <xdr:col>13</xdr:col>
      <xdr:colOff>57150</xdr:colOff>
      <xdr:row>49</xdr:row>
      <xdr:rowOff>0</xdr:rowOff>
    </xdr:to>
    <xdr:sp>
      <xdr:nvSpPr>
        <xdr:cNvPr id="4" name="Text 9"/>
        <xdr:cNvSpPr txBox="1">
          <a:spLocks noChangeArrowheads="1"/>
        </xdr:cNvSpPr>
      </xdr:nvSpPr>
      <xdr:spPr>
        <a:xfrm>
          <a:off x="19050" y="7219950"/>
          <a:ext cx="4705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13</xdr:col>
      <xdr:colOff>123825</xdr:colOff>
      <xdr:row>59</xdr:row>
      <xdr:rowOff>0</xdr:rowOff>
    </xdr:to>
    <xdr:sp>
      <xdr:nvSpPr>
        <xdr:cNvPr id="5" name="Text 10"/>
        <xdr:cNvSpPr txBox="1">
          <a:spLocks noChangeArrowheads="1"/>
        </xdr:cNvSpPr>
      </xdr:nvSpPr>
      <xdr:spPr>
        <a:xfrm>
          <a:off x="0" y="8772525"/>
          <a:ext cx="47910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74" customWidth="1"/>
  </cols>
  <sheetData>
    <row r="1" ht="15.75">
      <c r="A1" s="273" t="s">
        <v>166</v>
      </c>
    </row>
    <row r="4" ht="12.75">
      <c r="A4" s="338" t="s">
        <v>202</v>
      </c>
    </row>
    <row r="5" ht="12.75">
      <c r="A5" s="275" t="s">
        <v>177</v>
      </c>
    </row>
    <row r="7" ht="12.75">
      <c r="A7" s="274" t="s">
        <v>167</v>
      </c>
    </row>
    <row r="10" ht="12.75">
      <c r="A10" s="274" t="s">
        <v>178</v>
      </c>
    </row>
    <row r="11" ht="12.75">
      <c r="A11" s="274" t="s">
        <v>203</v>
      </c>
    </row>
    <row r="14" ht="12.75">
      <c r="A14" s="274" t="s">
        <v>168</v>
      </c>
    </row>
    <row r="17" ht="12.75">
      <c r="A17" s="274" t="s">
        <v>169</v>
      </c>
    </row>
    <row r="18" ht="12.75">
      <c r="A18" s="274" t="s">
        <v>28</v>
      </c>
    </row>
    <row r="19" ht="12.75">
      <c r="A19" s="274" t="s">
        <v>170</v>
      </c>
    </row>
    <row r="20" ht="12.75">
      <c r="A20" s="274" t="s">
        <v>171</v>
      </c>
    </row>
    <row r="22" ht="12.75">
      <c r="A22" s="274" t="s">
        <v>172</v>
      </c>
    </row>
    <row r="25" ht="12.75">
      <c r="A25" s="275" t="s">
        <v>173</v>
      </c>
    </row>
    <row r="26" ht="51">
      <c r="A26" s="276" t="s">
        <v>174</v>
      </c>
    </row>
    <row r="29" ht="12.75">
      <c r="A29" s="275" t="s">
        <v>175</v>
      </c>
    </row>
    <row r="30" ht="51">
      <c r="A30" s="276" t="s">
        <v>176</v>
      </c>
    </row>
    <row r="31" ht="12.75">
      <c r="A31" s="274"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19"/>
  <sheetViews>
    <sheetView zoomScale="125" zoomScaleNormal="125" workbookViewId="0" topLeftCell="A1">
      <selection activeCell="A1" sqref="A1"/>
    </sheetView>
  </sheetViews>
  <sheetFormatPr defaultColWidth="11.421875" defaultRowHeight="12" customHeight="1"/>
  <cols>
    <col min="1" max="1" width="4.421875" style="117" customWidth="1"/>
    <col min="2" max="10" width="5.421875" style="117" customWidth="1"/>
    <col min="11" max="11" width="5.57421875" style="117" customWidth="1"/>
    <col min="12" max="13" width="5.421875" style="117" customWidth="1"/>
    <col min="14" max="16" width="6.421875" style="117" customWidth="1"/>
    <col min="17" max="17" width="6.57421875" style="117" customWidth="1"/>
    <col min="18" max="16384" width="11.421875" style="117" customWidth="1"/>
  </cols>
  <sheetData>
    <row r="1" spans="1:17" ht="12" customHeight="1">
      <c r="A1" s="116"/>
      <c r="B1" s="116"/>
      <c r="C1" s="116"/>
      <c r="D1" s="116"/>
      <c r="E1" s="116"/>
      <c r="F1" s="116"/>
      <c r="G1" s="116"/>
      <c r="H1" s="116"/>
      <c r="I1" s="116"/>
      <c r="J1" s="116"/>
      <c r="K1" s="116"/>
      <c r="L1" s="116"/>
      <c r="M1" s="116"/>
      <c r="N1" s="116"/>
      <c r="O1" s="116"/>
      <c r="P1" s="116"/>
      <c r="Q1" s="116"/>
    </row>
    <row r="2" spans="1:17" ht="12" customHeight="1">
      <c r="A2" s="118"/>
      <c r="B2" s="118"/>
      <c r="C2" s="118"/>
      <c r="D2" s="118"/>
      <c r="E2" s="118"/>
      <c r="F2" s="118"/>
      <c r="G2" s="118"/>
      <c r="H2" s="118"/>
      <c r="I2" s="118"/>
      <c r="J2" s="118"/>
      <c r="K2" s="118"/>
      <c r="L2" s="118"/>
      <c r="M2" s="118"/>
      <c r="N2" s="119"/>
      <c r="O2" s="120"/>
      <c r="P2" s="120"/>
      <c r="Q2" s="120"/>
    </row>
    <row r="3" spans="1:17" ht="12" customHeight="1">
      <c r="A3" s="118"/>
      <c r="B3" s="118"/>
      <c r="C3" s="118"/>
      <c r="D3" s="118"/>
      <c r="E3" s="118"/>
      <c r="F3" s="118"/>
      <c r="G3" s="118"/>
      <c r="H3" s="118"/>
      <c r="I3" s="118"/>
      <c r="J3" s="118"/>
      <c r="K3" s="118"/>
      <c r="L3" s="118"/>
      <c r="M3" s="118"/>
      <c r="N3" s="119"/>
      <c r="O3" s="120"/>
      <c r="P3" s="120"/>
      <c r="Q3" s="120"/>
    </row>
    <row r="4" spans="1:17" ht="12" customHeight="1">
      <c r="A4" s="295" t="s">
        <v>29</v>
      </c>
      <c r="B4" s="295"/>
      <c r="C4" s="295"/>
      <c r="D4" s="295"/>
      <c r="E4" s="295"/>
      <c r="F4" s="295"/>
      <c r="G4" s="295"/>
      <c r="H4" s="295"/>
      <c r="I4" s="295"/>
      <c r="J4" s="295"/>
      <c r="K4" s="295"/>
      <c r="L4" s="295"/>
      <c r="M4" s="295"/>
      <c r="N4" s="295"/>
      <c r="O4" s="295"/>
      <c r="P4" s="295"/>
      <c r="Q4" s="295"/>
    </row>
    <row r="5" spans="1:17" ht="12" customHeight="1">
      <c r="A5" s="290"/>
      <c r="B5" s="290"/>
      <c r="C5" s="290"/>
      <c r="D5" s="290"/>
      <c r="E5" s="290"/>
      <c r="F5" s="290"/>
      <c r="G5" s="290"/>
      <c r="H5" s="290"/>
      <c r="I5" s="290"/>
      <c r="J5" s="290"/>
      <c r="K5" s="290"/>
      <c r="L5" s="290"/>
      <c r="M5" s="290"/>
      <c r="N5" s="290"/>
      <c r="O5" s="290"/>
      <c r="P5" s="290"/>
      <c r="Q5" s="121"/>
    </row>
    <row r="6" spans="1:17" ht="12" customHeight="1">
      <c r="A6" s="290" t="s">
        <v>34</v>
      </c>
      <c r="B6" s="290"/>
      <c r="C6" s="290"/>
      <c r="D6" s="290"/>
      <c r="E6" s="290"/>
      <c r="F6" s="290"/>
      <c r="G6" s="290"/>
      <c r="H6" s="290"/>
      <c r="I6" s="290"/>
      <c r="J6" s="290"/>
      <c r="K6" s="290"/>
      <c r="L6" s="290"/>
      <c r="M6" s="290"/>
      <c r="N6" s="290"/>
      <c r="O6" s="290"/>
      <c r="P6" s="290"/>
      <c r="Q6" s="290"/>
    </row>
    <row r="7" spans="1:17" ht="12" customHeight="1">
      <c r="A7" s="122"/>
      <c r="B7" s="123"/>
      <c r="C7" s="123"/>
      <c r="D7" s="123"/>
      <c r="E7" s="123"/>
      <c r="F7" s="123"/>
      <c r="G7" s="123"/>
      <c r="H7" s="123"/>
      <c r="I7" s="123"/>
      <c r="J7" s="123"/>
      <c r="K7" s="123"/>
      <c r="L7" s="123"/>
      <c r="M7" s="123"/>
      <c r="N7" s="124"/>
      <c r="O7" s="120"/>
      <c r="P7" s="120"/>
      <c r="Q7" s="120"/>
    </row>
    <row r="8" spans="1:17" ht="12" customHeight="1">
      <c r="A8" s="125"/>
      <c r="B8" s="123"/>
      <c r="C8" s="123"/>
      <c r="D8" s="123"/>
      <c r="E8" s="123"/>
      <c r="F8" s="123"/>
      <c r="G8" s="123"/>
      <c r="H8" s="123"/>
      <c r="I8" s="123"/>
      <c r="J8" s="123"/>
      <c r="K8" s="123"/>
      <c r="L8" s="123"/>
      <c r="M8" s="123"/>
      <c r="N8" s="119"/>
      <c r="O8" s="120"/>
      <c r="P8" s="120"/>
      <c r="Q8" s="120"/>
    </row>
    <row r="9" spans="1:17" s="130" customFormat="1" ht="12" customHeight="1">
      <c r="A9" s="126"/>
      <c r="B9" s="127"/>
      <c r="C9" s="128"/>
      <c r="D9" s="128"/>
      <c r="E9" s="128"/>
      <c r="F9" s="128"/>
      <c r="G9" s="128"/>
      <c r="H9" s="128"/>
      <c r="I9" s="128"/>
      <c r="J9" s="128"/>
      <c r="K9" s="128"/>
      <c r="L9" s="128"/>
      <c r="M9" s="128"/>
      <c r="N9" s="129"/>
      <c r="O9" s="291" t="s">
        <v>0</v>
      </c>
      <c r="P9" s="292"/>
      <c r="Q9" s="292"/>
    </row>
    <row r="10" spans="1:17" s="130" customFormat="1" ht="12" customHeight="1">
      <c r="A10" s="131"/>
      <c r="B10" s="132"/>
      <c r="C10" s="134"/>
      <c r="D10" s="134"/>
      <c r="E10" s="134"/>
      <c r="F10" s="134"/>
      <c r="G10" s="134"/>
      <c r="H10" s="134"/>
      <c r="I10" s="134"/>
      <c r="J10" s="134"/>
      <c r="K10" s="134"/>
      <c r="L10" s="134"/>
      <c r="M10" s="134"/>
      <c r="N10" s="135"/>
      <c r="O10" s="136" t="s">
        <v>7</v>
      </c>
      <c r="P10" s="137"/>
      <c r="Q10" s="138" t="s">
        <v>153</v>
      </c>
    </row>
    <row r="11" spans="1:17" s="130" customFormat="1" ht="12" customHeight="1">
      <c r="A11" s="139" t="s">
        <v>1</v>
      </c>
      <c r="B11" s="132" t="s">
        <v>2</v>
      </c>
      <c r="C11" s="134" t="s">
        <v>3</v>
      </c>
      <c r="D11" s="134" t="s">
        <v>4</v>
      </c>
      <c r="E11" s="134" t="s">
        <v>5</v>
      </c>
      <c r="F11" s="134" t="s">
        <v>6</v>
      </c>
      <c r="G11" s="134" t="s">
        <v>7</v>
      </c>
      <c r="H11" s="134" t="s">
        <v>8</v>
      </c>
      <c r="I11" s="134" t="s">
        <v>9</v>
      </c>
      <c r="J11" s="134" t="s">
        <v>10</v>
      </c>
      <c r="K11" s="134" t="s">
        <v>11</v>
      </c>
      <c r="L11" s="134" t="s">
        <v>12</v>
      </c>
      <c r="M11" s="134" t="s">
        <v>13</v>
      </c>
      <c r="N11" s="140" t="s">
        <v>14</v>
      </c>
      <c r="O11" s="293" t="s">
        <v>15</v>
      </c>
      <c r="P11" s="294"/>
      <c r="Q11" s="294"/>
    </row>
    <row r="12" spans="1:17" s="130" customFormat="1" ht="12" customHeight="1">
      <c r="A12" s="131"/>
      <c r="B12" s="132"/>
      <c r="C12" s="134"/>
      <c r="D12" s="134"/>
      <c r="E12" s="134"/>
      <c r="F12" s="134"/>
      <c r="G12" s="134"/>
      <c r="H12" s="134"/>
      <c r="I12" s="134"/>
      <c r="J12" s="134"/>
      <c r="K12" s="134"/>
      <c r="L12" s="134"/>
      <c r="M12" s="134"/>
      <c r="N12" s="135"/>
      <c r="O12" s="141" t="s">
        <v>16</v>
      </c>
      <c r="P12" s="142" t="s">
        <v>17</v>
      </c>
      <c r="Q12" s="143" t="s">
        <v>17</v>
      </c>
    </row>
    <row r="13" spans="1:17" s="130" customFormat="1" ht="12" customHeight="1">
      <c r="A13" s="144"/>
      <c r="B13" s="145"/>
      <c r="C13" s="146"/>
      <c r="D13" s="146"/>
      <c r="E13" s="146"/>
      <c r="F13" s="146"/>
      <c r="G13" s="146"/>
      <c r="H13" s="146"/>
      <c r="I13" s="146"/>
      <c r="J13" s="146"/>
      <c r="K13" s="146"/>
      <c r="L13" s="146"/>
      <c r="M13" s="146"/>
      <c r="N13" s="147"/>
      <c r="O13" s="148" t="s">
        <v>18</v>
      </c>
      <c r="P13" s="149" t="s">
        <v>19</v>
      </c>
      <c r="Q13" s="150" t="s">
        <v>145</v>
      </c>
    </row>
    <row r="14" spans="1:17" s="130" customFormat="1" ht="12" customHeight="1">
      <c r="A14" s="151"/>
      <c r="B14" s="152"/>
      <c r="C14" s="152"/>
      <c r="D14" s="152"/>
      <c r="E14" s="152"/>
      <c r="F14" s="152"/>
      <c r="G14" s="152"/>
      <c r="H14" s="152"/>
      <c r="I14" s="152"/>
      <c r="J14" s="152"/>
      <c r="K14" s="152"/>
      <c r="L14" s="152"/>
      <c r="M14" s="152"/>
      <c r="N14" s="153"/>
      <c r="O14" s="154"/>
      <c r="P14" s="155"/>
      <c r="Q14" s="155"/>
    </row>
    <row r="15" spans="1:17" ht="12" customHeight="1">
      <c r="A15" s="156"/>
      <c r="B15" s="156"/>
      <c r="C15" s="156"/>
      <c r="D15" s="156"/>
      <c r="E15" s="156"/>
      <c r="F15" s="156"/>
      <c r="G15" s="156"/>
      <c r="H15" s="156"/>
      <c r="I15" s="156"/>
      <c r="J15" s="156"/>
      <c r="K15" s="156"/>
      <c r="L15" s="156"/>
      <c r="M15" s="156"/>
      <c r="N15" s="157"/>
      <c r="O15" s="120"/>
      <c r="P15" s="120"/>
      <c r="Q15" s="120"/>
    </row>
    <row r="16" spans="1:17" ht="12" customHeight="1">
      <c r="A16" s="289" t="s">
        <v>20</v>
      </c>
      <c r="B16" s="289"/>
      <c r="C16" s="289"/>
      <c r="D16" s="289"/>
      <c r="E16" s="289"/>
      <c r="F16" s="289"/>
      <c r="G16" s="289"/>
      <c r="H16" s="289"/>
      <c r="I16" s="289"/>
      <c r="J16" s="289"/>
      <c r="K16" s="289"/>
      <c r="L16" s="289"/>
      <c r="M16" s="289"/>
      <c r="N16" s="289"/>
      <c r="O16" s="289"/>
      <c r="P16" s="289"/>
      <c r="Q16" s="289"/>
    </row>
    <row r="17" spans="1:17" ht="12" customHeight="1">
      <c r="A17" s="123"/>
      <c r="B17" s="158"/>
      <c r="C17" s="158"/>
      <c r="D17" s="158"/>
      <c r="E17" s="158"/>
      <c r="F17" s="158"/>
      <c r="G17" s="158"/>
      <c r="H17" s="158"/>
      <c r="I17" s="158"/>
      <c r="J17" s="158"/>
      <c r="K17" s="158"/>
      <c r="L17" s="158"/>
      <c r="M17" s="158"/>
      <c r="N17" s="158"/>
      <c r="O17" s="159"/>
      <c r="P17" s="160"/>
      <c r="Q17" s="160"/>
    </row>
    <row r="18" spans="1:17" s="130" customFormat="1" ht="12" customHeight="1">
      <c r="A18" s="161"/>
      <c r="B18" s="162">
        <v>88.2390434544289</v>
      </c>
      <c r="C18" s="162">
        <v>89.4</v>
      </c>
      <c r="D18" s="162">
        <v>102.9</v>
      </c>
      <c r="E18" s="162">
        <v>93.9</v>
      </c>
      <c r="F18" s="162">
        <v>105.9</v>
      </c>
      <c r="G18" s="162">
        <v>100.9</v>
      </c>
      <c r="H18" s="162">
        <v>98.1</v>
      </c>
      <c r="I18" s="162">
        <v>105.4</v>
      </c>
      <c r="J18" s="162">
        <v>106.4</v>
      </c>
      <c r="K18" s="158">
        <v>107.1</v>
      </c>
      <c r="L18" s="158">
        <v>114</v>
      </c>
      <c r="M18" s="158">
        <v>82.9845147153055</v>
      </c>
      <c r="N18" s="163"/>
      <c r="O18" s="164"/>
      <c r="P18" s="164"/>
      <c r="Q18" s="164"/>
    </row>
    <row r="19" spans="1:17" s="130" customFormat="1" ht="12" customHeight="1">
      <c r="A19" s="161">
        <v>2002</v>
      </c>
      <c r="B19" s="162">
        <v>84.80827370984359</v>
      </c>
      <c r="C19" s="162">
        <v>87.1506558093634</v>
      </c>
      <c r="D19" s="162">
        <v>97.55965895022779</v>
      </c>
      <c r="E19" s="162">
        <v>102.4</v>
      </c>
      <c r="F19" s="162">
        <v>95.3</v>
      </c>
      <c r="G19" s="162">
        <v>99.7</v>
      </c>
      <c r="H19" s="162">
        <v>99.2</v>
      </c>
      <c r="I19" s="162">
        <v>102.9</v>
      </c>
      <c r="J19" s="162">
        <v>110.9</v>
      </c>
      <c r="K19" s="162">
        <v>110.9</v>
      </c>
      <c r="L19" s="162">
        <v>110.5</v>
      </c>
      <c r="M19" s="162">
        <v>86.3</v>
      </c>
      <c r="N19" s="163" t="e">
        <f>SUM(#REF!)/12</f>
        <v>#REF!</v>
      </c>
      <c r="O19" s="165" t="s">
        <v>35</v>
      </c>
      <c r="P19" s="165" t="s">
        <v>35</v>
      </c>
      <c r="Q19" s="165"/>
    </row>
    <row r="20" spans="1:17" s="130" customFormat="1" ht="12" customHeight="1">
      <c r="A20" s="166" t="s">
        <v>43</v>
      </c>
      <c r="B20" s="162">
        <v>89.48558065197993</v>
      </c>
      <c r="C20" s="162">
        <v>90.23739160876669</v>
      </c>
      <c r="D20" s="162">
        <v>107.3</v>
      </c>
      <c r="E20" s="162">
        <v>102.78222045297363</v>
      </c>
      <c r="F20" s="162">
        <v>103.16610656715848</v>
      </c>
      <c r="G20" s="162">
        <v>110.42887602179428</v>
      </c>
      <c r="H20" s="162">
        <v>111.56907629340313</v>
      </c>
      <c r="I20" s="162">
        <v>104.85317688123621</v>
      </c>
      <c r="J20" s="162">
        <v>121.59576650058115</v>
      </c>
      <c r="K20" s="162">
        <v>122.71036912228101</v>
      </c>
      <c r="L20" s="162">
        <v>120.45224319896005</v>
      </c>
      <c r="M20" s="162">
        <v>101.7</v>
      </c>
      <c r="N20" s="163">
        <f>(B20+C20+D20+E20+F20+G20+H20+I20+J20+K20+L20+M20)/12</f>
        <v>107.1900672749279</v>
      </c>
      <c r="O20" s="164">
        <f>100*(G20-F20)/F20</f>
        <v>7.03987937153364</v>
      </c>
      <c r="P20" s="164">
        <f>100*(G20-G19)/G19</f>
        <v>10.761159500295165</v>
      </c>
      <c r="Q20" s="167">
        <f>(((B20+C20+D20+E20+F20+G20)/6)-((B19+C19+D19+E19+F19+G19)/6))/((B19+C19+D19+E19+F19+G19)/6)*100</f>
        <v>6.435066264405102</v>
      </c>
    </row>
    <row r="21" spans="1:17" s="130" customFormat="1" ht="12" customHeight="1">
      <c r="A21" s="166" t="s">
        <v>44</v>
      </c>
      <c r="B21" s="162">
        <v>100.50091608496324</v>
      </c>
      <c r="C21" s="162">
        <v>103.8360039485867</v>
      </c>
      <c r="D21" s="162">
        <v>118.0489050348389</v>
      </c>
      <c r="E21" s="162">
        <v>109.28047529453725</v>
      </c>
      <c r="F21" s="162">
        <v>105.20493659303607</v>
      </c>
      <c r="G21" s="162">
        <v>122.58831856560603</v>
      </c>
      <c r="H21" s="162">
        <v>112.12704301375666</v>
      </c>
      <c r="I21" s="162">
        <v>115.3303330884111</v>
      </c>
      <c r="J21" s="162">
        <v>125.01979778030852</v>
      </c>
      <c r="K21" s="162">
        <v>126.03019491677425</v>
      </c>
      <c r="L21" s="162">
        <v>132.9103446556718</v>
      </c>
      <c r="M21" s="162">
        <v>106.89996640562327</v>
      </c>
      <c r="N21" s="163">
        <f>(B21+C21+D21+E21+F21+G21+H21+I21+J21+K21+L21+M21)/12</f>
        <v>114.81476961517615</v>
      </c>
      <c r="O21" s="164">
        <f>100*(G21-F21)/F21</f>
        <v>16.52335197901791</v>
      </c>
      <c r="P21" s="164">
        <f>100*(G21-G20)/G20</f>
        <v>11.011107766244</v>
      </c>
      <c r="Q21" s="167">
        <f>(((B21+C21+D21+E21+F21+G21)/6)-((B20+C20+D20+E20+F20+G20)/6))/((B20+C20+D20+E20+F20+G20)/6)*100</f>
        <v>9.290580698087341</v>
      </c>
    </row>
    <row r="22" spans="1:17" ht="12" customHeight="1">
      <c r="A22" s="166" t="s">
        <v>45</v>
      </c>
      <c r="B22" s="162">
        <v>108.55955755492799</v>
      </c>
      <c r="C22" s="162">
        <v>108.13285440657887</v>
      </c>
      <c r="D22" s="162">
        <v>119.70290184283515</v>
      </c>
      <c r="E22" s="162">
        <v>121.21810749329676</v>
      </c>
      <c r="F22" s="162">
        <v>118.97244961969346</v>
      </c>
      <c r="G22" s="162">
        <v>128.5989359096847</v>
      </c>
      <c r="H22" s="162">
        <v>118.21410088727069</v>
      </c>
      <c r="I22" s="162">
        <v>125.1</v>
      </c>
      <c r="J22" s="162">
        <v>140.6</v>
      </c>
      <c r="K22" s="162">
        <v>133.6</v>
      </c>
      <c r="L22" s="162">
        <v>151.4523744792698</v>
      </c>
      <c r="M22" s="162">
        <v>121.4</v>
      </c>
      <c r="N22" s="163">
        <f>(B22+C22+D22+E22+F22+G22+H22+I22+J22+K22+L22+M22)/12</f>
        <v>124.62927351612979</v>
      </c>
      <c r="O22" s="164">
        <f>100*(G22-F22)/F22</f>
        <v>8.091357554428114</v>
      </c>
      <c r="P22" s="164">
        <f>100*(G22-G21)/G21</f>
        <v>4.903091431882197</v>
      </c>
      <c r="Q22" s="167">
        <f>(((B22+C22+D22+E22+F22+G22)/6)-((B21+C21+D21+E21+F21+G21)/6))/((B21+C21+D21+E21+F21+G21)/6)*100</f>
        <v>6.933746114162279</v>
      </c>
    </row>
    <row r="23" spans="1:17" ht="12" customHeight="1">
      <c r="A23" s="166" t="s">
        <v>41</v>
      </c>
      <c r="B23" s="162">
        <v>118.9</v>
      </c>
      <c r="C23" s="162">
        <v>117</v>
      </c>
      <c r="D23" s="162">
        <v>141.5</v>
      </c>
      <c r="E23" s="162">
        <v>118</v>
      </c>
      <c r="F23" s="162">
        <v>131.1</v>
      </c>
      <c r="G23" s="162">
        <v>135.9</v>
      </c>
      <c r="H23" s="162">
        <v>129.8</v>
      </c>
      <c r="I23" s="162">
        <v>131.4</v>
      </c>
      <c r="J23" s="162">
        <v>145.7</v>
      </c>
      <c r="K23" s="162">
        <v>143.5</v>
      </c>
      <c r="L23" s="162">
        <v>158.8</v>
      </c>
      <c r="M23" s="162">
        <v>131.4</v>
      </c>
      <c r="N23" s="163">
        <f>(B23+C23+D23+E23+F23+G23+H23+I23+J23+K23+L23+M23)/12</f>
        <v>133.58333333333334</v>
      </c>
      <c r="O23" s="164">
        <f>100*(G23-F23)/F23</f>
        <v>3.66132723112129</v>
      </c>
      <c r="P23" s="164">
        <f>100*(G23-G22)/G22</f>
        <v>5.6773907487406</v>
      </c>
      <c r="Q23" s="167">
        <f>(((B23+C23+D23+E23+F23+G23)/6)-((B22+C22+D22+E22+F22+G22)/6))/((B22+C22+D22+E22+F22+G22)/6)*100</f>
        <v>8.113503385080454</v>
      </c>
    </row>
    <row r="24" spans="1:17" ht="12" customHeight="1">
      <c r="A24" s="166" t="s">
        <v>138</v>
      </c>
      <c r="B24" s="162">
        <v>126.8</v>
      </c>
      <c r="C24" s="162">
        <v>131.3</v>
      </c>
      <c r="D24" s="162">
        <v>145.6</v>
      </c>
      <c r="E24" s="162">
        <v>129.5</v>
      </c>
      <c r="F24" s="162">
        <v>132.5</v>
      </c>
      <c r="G24" s="162">
        <v>140</v>
      </c>
      <c r="H24" s="162" t="s">
        <v>144</v>
      </c>
      <c r="I24" s="162" t="s">
        <v>144</v>
      </c>
      <c r="J24" s="162" t="s">
        <v>144</v>
      </c>
      <c r="K24" s="162" t="s">
        <v>144</v>
      </c>
      <c r="L24" s="162" t="s">
        <v>144</v>
      </c>
      <c r="M24" s="162" t="s">
        <v>144</v>
      </c>
      <c r="N24" s="163">
        <f>(B24+C24+D24+E24+F24+G24)/6</f>
        <v>134.28333333333333</v>
      </c>
      <c r="O24" s="164">
        <f>100*(G24-F24)/F24</f>
        <v>5.660377358490566</v>
      </c>
      <c r="P24" s="164">
        <f>100*(G24-G23)/G23</f>
        <v>3.016924208977185</v>
      </c>
      <c r="Q24" s="167">
        <f>(((B24+C24+D24+E24+F24+G24)/6)-((B23+C23+D23+E23+F23+G23)/6))/((B23+C23+D23+E23+F23+G23)/6)*100</f>
        <v>5.6794333683106</v>
      </c>
    </row>
    <row r="25" spans="1:17" ht="12" customHeight="1">
      <c r="A25" s="168"/>
      <c r="N25" s="163"/>
      <c r="O25" s="164"/>
      <c r="P25" s="164"/>
      <c r="Q25" s="164"/>
    </row>
    <row r="26" spans="1:17" ht="12" customHeight="1">
      <c r="A26" s="169"/>
      <c r="B26" s="170"/>
      <c r="C26" s="170"/>
      <c r="D26" s="170"/>
      <c r="E26" s="170"/>
      <c r="F26" s="170"/>
      <c r="G26" s="170"/>
      <c r="H26" s="170"/>
      <c r="I26" s="170"/>
      <c r="J26" s="170"/>
      <c r="K26" s="170"/>
      <c r="L26" s="170"/>
      <c r="M26" s="170"/>
      <c r="N26" s="158"/>
      <c r="O26" s="171"/>
      <c r="P26" s="171"/>
      <c r="Q26" s="171"/>
    </row>
    <row r="27" spans="1:17" ht="12" customHeight="1">
      <c r="A27" s="289" t="s">
        <v>23</v>
      </c>
      <c r="B27" s="289"/>
      <c r="C27" s="289"/>
      <c r="D27" s="289"/>
      <c r="E27" s="289"/>
      <c r="F27" s="289"/>
      <c r="G27" s="289"/>
      <c r="H27" s="289"/>
      <c r="I27" s="289"/>
      <c r="J27" s="289"/>
      <c r="K27" s="289"/>
      <c r="L27" s="289"/>
      <c r="M27" s="289"/>
      <c r="N27" s="289"/>
      <c r="O27" s="289"/>
      <c r="P27" s="289"/>
      <c r="Q27" s="289"/>
    </row>
    <row r="28" spans="1:17" ht="12" customHeight="1">
      <c r="A28" s="161"/>
      <c r="B28" s="162">
        <v>98.81886094333005</v>
      </c>
      <c r="C28" s="162">
        <v>99</v>
      </c>
      <c r="D28" s="162">
        <v>110.5</v>
      </c>
      <c r="E28" s="162">
        <v>97.7</v>
      </c>
      <c r="F28" s="162">
        <v>109.6</v>
      </c>
      <c r="G28" s="162">
        <v>103.3</v>
      </c>
      <c r="H28" s="162">
        <v>98.3</v>
      </c>
      <c r="I28" s="162">
        <v>106.6</v>
      </c>
      <c r="J28" s="162">
        <v>107.4</v>
      </c>
      <c r="K28" s="158">
        <v>109.4</v>
      </c>
      <c r="L28" s="158">
        <v>117.8</v>
      </c>
      <c r="M28" s="158">
        <v>88.63137826952102</v>
      </c>
      <c r="N28" s="163"/>
      <c r="O28" s="164"/>
      <c r="P28" s="164"/>
      <c r="Q28" s="164"/>
    </row>
    <row r="29" spans="1:17" ht="12" customHeight="1">
      <c r="A29" s="161"/>
      <c r="B29" s="162">
        <v>99.12969878565279</v>
      </c>
      <c r="C29" s="162">
        <v>99.4182231974882</v>
      </c>
      <c r="D29" s="162">
        <v>110.07584536954545</v>
      </c>
      <c r="E29" s="162">
        <v>110.9</v>
      </c>
      <c r="F29" s="162">
        <v>103.1</v>
      </c>
      <c r="G29" s="162">
        <v>107.7</v>
      </c>
      <c r="H29" s="162">
        <v>104</v>
      </c>
      <c r="I29" s="162">
        <v>110.3</v>
      </c>
      <c r="J29" s="162">
        <v>120.2</v>
      </c>
      <c r="K29" s="158">
        <v>120.5</v>
      </c>
      <c r="L29" s="158">
        <v>121.4</v>
      </c>
      <c r="M29" s="158">
        <v>96.9</v>
      </c>
      <c r="N29" s="163">
        <f>(B28+C28+D28+E28+F28+G28+H28+I28+J28+K28+L28+M28)/12</f>
        <v>103.92085326773758</v>
      </c>
      <c r="O29" s="164"/>
      <c r="P29" s="164"/>
      <c r="Q29" s="164"/>
    </row>
    <row r="30" spans="1:17" ht="12" customHeight="1">
      <c r="A30" s="166" t="s">
        <v>43</v>
      </c>
      <c r="B30" s="162">
        <v>106.37883618663955</v>
      </c>
      <c r="C30" s="162">
        <v>107.57520585587936</v>
      </c>
      <c r="D30" s="162">
        <v>123.2</v>
      </c>
      <c r="E30" s="162">
        <v>113.3931242584725</v>
      </c>
      <c r="F30" s="162">
        <v>114.4609495503173</v>
      </c>
      <c r="G30" s="162">
        <v>120.41828118091031</v>
      </c>
      <c r="H30" s="162">
        <v>120.62214655154646</v>
      </c>
      <c r="I30" s="162">
        <v>111.67552595071979</v>
      </c>
      <c r="J30" s="162">
        <v>134.843350420228</v>
      </c>
      <c r="K30" s="162">
        <v>136.55859775988873</v>
      </c>
      <c r="L30" s="162">
        <v>135.80780550351562</v>
      </c>
      <c r="M30" s="162">
        <v>116.6</v>
      </c>
      <c r="N30" s="163">
        <f>(B30+C30+D30+E30+F30+G30+H30+I30+J30+K30+L30+M30)/12</f>
        <v>120.12781860150979</v>
      </c>
      <c r="O30" s="164">
        <f>100*(G30-F30)/F30</f>
        <v>5.20468478900235</v>
      </c>
      <c r="P30" s="164">
        <f>100*(G30-G29)/G29</f>
        <v>11.808989025914865</v>
      </c>
      <c r="Q30" s="167">
        <f>(((B30+C30+D30+E30+F30+G30)/6)-((B29+C29+D29+E29+F29+G29)/6))/((B29+C29+D29+E29+F29+G29)/6)*100</f>
        <v>8.741956520370367</v>
      </c>
    </row>
    <row r="31" spans="1:17" ht="12" customHeight="1">
      <c r="A31" s="166" t="s">
        <v>44</v>
      </c>
      <c r="B31" s="162">
        <v>123.44331647758831</v>
      </c>
      <c r="C31" s="162">
        <v>126.62925329346879</v>
      </c>
      <c r="D31" s="162">
        <v>140.6374944483718</v>
      </c>
      <c r="E31" s="162">
        <v>125.93762052850353</v>
      </c>
      <c r="F31" s="162">
        <v>119.88648917711893</v>
      </c>
      <c r="G31" s="162">
        <v>139.54294203861227</v>
      </c>
      <c r="H31" s="162">
        <v>126.4405870991092</v>
      </c>
      <c r="I31" s="162">
        <v>129.94392826988002</v>
      </c>
      <c r="J31" s="162">
        <v>142.06070100236118</v>
      </c>
      <c r="K31" s="162">
        <v>143.12273324864543</v>
      </c>
      <c r="L31" s="162">
        <v>153.2169087068182</v>
      </c>
      <c r="M31" s="162">
        <v>123.07324600703471</v>
      </c>
      <c r="N31" s="163">
        <f>(B31+C31+D31+E31+F31+G31+H31+I31+J31+K31+L31+M31)/12</f>
        <v>132.82793502479268</v>
      </c>
      <c r="O31" s="164">
        <f>100*(G31-F31)/F31</f>
        <v>16.395886639447017</v>
      </c>
      <c r="P31" s="164">
        <f>100*(G31-G30)/G30</f>
        <v>15.881858360833132</v>
      </c>
      <c r="Q31" s="167">
        <f>(((B31+C31+D31+E31+F31+G31)/6)-((B30+C30+D30+E30+F30+G30)/6))/((B30+C30+D30+E30+F30+G30)/6)*100</f>
        <v>13.225449052436138</v>
      </c>
    </row>
    <row r="32" spans="1:17" ht="12" customHeight="1">
      <c r="A32" s="166" t="s">
        <v>45</v>
      </c>
      <c r="B32" s="162">
        <v>134.32552064770599</v>
      </c>
      <c r="C32" s="162">
        <v>135.14173942461406</v>
      </c>
      <c r="D32" s="162">
        <v>147.26621751633087</v>
      </c>
      <c r="E32" s="162">
        <v>140.67625878624983</v>
      </c>
      <c r="F32" s="162">
        <v>137.38045274070018</v>
      </c>
      <c r="G32" s="162">
        <v>147.71747453111936</v>
      </c>
      <c r="H32" s="162">
        <v>135.1482671028547</v>
      </c>
      <c r="I32" s="162">
        <v>141.2</v>
      </c>
      <c r="J32" s="162">
        <v>163.2</v>
      </c>
      <c r="K32" s="162">
        <v>155.6</v>
      </c>
      <c r="L32" s="162">
        <v>178.52555764908763</v>
      </c>
      <c r="M32" s="162">
        <v>143.1</v>
      </c>
      <c r="N32" s="163">
        <f>(B32+C32+D32+E32+F32+G32+H32+I32+J32+K32+L32+M32)/12</f>
        <v>146.60679069988853</v>
      </c>
      <c r="O32" s="164">
        <f>100*(G32-F32)/F32</f>
        <v>7.524375982316697</v>
      </c>
      <c r="P32" s="164">
        <f>100*(G32-G31)/G31</f>
        <v>5.858076641558239</v>
      </c>
      <c r="Q32" s="167">
        <f>(((B32+C32+D32+E32+F32+G32)/6)-((B31+C31+D31+E31+F31+G31)/6))/((B31+C31+D31+E31+F31+G31)/6)*100</f>
        <v>8.559786948564911</v>
      </c>
    </row>
    <row r="33" spans="1:17" ht="12" customHeight="1">
      <c r="A33" s="166" t="s">
        <v>41</v>
      </c>
      <c r="B33" s="162">
        <v>149</v>
      </c>
      <c r="C33" s="162">
        <v>146.8</v>
      </c>
      <c r="D33" s="162">
        <v>175.6</v>
      </c>
      <c r="E33" s="162">
        <v>137.9</v>
      </c>
      <c r="F33" s="162">
        <v>151.3</v>
      </c>
      <c r="G33" s="162">
        <v>157.3</v>
      </c>
      <c r="H33" s="162">
        <v>148.9</v>
      </c>
      <c r="I33" s="162">
        <v>149.1</v>
      </c>
      <c r="J33" s="162">
        <v>170</v>
      </c>
      <c r="K33" s="162">
        <v>167.2</v>
      </c>
      <c r="L33" s="162">
        <v>186</v>
      </c>
      <c r="M33" s="162">
        <v>155.4</v>
      </c>
      <c r="N33" s="163">
        <f>(B33+C33+D33+E33+F33+G33+H33+I33+J33+K33+L33+M33)/12</f>
        <v>157.875</v>
      </c>
      <c r="O33" s="164">
        <f>100*(G33-F33)/F33</f>
        <v>3.965631196298744</v>
      </c>
      <c r="P33" s="164">
        <f>100*(G33-G32)/G32</f>
        <v>6.487062887649026</v>
      </c>
      <c r="Q33" s="167">
        <f>(((B33+C33+D33+E33+F33+G33)/6)-((B32+C32+D32+E32+F32+G32)/6))/((B32+C32+D32+E32+F32+G32)/6)*100</f>
        <v>8.948563865514348</v>
      </c>
    </row>
    <row r="34" spans="1:17" ht="12" customHeight="1">
      <c r="A34" s="166" t="s">
        <v>138</v>
      </c>
      <c r="B34" s="162">
        <v>155.1</v>
      </c>
      <c r="C34" s="162">
        <v>161.6</v>
      </c>
      <c r="D34" s="162">
        <v>177.5</v>
      </c>
      <c r="E34" s="162">
        <v>152.7</v>
      </c>
      <c r="F34" s="162">
        <v>156</v>
      </c>
      <c r="G34" s="162">
        <v>163.9</v>
      </c>
      <c r="H34" s="162" t="s">
        <v>144</v>
      </c>
      <c r="I34" s="162" t="s">
        <v>144</v>
      </c>
      <c r="J34" s="162" t="s">
        <v>144</v>
      </c>
      <c r="K34" s="162" t="s">
        <v>144</v>
      </c>
      <c r="L34" s="162" t="s">
        <v>144</v>
      </c>
      <c r="M34" s="162" t="s">
        <v>144</v>
      </c>
      <c r="N34" s="163">
        <f>(B34+C34+D34+E34+F34+G34)/6</f>
        <v>161.13333333333333</v>
      </c>
      <c r="O34" s="164">
        <f>100*(G34-F34)/F34</f>
        <v>5.064102564102567</v>
      </c>
      <c r="P34" s="164">
        <f>100*(G34-G33)/G33</f>
        <v>4.195804195804192</v>
      </c>
      <c r="Q34" s="167">
        <f>(((B34+C34+D34+E34+F34+G34)/6)-((B33+C33+D33+E33+F33+G33)/6))/((B33+C33+D33+E33+F33+G33)/6)*100</f>
        <v>5.327377709990199</v>
      </c>
    </row>
    <row r="35" spans="1:17" ht="12" customHeight="1">
      <c r="A35" s="168"/>
      <c r="B35" s="162"/>
      <c r="C35" s="162"/>
      <c r="D35" s="162"/>
      <c r="E35" s="162"/>
      <c r="F35" s="162"/>
      <c r="G35" s="162"/>
      <c r="H35" s="162"/>
      <c r="I35" s="162"/>
      <c r="J35" s="162"/>
      <c r="K35" s="162"/>
      <c r="L35" s="162"/>
      <c r="M35" s="162"/>
      <c r="N35" s="163"/>
      <c r="O35" s="164"/>
      <c r="P35" s="164"/>
      <c r="Q35" s="164"/>
    </row>
    <row r="36" spans="1:17" ht="12" customHeight="1">
      <c r="A36" s="152"/>
      <c r="B36" s="162"/>
      <c r="C36" s="162"/>
      <c r="D36" s="162"/>
      <c r="E36" s="162"/>
      <c r="F36" s="162"/>
      <c r="G36" s="162"/>
      <c r="H36" s="162"/>
      <c r="I36" s="162"/>
      <c r="J36" s="162"/>
      <c r="K36" s="162"/>
      <c r="L36" s="162"/>
      <c r="M36" s="162"/>
      <c r="N36" s="162"/>
      <c r="O36" s="124"/>
      <c r="P36" s="124"/>
      <c r="Q36" s="124"/>
    </row>
    <row r="37" spans="1:17" ht="12" customHeight="1">
      <c r="A37" s="289" t="s">
        <v>21</v>
      </c>
      <c r="B37" s="289"/>
      <c r="C37" s="289"/>
      <c r="D37" s="289"/>
      <c r="E37" s="289"/>
      <c r="F37" s="289"/>
      <c r="G37" s="289"/>
      <c r="H37" s="289"/>
      <c r="I37" s="289"/>
      <c r="J37" s="289"/>
      <c r="K37" s="289"/>
      <c r="L37" s="289"/>
      <c r="M37" s="289"/>
      <c r="N37" s="289"/>
      <c r="O37" s="289"/>
      <c r="P37" s="289"/>
      <c r="Q37" s="289"/>
    </row>
    <row r="38" spans="1:17" ht="12" customHeight="1">
      <c r="A38" s="161"/>
      <c r="B38" s="158"/>
      <c r="C38" s="158"/>
      <c r="D38" s="158"/>
      <c r="E38" s="158"/>
      <c r="F38" s="158"/>
      <c r="G38" s="158"/>
      <c r="H38" s="158"/>
      <c r="I38" s="158"/>
      <c r="J38" s="158"/>
      <c r="K38" s="158"/>
      <c r="L38" s="158"/>
      <c r="M38" s="158"/>
      <c r="N38" s="163"/>
      <c r="O38" s="164"/>
      <c r="P38" s="164"/>
      <c r="Q38" s="164"/>
    </row>
    <row r="39" spans="1:17" ht="12" customHeight="1">
      <c r="A39" s="161"/>
      <c r="B39" s="162">
        <v>100</v>
      </c>
      <c r="C39" s="162">
        <v>100.06729568756936</v>
      </c>
      <c r="D39" s="162">
        <v>110.61629082457172</v>
      </c>
      <c r="E39" s="162">
        <v>111.2</v>
      </c>
      <c r="F39" s="162">
        <v>103.1</v>
      </c>
      <c r="G39" s="162">
        <v>107.6</v>
      </c>
      <c r="H39" s="162">
        <v>103.6</v>
      </c>
      <c r="I39" s="162">
        <v>110.2</v>
      </c>
      <c r="J39" s="162">
        <v>120.1</v>
      </c>
      <c r="K39" s="158">
        <v>120.4</v>
      </c>
      <c r="L39" s="158">
        <v>121.6</v>
      </c>
      <c r="M39" s="158">
        <v>97.5</v>
      </c>
      <c r="N39" s="163">
        <f>(B39+C39+D39+E39+F39+G39+H39+I39+J39+K39+L39+M39)/12</f>
        <v>108.83196554267842</v>
      </c>
      <c r="O39" s="164" t="e">
        <f>100*(B39-M38)/M38</f>
        <v>#DIV/0!</v>
      </c>
      <c r="P39" s="164"/>
      <c r="Q39" s="164"/>
    </row>
    <row r="40" spans="1:17" ht="12" customHeight="1">
      <c r="A40" s="166" t="s">
        <v>43</v>
      </c>
      <c r="B40" s="162">
        <v>107.32805233633236</v>
      </c>
      <c r="C40" s="162">
        <v>108.49303715740362</v>
      </c>
      <c r="D40" s="162">
        <v>123.9</v>
      </c>
      <c r="E40" s="162">
        <v>113.54193473985718</v>
      </c>
      <c r="F40" s="162">
        <v>114.58682004486364</v>
      </c>
      <c r="G40" s="162">
        <v>120.546506421836</v>
      </c>
      <c r="H40" s="162">
        <v>120.76019772691431</v>
      </c>
      <c r="I40" s="162">
        <v>111.86841718722056</v>
      </c>
      <c r="J40" s="162">
        <v>135.20847961094933</v>
      </c>
      <c r="K40" s="158">
        <v>137.02834227510553</v>
      </c>
      <c r="L40" s="158">
        <v>136.42844722676057</v>
      </c>
      <c r="M40" s="158">
        <v>117.3</v>
      </c>
      <c r="N40" s="163">
        <f>(B40+C40+D40+E40+F40+G40+H40+I40+J40+K40+L40+M40)/12</f>
        <v>120.58251956060361</v>
      </c>
      <c r="O40" s="164">
        <f>100*(G40-F40)/F40</f>
        <v>5.201022573659857</v>
      </c>
      <c r="P40" s="164">
        <f>100*(G40-G39)/G39</f>
        <v>12.0320691652751</v>
      </c>
      <c r="Q40" s="167">
        <f>(((B40+C40+D40+E40+F40+G40)/6)-((B39+C39+D39+E39+F39+G39)/6))/((B39+C39+D39+E39+F39+G39)/6)*100</f>
        <v>8.822986460316674</v>
      </c>
    </row>
    <row r="41" spans="1:17" ht="12" customHeight="1">
      <c r="A41" s="166" t="s">
        <v>44</v>
      </c>
      <c r="B41" s="162">
        <v>124.51051193858956</v>
      </c>
      <c r="C41" s="162">
        <v>127.62335689646864</v>
      </c>
      <c r="D41" s="162">
        <v>141.6642568538407</v>
      </c>
      <c r="E41" s="162">
        <v>126.67516776113885</v>
      </c>
      <c r="F41" s="162">
        <v>120.49988546335442</v>
      </c>
      <c r="G41" s="162">
        <v>140.0417799821112</v>
      </c>
      <c r="H41" s="162">
        <v>126.74620406921717</v>
      </c>
      <c r="I41" s="162">
        <v>130.3259241437874</v>
      </c>
      <c r="J41" s="162">
        <v>142.4840877336489</v>
      </c>
      <c r="K41" s="162">
        <v>143.64469839924288</v>
      </c>
      <c r="L41" s="162">
        <v>153.94957526304466</v>
      </c>
      <c r="M41" s="162">
        <v>123.89605275276585</v>
      </c>
      <c r="N41" s="163">
        <f>(B41+C41+D41+E41+F41+G41+H41+I41+J41+K41+L41+M41)/12</f>
        <v>133.5051251047675</v>
      </c>
      <c r="O41" s="164">
        <f>100*(G41-F41)/F41</f>
        <v>16.21735526437469</v>
      </c>
      <c r="P41" s="164">
        <f>100*(G41-G40)/G40</f>
        <v>16.17240859063485</v>
      </c>
      <c r="Q41" s="167">
        <f>(((B41+C41+D41+E41+F41+G41)/6)-((B40+C40+D40+E40+F40+G40)/6))/((B40+C40+D40+E40+F40+G40)/6)*100</f>
        <v>13.454256127446238</v>
      </c>
    </row>
    <row r="42" spans="1:17" ht="12" customHeight="1">
      <c r="A42" s="166" t="s">
        <v>45</v>
      </c>
      <c r="B42" s="162">
        <v>135.55148322170137</v>
      </c>
      <c r="C42" s="162">
        <v>136.35732728164086</v>
      </c>
      <c r="D42" s="162">
        <v>148.48253668607057</v>
      </c>
      <c r="E42" s="162">
        <v>141.52750021968063</v>
      </c>
      <c r="F42" s="162">
        <v>138.12023161678945</v>
      </c>
      <c r="G42" s="162">
        <v>148.38500114581078</v>
      </c>
      <c r="H42" s="162">
        <v>135.6356843501272</v>
      </c>
      <c r="I42" s="162">
        <v>141.6</v>
      </c>
      <c r="J42" s="162">
        <v>163.8</v>
      </c>
      <c r="K42" s="162">
        <v>156.1</v>
      </c>
      <c r="L42" s="162">
        <v>179.36389625864877</v>
      </c>
      <c r="M42" s="162">
        <v>144.1</v>
      </c>
      <c r="N42" s="163">
        <f>(B42+C42+D42+E42+F42+G42+H42+I42+J42+K42+L42+M42)/12</f>
        <v>147.41863839837245</v>
      </c>
      <c r="O42" s="164">
        <f>100*(G42-F42)/F42</f>
        <v>7.431763912401064</v>
      </c>
      <c r="P42" s="164">
        <f>100*(G42-G41)/G41</f>
        <v>5.957665751438847</v>
      </c>
      <c r="Q42" s="167">
        <f>(((B42+C42+D42+E42+F42+G42)/6)-((B41+C41+D41+E41+F41+G41)/6))/((B41+C41+D41+E41+F41+G41)/6)*100</f>
        <v>8.63096417148259</v>
      </c>
    </row>
    <row r="43" spans="1:17" ht="12" customHeight="1">
      <c r="A43" s="166" t="s">
        <v>41</v>
      </c>
      <c r="B43" s="162">
        <v>150.4</v>
      </c>
      <c r="C43" s="162">
        <v>148.1</v>
      </c>
      <c r="D43" s="162">
        <v>177</v>
      </c>
      <c r="E43" s="162">
        <v>138.7</v>
      </c>
      <c r="F43" s="162">
        <v>152</v>
      </c>
      <c r="G43" s="162">
        <v>157.8</v>
      </c>
      <c r="H43" s="162">
        <v>149.4</v>
      </c>
      <c r="I43" s="162">
        <v>149.5</v>
      </c>
      <c r="J43" s="162">
        <v>170.5</v>
      </c>
      <c r="K43" s="162">
        <v>167.8</v>
      </c>
      <c r="L43" s="162">
        <v>186.8</v>
      </c>
      <c r="M43" s="162">
        <v>156.3</v>
      </c>
      <c r="N43" s="163">
        <f>(B43+C43+D43+E43+F43+G43+H43+I43+J43+K43+L43+M43)/12</f>
        <v>158.69166666666666</v>
      </c>
      <c r="O43" s="164">
        <f>100*(G43-F43)/F43</f>
        <v>3.815789473684218</v>
      </c>
      <c r="P43" s="164">
        <f>100*(G43-G42)/G42</f>
        <v>6.344980140504613</v>
      </c>
      <c r="Q43" s="167">
        <f>(((B43+C43+D43+E43+F43+G43)/6)-((B42+C42+D42+E42+F42+G42)/6))/((B42+C42+D42+E42+F42+G42)/6)*100</f>
        <v>8.907799954594893</v>
      </c>
    </row>
    <row r="44" spans="1:17" ht="12" customHeight="1">
      <c r="A44" s="166" t="s">
        <v>138</v>
      </c>
      <c r="B44" s="162">
        <v>156.7</v>
      </c>
      <c r="C44" s="162">
        <v>163.2</v>
      </c>
      <c r="D44" s="162">
        <v>179.3</v>
      </c>
      <c r="E44" s="162">
        <v>153.9</v>
      </c>
      <c r="F44" s="162">
        <v>157.1</v>
      </c>
      <c r="G44" s="162">
        <v>165.1</v>
      </c>
      <c r="H44" s="162" t="s">
        <v>144</v>
      </c>
      <c r="I44" s="162" t="s">
        <v>144</v>
      </c>
      <c r="J44" s="162" t="s">
        <v>144</v>
      </c>
      <c r="K44" s="162" t="s">
        <v>144</v>
      </c>
      <c r="L44" s="162" t="s">
        <v>144</v>
      </c>
      <c r="M44" s="162" t="s">
        <v>144</v>
      </c>
      <c r="N44" s="163">
        <f>(B44+C44+D44+E44+F44+G44)/6</f>
        <v>162.55</v>
      </c>
      <c r="O44" s="164">
        <f>100*(G44-F44)/F44</f>
        <v>5.092297899427117</v>
      </c>
      <c r="P44" s="164">
        <f>100*(G44-G43)/G43</f>
        <v>4.626108998732562</v>
      </c>
      <c r="Q44" s="167">
        <f>(((B44+C44+D44+E44+F44+G44)/6)-((B43+C43+D43+E43+F43+G43)/6))/((B43+C43+D43+E43+F43+G43)/6)*100</f>
        <v>5.5519480519480595</v>
      </c>
    </row>
    <row r="45" spans="1:17" ht="12" customHeight="1">
      <c r="A45" s="168"/>
      <c r="B45" s="162"/>
      <c r="C45" s="162"/>
      <c r="D45" s="162"/>
      <c r="E45" s="162"/>
      <c r="F45" s="162"/>
      <c r="G45" s="162"/>
      <c r="H45" s="162"/>
      <c r="I45" s="162"/>
      <c r="J45" s="162"/>
      <c r="K45" s="162"/>
      <c r="L45" s="162"/>
      <c r="M45" s="162"/>
      <c r="N45" s="163"/>
      <c r="O45" s="164"/>
      <c r="P45" s="164"/>
      <c r="Q45" s="164"/>
    </row>
    <row r="46" spans="1:17" ht="12" customHeight="1">
      <c r="A46" s="152"/>
      <c r="B46" s="170"/>
      <c r="C46" s="170"/>
      <c r="D46" s="170"/>
      <c r="E46" s="170"/>
      <c r="F46" s="170"/>
      <c r="G46" s="170"/>
      <c r="H46" s="170"/>
      <c r="I46" s="170"/>
      <c r="J46" s="170"/>
      <c r="K46" s="170"/>
      <c r="L46" s="170"/>
      <c r="M46" s="170"/>
      <c r="N46" s="124"/>
      <c r="O46" s="124"/>
      <c r="P46" s="124"/>
      <c r="Q46" s="124"/>
    </row>
    <row r="47" spans="1:17" ht="12" customHeight="1">
      <c r="A47" s="289" t="s">
        <v>22</v>
      </c>
      <c r="B47" s="289"/>
      <c r="C47" s="289"/>
      <c r="D47" s="289"/>
      <c r="E47" s="289"/>
      <c r="F47" s="289"/>
      <c r="G47" s="289"/>
      <c r="H47" s="289"/>
      <c r="I47" s="289"/>
      <c r="J47" s="289"/>
      <c r="K47" s="289"/>
      <c r="L47" s="289"/>
      <c r="M47" s="289"/>
      <c r="N47" s="289"/>
      <c r="O47" s="289"/>
      <c r="P47" s="289"/>
      <c r="Q47" s="289"/>
    </row>
    <row r="48" spans="1:17" ht="12" customHeight="1">
      <c r="A48" s="161"/>
      <c r="B48" s="158"/>
      <c r="C48" s="158"/>
      <c r="D48" s="158"/>
      <c r="E48" s="158"/>
      <c r="F48" s="158"/>
      <c r="G48" s="158"/>
      <c r="H48" s="158"/>
      <c r="I48" s="158"/>
      <c r="J48" s="158"/>
      <c r="K48" s="158"/>
      <c r="L48" s="158"/>
      <c r="M48" s="158"/>
      <c r="N48" s="163"/>
      <c r="O48" s="164"/>
      <c r="P48" s="164"/>
      <c r="Q48" s="164"/>
    </row>
    <row r="49" spans="1:17" ht="12" customHeight="1">
      <c r="A49" s="172">
        <v>2002</v>
      </c>
      <c r="B49" s="162">
        <v>44.60009975957405</v>
      </c>
      <c r="C49" s="162">
        <v>53.35702500590027</v>
      </c>
      <c r="D49" s="162">
        <v>63.08655259928236</v>
      </c>
      <c r="E49" s="162">
        <v>80</v>
      </c>
      <c r="F49" s="162">
        <v>75.8</v>
      </c>
      <c r="G49" s="162">
        <v>80.4</v>
      </c>
      <c r="H49" s="162">
        <v>87</v>
      </c>
      <c r="I49" s="162">
        <v>86.5</v>
      </c>
      <c r="J49" s="162">
        <v>88.3</v>
      </c>
      <c r="K49" s="158">
        <v>86.7</v>
      </c>
      <c r="L49" s="158">
        <v>82.4</v>
      </c>
      <c r="M49" s="158">
        <v>54.5</v>
      </c>
      <c r="N49" s="163">
        <f>(B48+C48+D48+E48+F48+G48+H48+I48+J48+K48+L48+M48)/12</f>
        <v>0</v>
      </c>
      <c r="O49" s="164"/>
      <c r="P49" s="164"/>
      <c r="Q49" s="164"/>
    </row>
    <row r="50" spans="1:17" ht="12" customHeight="1">
      <c r="A50" s="166" t="s">
        <v>43</v>
      </c>
      <c r="B50" s="162">
        <v>41.044054136500264</v>
      </c>
      <c r="C50" s="162">
        <v>38.68702080667571</v>
      </c>
      <c r="D50" s="162">
        <v>62.2</v>
      </c>
      <c r="E50" s="162">
        <v>73.12002247446318</v>
      </c>
      <c r="F50" s="162">
        <v>72.67777200241031</v>
      </c>
      <c r="G50" s="162">
        <v>77.95679935364518</v>
      </c>
      <c r="H50" s="162">
        <v>89.31999382807379</v>
      </c>
      <c r="I50" s="162">
        <v>79.40484590014727</v>
      </c>
      <c r="J50" s="162">
        <v>85.93377629244571</v>
      </c>
      <c r="K50" s="158">
        <v>85.15670069848579</v>
      </c>
      <c r="L50" s="158">
        <v>77.85965256081249</v>
      </c>
      <c r="M50" s="158">
        <v>57.9</v>
      </c>
      <c r="N50" s="163">
        <f>(B50+C50+D50+E50+F50+G50+H50+I50+J50+K50+L50+M50)/12</f>
        <v>70.10505317113831</v>
      </c>
      <c r="O50" s="164">
        <f>100*(G50-F50)/F50</f>
        <v>7.263606472498632</v>
      </c>
      <c r="P50" s="164">
        <f>100*(G50-G49)/G49</f>
        <v>-3.038806774073165</v>
      </c>
      <c r="Q50" s="167">
        <f>(((B50+C50+D50+E50+F50+G50)/6)-((B49+C49+D49+E49+F49+G49)/6))/((B49+C49+D49+E49+F49+G49)/6)*100</f>
        <v>-7.944244399410488</v>
      </c>
    </row>
    <row r="51" spans="1:17" ht="12" customHeight="1">
      <c r="A51" s="166" t="s">
        <v>44</v>
      </c>
      <c r="B51" s="162">
        <v>36.93068880045419</v>
      </c>
      <c r="C51" s="162">
        <v>40.21766742096099</v>
      </c>
      <c r="D51" s="162">
        <v>55.45747060103232</v>
      </c>
      <c r="E51" s="162">
        <v>64.26684490969076</v>
      </c>
      <c r="F51" s="162">
        <v>63.57115165935666</v>
      </c>
      <c r="G51" s="162">
        <v>76.35580130519618</v>
      </c>
      <c r="H51" s="162">
        <v>74.33544205419909</v>
      </c>
      <c r="I51" s="162">
        <v>76.13497110187421</v>
      </c>
      <c r="J51" s="162">
        <v>78.06932592580995</v>
      </c>
      <c r="K51" s="162">
        <v>77.52027882132694</v>
      </c>
      <c r="L51" s="162">
        <v>75.96916373680381</v>
      </c>
      <c r="M51" s="162">
        <v>57.35288463786857</v>
      </c>
      <c r="N51" s="163">
        <f>(B51+C51+D51+E51+F51+G51+H51+I51+J51+K51+L51+M51)/12</f>
        <v>64.68180758121447</v>
      </c>
      <c r="O51" s="164">
        <f>100*(G51-F51)/F51</f>
        <v>20.110772437072605</v>
      </c>
      <c r="P51" s="164">
        <f>100*(G51-G50)/G50</f>
        <v>-2.0536990509143305</v>
      </c>
      <c r="Q51" s="167">
        <f>(((B51+C51+D51+E51+F51+G51)/6)-((B50+C50+D50+E50+F50+G50)/6))/((B50+C50+D50+E50+F50+G50)/6)*100</f>
        <v>-7.899145781094257</v>
      </c>
    </row>
    <row r="52" spans="1:17" ht="12" customHeight="1">
      <c r="A52" s="166" t="s">
        <v>45</v>
      </c>
      <c r="B52" s="162">
        <v>36.159055724851946</v>
      </c>
      <c r="C52" s="162">
        <v>30.94275612563334</v>
      </c>
      <c r="D52" s="162">
        <v>42.46297590512048</v>
      </c>
      <c r="E52" s="162">
        <v>66.58354694009266</v>
      </c>
      <c r="F52" s="162">
        <v>66.89129515039765</v>
      </c>
      <c r="G52" s="162">
        <v>75.52804741873817</v>
      </c>
      <c r="H52" s="162">
        <v>71.2722298886185</v>
      </c>
      <c r="I52" s="162">
        <v>78</v>
      </c>
      <c r="J52" s="162">
        <v>77.6</v>
      </c>
      <c r="K52" s="162">
        <v>72.9</v>
      </c>
      <c r="L52" s="162">
        <v>75.96754634073483</v>
      </c>
      <c r="M52" s="162">
        <v>57.3</v>
      </c>
      <c r="N52" s="163">
        <f>(B52+C52+D52+E52+F52+G52+H52+I52+J52+K52+L52+M52)/12</f>
        <v>62.63395445784895</v>
      </c>
      <c r="O52" s="164">
        <f>100*(G52-F52)/F52</f>
        <v>12.91162362594675</v>
      </c>
      <c r="P52" s="164">
        <f>100*(G52-G51)/G51</f>
        <v>-1.0840746509220143</v>
      </c>
      <c r="Q52" s="167">
        <f>(((B52+C52+D52+E52+F52+G52)/6)-((B51+C51+D51+E51+F51+G51)/6))/((B51+C51+D51+E51+F51+G51)/6)*100</f>
        <v>-5.413292086734295</v>
      </c>
    </row>
    <row r="53" spans="1:17" ht="12" customHeight="1">
      <c r="A53" s="166" t="s">
        <v>41</v>
      </c>
      <c r="B53" s="162">
        <v>32.6</v>
      </c>
      <c r="C53" s="162">
        <v>31.3</v>
      </c>
      <c r="D53" s="162">
        <v>45.5</v>
      </c>
      <c r="E53" s="162">
        <v>59.8</v>
      </c>
      <c r="F53" s="162">
        <v>73.2</v>
      </c>
      <c r="G53" s="162">
        <v>75.5</v>
      </c>
      <c r="H53" s="162">
        <v>76.1</v>
      </c>
      <c r="I53" s="162">
        <v>81.2</v>
      </c>
      <c r="J53" s="162">
        <v>77.3</v>
      </c>
      <c r="K53" s="162">
        <v>76.1</v>
      </c>
      <c r="L53" s="162">
        <v>82.9</v>
      </c>
      <c r="M53" s="162">
        <v>61.2</v>
      </c>
      <c r="N53" s="163">
        <f>(B53+C53+D53+E53+F53+G53+H53+I53+J53+K53+L53+M53)/12</f>
        <v>64.39166666666667</v>
      </c>
      <c r="O53" s="164">
        <f>100*(G53-F53)/F53</f>
        <v>3.1420765027322366</v>
      </c>
      <c r="P53" s="164">
        <f>100*(G53-G52)/G52</f>
        <v>-0.037135103708784714</v>
      </c>
      <c r="Q53" s="167">
        <f>(((B53+C53+D53+E53+F53+G53)/6)-((B52+C52+D52+E52+F52+G52)/6))/((B52+C52+D52+E52+F52+G52)/6)*100</f>
        <v>-0.20958725962623367</v>
      </c>
    </row>
    <row r="54" spans="1:17" ht="12" customHeight="1">
      <c r="A54" s="166" t="s">
        <v>138</v>
      </c>
      <c r="B54" s="162">
        <v>45.5</v>
      </c>
      <c r="C54" s="162">
        <v>43.4</v>
      </c>
      <c r="D54" s="162">
        <v>54</v>
      </c>
      <c r="E54" s="162">
        <v>61.4</v>
      </c>
      <c r="F54" s="162">
        <v>64.6</v>
      </c>
      <c r="G54" s="162">
        <v>68.9</v>
      </c>
      <c r="H54" s="162" t="s">
        <v>144</v>
      </c>
      <c r="I54" s="162" t="s">
        <v>144</v>
      </c>
      <c r="J54" s="162" t="s">
        <v>144</v>
      </c>
      <c r="K54" s="162" t="s">
        <v>144</v>
      </c>
      <c r="L54" s="162" t="s">
        <v>144</v>
      </c>
      <c r="M54" s="162" t="s">
        <v>144</v>
      </c>
      <c r="N54" s="163">
        <f>(B54+C54+D54+E54+F54+G54)/6</f>
        <v>56.29999999999999</v>
      </c>
      <c r="O54" s="164">
        <f>100*(G54-F54)/F54</f>
        <v>6.656346749226024</v>
      </c>
      <c r="P54" s="164">
        <f>100*(G54-G53)/G53</f>
        <v>-8.741721854304629</v>
      </c>
      <c r="Q54" s="167">
        <f>(((B54+C54+D54+E54+F54+G54)/6)-((B53+C53+D53+E53+F53+G53)/6))/((B53+C53+D53+E53+F53+G53)/6)*100</f>
        <v>6.259830135262654</v>
      </c>
    </row>
    <row r="55" spans="1:17" ht="12" customHeight="1">
      <c r="A55" s="296"/>
      <c r="B55" s="296"/>
      <c r="C55" s="296"/>
      <c r="D55" s="296"/>
      <c r="E55" s="296"/>
      <c r="F55" s="296"/>
      <c r="G55" s="296"/>
      <c r="H55" s="296"/>
      <c r="I55" s="296"/>
      <c r="J55" s="296"/>
      <c r="K55" s="296"/>
      <c r="L55" s="296"/>
      <c r="M55" s="296"/>
      <c r="N55" s="296"/>
      <c r="O55" s="296"/>
      <c r="P55" s="296"/>
      <c r="Q55" s="116"/>
    </row>
    <row r="56" spans="1:17" ht="12" customHeight="1">
      <c r="A56" s="118"/>
      <c r="B56" s="118"/>
      <c r="C56" s="118"/>
      <c r="D56" s="118"/>
      <c r="E56" s="118"/>
      <c r="F56" s="118"/>
      <c r="G56" s="118"/>
      <c r="H56" s="118"/>
      <c r="I56" s="118"/>
      <c r="J56" s="118"/>
      <c r="K56" s="118"/>
      <c r="L56" s="118"/>
      <c r="M56" s="118"/>
      <c r="N56" s="119"/>
      <c r="O56" s="120"/>
      <c r="P56" s="120"/>
      <c r="Q56" s="120"/>
    </row>
    <row r="57" spans="1:17" ht="12" customHeight="1">
      <c r="A57" s="118"/>
      <c r="B57" s="118"/>
      <c r="C57" s="118"/>
      <c r="D57" s="118"/>
      <c r="E57" s="118"/>
      <c r="F57" s="118"/>
      <c r="G57" s="118"/>
      <c r="H57" s="118"/>
      <c r="I57" s="118"/>
      <c r="J57" s="118"/>
      <c r="K57" s="118"/>
      <c r="L57" s="118"/>
      <c r="M57" s="118"/>
      <c r="N57" s="119"/>
      <c r="O57" s="120"/>
      <c r="P57" s="120"/>
      <c r="Q57" s="120"/>
    </row>
    <row r="58" spans="1:17" ht="12.75" customHeight="1">
      <c r="A58" s="295" t="s">
        <v>30</v>
      </c>
      <c r="B58" s="295"/>
      <c r="C58" s="295"/>
      <c r="D58" s="295"/>
      <c r="E58" s="295"/>
      <c r="F58" s="295"/>
      <c r="G58" s="295"/>
      <c r="H58" s="295"/>
      <c r="I58" s="295"/>
      <c r="J58" s="295"/>
      <c r="K58" s="295"/>
      <c r="L58" s="295"/>
      <c r="M58" s="295"/>
      <c r="N58" s="295"/>
      <c r="O58" s="295"/>
      <c r="P58" s="295"/>
      <c r="Q58" s="295"/>
    </row>
    <row r="59" spans="1:17" ht="12" customHeight="1">
      <c r="A59" s="290"/>
      <c r="B59" s="290"/>
      <c r="C59" s="290"/>
      <c r="D59" s="290"/>
      <c r="E59" s="290"/>
      <c r="F59" s="290"/>
      <c r="G59" s="290"/>
      <c r="H59" s="290"/>
      <c r="I59" s="290"/>
      <c r="J59" s="290"/>
      <c r="K59" s="290"/>
      <c r="L59" s="290"/>
      <c r="M59" s="290"/>
      <c r="N59" s="290"/>
      <c r="O59" s="290"/>
      <c r="P59" s="290"/>
      <c r="Q59" s="121"/>
    </row>
    <row r="60" spans="1:17" ht="12" customHeight="1">
      <c r="A60" s="290" t="s">
        <v>34</v>
      </c>
      <c r="B60" s="290"/>
      <c r="C60" s="290"/>
      <c r="D60" s="290"/>
      <c r="E60" s="290"/>
      <c r="F60" s="290"/>
      <c r="G60" s="290"/>
      <c r="H60" s="290"/>
      <c r="I60" s="290"/>
      <c r="J60" s="290"/>
      <c r="K60" s="290"/>
      <c r="L60" s="290"/>
      <c r="M60" s="290"/>
      <c r="N60" s="290"/>
      <c r="O60" s="290"/>
      <c r="P60" s="290"/>
      <c r="Q60" s="290"/>
    </row>
    <row r="61" spans="1:17" ht="12" customHeight="1">
      <c r="A61" s="122"/>
      <c r="B61" s="123"/>
      <c r="C61" s="123"/>
      <c r="D61" s="123"/>
      <c r="E61" s="123"/>
      <c r="F61" s="123"/>
      <c r="G61" s="123"/>
      <c r="H61" s="123"/>
      <c r="I61" s="123"/>
      <c r="J61" s="123"/>
      <c r="K61" s="123"/>
      <c r="L61" s="123"/>
      <c r="M61" s="123"/>
      <c r="N61" s="124"/>
      <c r="O61" s="120"/>
      <c r="P61" s="120"/>
      <c r="Q61" s="120"/>
    </row>
    <row r="62" spans="1:17" ht="12" customHeight="1">
      <c r="A62" s="125"/>
      <c r="B62" s="123"/>
      <c r="C62" s="123"/>
      <c r="D62" s="123"/>
      <c r="E62" s="123"/>
      <c r="F62" s="123"/>
      <c r="G62" s="123"/>
      <c r="H62" s="123"/>
      <c r="I62" s="123"/>
      <c r="J62" s="123"/>
      <c r="K62" s="123"/>
      <c r="L62" s="123"/>
      <c r="M62" s="123"/>
      <c r="N62" s="119"/>
      <c r="O62" s="120"/>
      <c r="P62" s="120"/>
      <c r="Q62" s="120"/>
    </row>
    <row r="63" spans="1:17" s="130" customFormat="1" ht="12" customHeight="1">
      <c r="A63" s="126"/>
      <c r="B63" s="127"/>
      <c r="C63" s="128"/>
      <c r="D63" s="128"/>
      <c r="E63" s="128"/>
      <c r="F63" s="128"/>
      <c r="G63" s="128"/>
      <c r="H63" s="128"/>
      <c r="I63" s="128"/>
      <c r="J63" s="128"/>
      <c r="K63" s="128"/>
      <c r="L63" s="128"/>
      <c r="M63" s="128"/>
      <c r="N63" s="129"/>
      <c r="O63" s="291" t="s">
        <v>0</v>
      </c>
      <c r="P63" s="292"/>
      <c r="Q63" s="292"/>
    </row>
    <row r="64" spans="1:17" s="130" customFormat="1" ht="12" customHeight="1">
      <c r="A64" s="131"/>
      <c r="B64" s="132"/>
      <c r="C64" s="134"/>
      <c r="D64" s="134"/>
      <c r="E64" s="134"/>
      <c r="F64" s="134"/>
      <c r="G64" s="134"/>
      <c r="H64" s="134"/>
      <c r="I64" s="134"/>
      <c r="J64" s="134"/>
      <c r="K64" s="134"/>
      <c r="L64" s="134"/>
      <c r="M64" s="134"/>
      <c r="N64" s="135"/>
      <c r="O64" s="136" t="s">
        <v>7</v>
      </c>
      <c r="P64" s="137"/>
      <c r="Q64" s="138" t="s">
        <v>153</v>
      </c>
    </row>
    <row r="65" spans="1:17" s="130" customFormat="1" ht="12" customHeight="1">
      <c r="A65" s="139" t="s">
        <v>1</v>
      </c>
      <c r="B65" s="132" t="s">
        <v>2</v>
      </c>
      <c r="C65" s="134" t="s">
        <v>3</v>
      </c>
      <c r="D65" s="134" t="s">
        <v>4</v>
      </c>
      <c r="E65" s="134" t="s">
        <v>5</v>
      </c>
      <c r="F65" s="134" t="s">
        <v>6</v>
      </c>
      <c r="G65" s="134" t="s">
        <v>7</v>
      </c>
      <c r="H65" s="134" t="s">
        <v>8</v>
      </c>
      <c r="I65" s="134" t="s">
        <v>9</v>
      </c>
      <c r="J65" s="134" t="s">
        <v>10</v>
      </c>
      <c r="K65" s="134" t="s">
        <v>11</v>
      </c>
      <c r="L65" s="134" t="s">
        <v>12</v>
      </c>
      <c r="M65" s="134" t="s">
        <v>13</v>
      </c>
      <c r="N65" s="140" t="s">
        <v>14</v>
      </c>
      <c r="O65" s="293" t="s">
        <v>15</v>
      </c>
      <c r="P65" s="294"/>
      <c r="Q65" s="294"/>
    </row>
    <row r="66" spans="1:17" s="130" customFormat="1" ht="12" customHeight="1">
      <c r="A66" s="131"/>
      <c r="B66" s="132"/>
      <c r="C66" s="134"/>
      <c r="D66" s="134"/>
      <c r="E66" s="134"/>
      <c r="F66" s="134"/>
      <c r="G66" s="134"/>
      <c r="H66" s="134"/>
      <c r="I66" s="134"/>
      <c r="J66" s="134"/>
      <c r="K66" s="134"/>
      <c r="L66" s="134"/>
      <c r="M66" s="134"/>
      <c r="N66" s="135"/>
      <c r="O66" s="141" t="s">
        <v>16</v>
      </c>
      <c r="P66" s="142" t="s">
        <v>17</v>
      </c>
      <c r="Q66" s="143" t="s">
        <v>17</v>
      </c>
    </row>
    <row r="67" spans="1:17" s="130" customFormat="1" ht="12" customHeight="1">
      <c r="A67" s="144"/>
      <c r="B67" s="145"/>
      <c r="C67" s="146"/>
      <c r="D67" s="146"/>
      <c r="E67" s="146"/>
      <c r="F67" s="146"/>
      <c r="G67" s="146"/>
      <c r="H67" s="146"/>
      <c r="I67" s="146"/>
      <c r="J67" s="146"/>
      <c r="K67" s="146"/>
      <c r="L67" s="146"/>
      <c r="M67" s="146"/>
      <c r="N67" s="147"/>
      <c r="O67" s="148" t="s">
        <v>18</v>
      </c>
      <c r="P67" s="149" t="s">
        <v>19</v>
      </c>
      <c r="Q67" s="150" t="s">
        <v>145</v>
      </c>
    </row>
    <row r="68" spans="1:17" s="130" customFormat="1" ht="12" customHeight="1">
      <c r="A68" s="173"/>
      <c r="B68" s="152"/>
      <c r="C68" s="152"/>
      <c r="D68" s="152"/>
      <c r="E68" s="152"/>
      <c r="F68" s="152"/>
      <c r="G68" s="152"/>
      <c r="H68" s="152"/>
      <c r="I68" s="152"/>
      <c r="J68" s="152"/>
      <c r="K68" s="152"/>
      <c r="L68" s="152"/>
      <c r="M68" s="152"/>
      <c r="N68" s="153"/>
      <c r="O68" s="154"/>
      <c r="P68" s="155"/>
      <c r="Q68" s="155"/>
    </row>
    <row r="69" spans="1:17" s="130" customFormat="1" ht="12" customHeight="1">
      <c r="A69" s="161"/>
      <c r="B69" s="152"/>
      <c r="C69" s="152"/>
      <c r="D69" s="152"/>
      <c r="E69" s="152"/>
      <c r="F69" s="152"/>
      <c r="G69" s="152"/>
      <c r="H69" s="152"/>
      <c r="I69" s="152"/>
      <c r="J69" s="152"/>
      <c r="K69" s="152"/>
      <c r="L69" s="152"/>
      <c r="M69" s="152"/>
      <c r="N69" s="153"/>
      <c r="O69" s="154"/>
      <c r="P69" s="155"/>
      <c r="Q69" s="155"/>
    </row>
    <row r="70" spans="1:17" s="174" customFormat="1" ht="12" customHeight="1">
      <c r="A70" s="289" t="s">
        <v>24</v>
      </c>
      <c r="B70" s="289"/>
      <c r="C70" s="289"/>
      <c r="D70" s="289"/>
      <c r="E70" s="289"/>
      <c r="F70" s="289"/>
      <c r="G70" s="289"/>
      <c r="H70" s="289"/>
      <c r="I70" s="289"/>
      <c r="J70" s="289"/>
      <c r="K70" s="289"/>
      <c r="L70" s="289"/>
      <c r="M70" s="289"/>
      <c r="N70" s="289"/>
      <c r="O70" s="289"/>
      <c r="P70" s="289"/>
      <c r="Q70" s="289"/>
    </row>
    <row r="71" spans="1:17" s="130" customFormat="1" ht="12" customHeight="1">
      <c r="A71" s="161"/>
      <c r="B71" s="158"/>
      <c r="C71" s="158"/>
      <c r="D71" s="158"/>
      <c r="E71" s="158"/>
      <c r="F71" s="158"/>
      <c r="G71" s="158"/>
      <c r="H71" s="158"/>
      <c r="I71" s="158"/>
      <c r="J71" s="158"/>
      <c r="K71" s="158"/>
      <c r="L71" s="158"/>
      <c r="M71" s="158"/>
      <c r="N71" s="175"/>
      <c r="O71" s="154"/>
      <c r="P71" s="155"/>
      <c r="Q71" s="155"/>
    </row>
    <row r="72" spans="1:17" s="130" customFormat="1" ht="12" customHeight="1">
      <c r="A72" s="161"/>
      <c r="B72" s="158"/>
      <c r="C72" s="158"/>
      <c r="D72" s="158"/>
      <c r="E72" s="158"/>
      <c r="F72" s="158"/>
      <c r="G72" s="158"/>
      <c r="H72" s="158"/>
      <c r="I72" s="158"/>
      <c r="J72" s="158"/>
      <c r="K72" s="158"/>
      <c r="L72" s="158"/>
      <c r="M72" s="158"/>
      <c r="N72" s="163"/>
      <c r="O72" s="164"/>
      <c r="P72" s="164"/>
      <c r="Q72" s="164"/>
    </row>
    <row r="73" spans="1:17" s="130" customFormat="1" ht="12" customHeight="1">
      <c r="A73" s="161">
        <v>2000</v>
      </c>
      <c r="B73" s="162">
        <v>102.32157562084699</v>
      </c>
      <c r="C73" s="162">
        <v>101.7508274468488</v>
      </c>
      <c r="D73" s="162">
        <v>111.08488815283546</v>
      </c>
      <c r="E73" s="162">
        <v>115.5</v>
      </c>
      <c r="F73" s="162">
        <v>112.9</v>
      </c>
      <c r="G73" s="162">
        <v>117.2</v>
      </c>
      <c r="H73" s="162">
        <v>116.9</v>
      </c>
      <c r="I73" s="162">
        <v>119.4</v>
      </c>
      <c r="J73" s="162">
        <v>123</v>
      </c>
      <c r="K73" s="158">
        <v>126.4</v>
      </c>
      <c r="L73" s="162">
        <v>122.6</v>
      </c>
      <c r="M73" s="158">
        <v>96.4</v>
      </c>
      <c r="N73" s="163"/>
      <c r="O73" s="164"/>
      <c r="P73" s="164"/>
      <c r="Q73" s="164"/>
    </row>
    <row r="74" spans="1:17" s="130" customFormat="1" ht="12" customHeight="1">
      <c r="A74" s="166" t="s">
        <v>43</v>
      </c>
      <c r="B74" s="162">
        <v>111.94391378263195</v>
      </c>
      <c r="C74" s="162">
        <v>112.99400721225406</v>
      </c>
      <c r="D74" s="162">
        <v>126.5</v>
      </c>
      <c r="E74" s="162">
        <v>121.60657823468337</v>
      </c>
      <c r="F74" s="162">
        <v>130.10586356763127</v>
      </c>
      <c r="G74" s="162">
        <v>132.47485846442427</v>
      </c>
      <c r="H74" s="162">
        <v>130.7830085310323</v>
      </c>
      <c r="I74" s="162">
        <v>120.18074883402711</v>
      </c>
      <c r="J74" s="162">
        <v>141.4593899782959</v>
      </c>
      <c r="K74" s="158">
        <v>138.80645034187216</v>
      </c>
      <c r="L74" s="162">
        <v>136.98326922264874</v>
      </c>
      <c r="M74" s="158">
        <v>119.4</v>
      </c>
      <c r="N74" s="163">
        <f>(B74+C74+D74+E74+F74+G74+H74+I74+J74+K74+L74+M74)/12</f>
        <v>126.93650734745843</v>
      </c>
      <c r="O74" s="164">
        <f>100*(G74-F74)/F74</f>
        <v>1.8208210082411493</v>
      </c>
      <c r="P74" s="164">
        <f>100*(G74-G73)/G73</f>
        <v>13.033155686368831</v>
      </c>
      <c r="Q74" s="167">
        <f>(((B74+C74+D74+E74+F74+G74)/6)-((B73+C73+D73+E73+F73+G73)/6))/((B73+C73+D73+E73+F73+G73)/6)*100</f>
        <v>11.330624880854474</v>
      </c>
    </row>
    <row r="75" spans="1:17" s="130" customFormat="1" ht="12" customHeight="1">
      <c r="A75" s="166" t="s">
        <v>44</v>
      </c>
      <c r="B75" s="162">
        <v>137.6555925638372</v>
      </c>
      <c r="C75" s="162">
        <v>135.72674004598392</v>
      </c>
      <c r="D75" s="162">
        <v>145.8139884448965</v>
      </c>
      <c r="E75" s="162">
        <v>138.67829431263908</v>
      </c>
      <c r="F75" s="162">
        <v>134.86280878359</v>
      </c>
      <c r="G75" s="162">
        <v>153.99584591200048</v>
      </c>
      <c r="H75" s="162">
        <v>143.2825106352232</v>
      </c>
      <c r="I75" s="162">
        <v>136.50620560569448</v>
      </c>
      <c r="J75" s="162">
        <v>147.51036351705181</v>
      </c>
      <c r="K75" s="162">
        <v>151.81862272362125</v>
      </c>
      <c r="L75" s="162">
        <v>154.67239708227098</v>
      </c>
      <c r="M75" s="162">
        <v>121.8562317536509</v>
      </c>
      <c r="N75" s="163">
        <f>(B75+C75+D75+E75+F75+G75+H75+I75+J75+K75+L75+M75)/12</f>
        <v>141.864966781705</v>
      </c>
      <c r="O75" s="164">
        <f>100*(G75-F75)/F75</f>
        <v>14.187037405629484</v>
      </c>
      <c r="P75" s="164">
        <f>100*(G75-G74)/G74</f>
        <v>16.245337188531966</v>
      </c>
      <c r="Q75" s="167">
        <f>(((B75+C75+D75+E75+F75+G75)/6)-((B74+C74+D74+E74+F74+G74)/6))/((B74+C74+D74+E74+F74+G74)/6)*100</f>
        <v>15.103893339976548</v>
      </c>
    </row>
    <row r="76" spans="1:17" s="130" customFormat="1" ht="12" customHeight="1">
      <c r="A76" s="166" t="s">
        <v>45</v>
      </c>
      <c r="B76" s="162">
        <v>137.2596068342588</v>
      </c>
      <c r="C76" s="162">
        <v>134.8809090608773</v>
      </c>
      <c r="D76" s="162">
        <v>146.83091624150856</v>
      </c>
      <c r="E76" s="162">
        <v>150.35136246943105</v>
      </c>
      <c r="F76" s="162">
        <v>144.32372548003784</v>
      </c>
      <c r="G76" s="162">
        <v>157.36410529384216</v>
      </c>
      <c r="H76" s="162">
        <v>146.7189064707094</v>
      </c>
      <c r="I76" s="162">
        <v>147.7</v>
      </c>
      <c r="J76" s="162">
        <v>159.8</v>
      </c>
      <c r="K76" s="162">
        <v>156.9</v>
      </c>
      <c r="L76" s="162">
        <v>164.83699998199916</v>
      </c>
      <c r="M76" s="162">
        <v>132.6</v>
      </c>
      <c r="N76" s="163">
        <f>(B76+C76+D76+E76+F76+G76+H76+I76+J76+K76+L76+M76)/12</f>
        <v>148.29721098605535</v>
      </c>
      <c r="O76" s="164">
        <f>100*(G76-F76)/F76</f>
        <v>9.035506650365676</v>
      </c>
      <c r="P76" s="164">
        <f>100*(G76-G75)/G75</f>
        <v>2.1872404167099697</v>
      </c>
      <c r="Q76" s="167">
        <f>(((B76+C76+D76+E76+F76+G76)/6)-((B75+C75+D75+E75+F75+G75)/6))/((B75+C75+D75+E75+F75+G75)/6)*100</f>
        <v>2.8671786234647088</v>
      </c>
    </row>
    <row r="77" spans="1:17" s="130" customFormat="1" ht="12" customHeight="1">
      <c r="A77" s="166" t="s">
        <v>41</v>
      </c>
      <c r="B77" s="162">
        <v>162.4</v>
      </c>
      <c r="C77" s="162">
        <v>150.5</v>
      </c>
      <c r="D77" s="162">
        <v>177.6</v>
      </c>
      <c r="E77" s="162">
        <v>148.4</v>
      </c>
      <c r="F77" s="162">
        <v>170.1</v>
      </c>
      <c r="G77" s="162">
        <v>181.3</v>
      </c>
      <c r="H77" s="162">
        <v>165.5</v>
      </c>
      <c r="I77" s="162">
        <v>164</v>
      </c>
      <c r="J77" s="162">
        <v>184.2</v>
      </c>
      <c r="K77" s="162">
        <v>173.8</v>
      </c>
      <c r="L77" s="162">
        <v>180.2</v>
      </c>
      <c r="M77" s="162">
        <v>146.3</v>
      </c>
      <c r="N77" s="163">
        <f>(B77+C77+D77+E77+F77+G77+H77+I77+J77+K77+L77+M77)/12</f>
        <v>167.025</v>
      </c>
      <c r="O77" s="164">
        <f>100*(G77-F77)/F77</f>
        <v>6.584362139917706</v>
      </c>
      <c r="P77" s="164">
        <f>100*(G77-G76)/G76</f>
        <v>15.210517456609903</v>
      </c>
      <c r="Q77" s="167">
        <f>(((B77+C77+D77+E77+F77+G77)/6)-((B76+C76+D76+E76+F76+G76)/6))/((B76+C76+D76+E76+F76+G76)/6)*100</f>
        <v>13.69551313659431</v>
      </c>
    </row>
    <row r="78" spans="1:17" s="130" customFormat="1" ht="12" customHeight="1">
      <c r="A78" s="166" t="s">
        <v>138</v>
      </c>
      <c r="B78" s="162">
        <v>165.5</v>
      </c>
      <c r="C78" s="162">
        <v>158.5</v>
      </c>
      <c r="D78" s="162">
        <v>179.9</v>
      </c>
      <c r="E78" s="162">
        <v>162.1</v>
      </c>
      <c r="F78" s="162">
        <v>169.4</v>
      </c>
      <c r="G78" s="162">
        <v>178.8</v>
      </c>
      <c r="H78" s="162" t="s">
        <v>144</v>
      </c>
      <c r="I78" s="162" t="s">
        <v>144</v>
      </c>
      <c r="J78" s="162" t="s">
        <v>144</v>
      </c>
      <c r="K78" s="162" t="s">
        <v>144</v>
      </c>
      <c r="L78" s="162" t="s">
        <v>144</v>
      </c>
      <c r="M78" s="162" t="s">
        <v>144</v>
      </c>
      <c r="N78" s="163">
        <f>(B78+C78+D78+E78+F78+G78)/6</f>
        <v>169.03333333333333</v>
      </c>
      <c r="O78" s="164">
        <f>100*(G78-F78)/F78</f>
        <v>5.5489964580873705</v>
      </c>
      <c r="P78" s="164">
        <f>100*(G78-G77)/G77</f>
        <v>-1.3789299503585217</v>
      </c>
      <c r="Q78" s="167">
        <f>(((B78+C78+D78+E78+F78+G78)/6)-((B77+C77+D77+E77+F77+G77)/6))/((B77+C77+D77+E77+F77+G77)/6)*100</f>
        <v>2.4134100777542256</v>
      </c>
    </row>
    <row r="79" spans="1:17" s="130" customFormat="1" ht="12" customHeight="1">
      <c r="A79" s="168"/>
      <c r="B79" s="162"/>
      <c r="C79" s="162"/>
      <c r="D79" s="162"/>
      <c r="E79" s="162"/>
      <c r="F79" s="162"/>
      <c r="G79" s="162"/>
      <c r="H79" s="162"/>
      <c r="I79" s="162"/>
      <c r="J79" s="162"/>
      <c r="K79" s="162"/>
      <c r="L79" s="162"/>
      <c r="M79" s="162"/>
      <c r="N79" s="163"/>
      <c r="O79" s="164"/>
      <c r="P79" s="164"/>
      <c r="Q79" s="164"/>
    </row>
    <row r="80" spans="1:17" s="130" customFormat="1" ht="12" customHeight="1">
      <c r="A80" s="161"/>
      <c r="B80" s="152"/>
      <c r="C80" s="152"/>
      <c r="D80" s="152"/>
      <c r="E80" s="152"/>
      <c r="F80" s="152"/>
      <c r="G80" s="152"/>
      <c r="H80" s="152"/>
      <c r="I80" s="152"/>
      <c r="J80" s="152"/>
      <c r="K80" s="152"/>
      <c r="L80" s="152"/>
      <c r="M80" s="152"/>
      <c r="N80" s="153"/>
      <c r="O80" s="154"/>
      <c r="P80" s="155"/>
      <c r="Q80" s="155"/>
    </row>
    <row r="81" spans="1:17" s="174" customFormat="1" ht="12" customHeight="1">
      <c r="A81" s="289" t="s">
        <v>25</v>
      </c>
      <c r="B81" s="289"/>
      <c r="C81" s="289"/>
      <c r="D81" s="289"/>
      <c r="E81" s="289"/>
      <c r="F81" s="289"/>
      <c r="G81" s="289"/>
      <c r="H81" s="289"/>
      <c r="I81" s="289"/>
      <c r="J81" s="289"/>
      <c r="K81" s="289"/>
      <c r="L81" s="289"/>
      <c r="M81" s="289"/>
      <c r="N81" s="289"/>
      <c r="O81" s="289"/>
      <c r="P81" s="289"/>
      <c r="Q81" s="289"/>
    </row>
    <row r="82" spans="1:17" s="130" customFormat="1" ht="12" customHeight="1">
      <c r="A82" s="161"/>
      <c r="B82" s="158"/>
      <c r="C82" s="158"/>
      <c r="D82" s="158"/>
      <c r="E82" s="158"/>
      <c r="F82" s="158"/>
      <c r="G82" s="158"/>
      <c r="H82" s="158"/>
      <c r="I82" s="158"/>
      <c r="J82" s="158"/>
      <c r="K82" s="158"/>
      <c r="L82" s="158"/>
      <c r="M82" s="158"/>
      <c r="N82" s="163"/>
      <c r="O82" s="164"/>
      <c r="P82" s="164"/>
      <c r="Q82" s="164"/>
    </row>
    <row r="83" spans="1:17" s="130" customFormat="1" ht="12" customHeight="1">
      <c r="A83" s="161">
        <v>2002</v>
      </c>
      <c r="B83" s="162">
        <v>94.40336536452187</v>
      </c>
      <c r="C83" s="162">
        <v>93.7295295063318</v>
      </c>
      <c r="D83" s="162">
        <v>113.56521776137927</v>
      </c>
      <c r="E83" s="162">
        <v>109</v>
      </c>
      <c r="F83" s="162">
        <v>90.9</v>
      </c>
      <c r="G83" s="162">
        <v>98.5</v>
      </c>
      <c r="H83" s="162">
        <v>88.4</v>
      </c>
      <c r="I83" s="162">
        <v>100</v>
      </c>
      <c r="J83" s="162">
        <v>125.2</v>
      </c>
      <c r="K83" s="158">
        <v>123.3</v>
      </c>
      <c r="L83" s="158">
        <v>129.8</v>
      </c>
      <c r="M83" s="158">
        <v>101.4</v>
      </c>
      <c r="N83" s="163"/>
      <c r="O83" s="164"/>
      <c r="P83" s="164"/>
      <c r="Q83" s="164"/>
    </row>
    <row r="84" spans="1:17" s="130" customFormat="1" ht="12" customHeight="1">
      <c r="A84" s="166" t="s">
        <v>43</v>
      </c>
      <c r="B84" s="162">
        <v>98.28266044289276</v>
      </c>
      <c r="C84" s="162">
        <v>103.51318508673242</v>
      </c>
      <c r="D84" s="162">
        <v>127.4</v>
      </c>
      <c r="E84" s="162">
        <v>103.5379861636968</v>
      </c>
      <c r="F84" s="162">
        <v>97.18537482935058</v>
      </c>
      <c r="G84" s="162">
        <v>112.2894229380033</v>
      </c>
      <c r="H84" s="162">
        <v>109.60161563799547</v>
      </c>
      <c r="I84" s="162">
        <v>103.83416012711768</v>
      </c>
      <c r="J84" s="162">
        <v>136.99377207232993</v>
      </c>
      <c r="K84" s="158">
        <v>146.11345148559263</v>
      </c>
      <c r="L84" s="158">
        <v>149.22298630642035</v>
      </c>
      <c r="M84" s="158">
        <v>117</v>
      </c>
      <c r="N84" s="163">
        <f>(B84+C84+D84+E84+F84+G84+H84+I84+J84+K84+L84+M84)/12</f>
        <v>117.08121792417766</v>
      </c>
      <c r="O84" s="164">
        <f>100*(G84-F84)/F84</f>
        <v>15.54148258950914</v>
      </c>
      <c r="P84" s="164">
        <f>100*(G84-G83)/G83</f>
        <v>13.999414150257156</v>
      </c>
      <c r="Q84" s="167">
        <f>(((B84+C84+D84+E84+F84+G84)/6)-((B83+C83+D83+E83+F83+G83)/6))/((B83+C83+D83+E83+F83+G83)/6)*100</f>
        <v>7.017271999695529</v>
      </c>
    </row>
    <row r="85" spans="1:17" s="130" customFormat="1" ht="12" customHeight="1">
      <c r="A85" s="166" t="s">
        <v>44</v>
      </c>
      <c r="B85" s="162">
        <v>109.29621395152915</v>
      </c>
      <c r="C85" s="162">
        <v>120.80243354875732</v>
      </c>
      <c r="D85" s="162">
        <v>143.54216771095963</v>
      </c>
      <c r="E85" s="162">
        <v>117.4770397653097</v>
      </c>
      <c r="F85" s="162">
        <v>110.22740148385488</v>
      </c>
      <c r="G85" s="162">
        <v>134.51122756871473</v>
      </c>
      <c r="H85" s="162">
        <v>113.49737815426202</v>
      </c>
      <c r="I85" s="162">
        <v>130.9031587159088</v>
      </c>
      <c r="J85" s="162">
        <v>144.6525257861012</v>
      </c>
      <c r="K85" s="162">
        <v>148.9898444483748</v>
      </c>
      <c r="L85" s="162">
        <v>176.8958163600055</v>
      </c>
      <c r="M85" s="162">
        <v>133.29287669883877</v>
      </c>
      <c r="N85" s="163">
        <f>(B85+C85+D85+E85+F85+G85+H85+I85+J85+K85+L85+M85)/12</f>
        <v>132.00734034938475</v>
      </c>
      <c r="O85" s="164">
        <f>100*(G85-F85)/F85</f>
        <v>22.03066184810383</v>
      </c>
      <c r="P85" s="164">
        <f>100*(G85-G84)/G84</f>
        <v>19.789757618560767</v>
      </c>
      <c r="Q85" s="167">
        <f>(((B85+C85+D85+E85+F85+G85)/6)-((B84+C84+D84+E84+F84+G84)/6))/((B84+C84+D84+E84+F84+G84)/6)*100</f>
        <v>14.582154501270795</v>
      </c>
    </row>
    <row r="86" spans="1:17" s="130" customFormat="1" ht="12" customHeight="1">
      <c r="A86" s="166" t="s">
        <v>45</v>
      </c>
      <c r="B86" s="162">
        <v>142.00609524139514</v>
      </c>
      <c r="C86" s="162">
        <v>149.15940399073077</v>
      </c>
      <c r="D86" s="162">
        <v>161.158914715869</v>
      </c>
      <c r="E86" s="162">
        <v>139.38043281137743</v>
      </c>
      <c r="F86" s="162">
        <v>144.3089334507378</v>
      </c>
      <c r="G86" s="162">
        <v>151.11560000136024</v>
      </c>
      <c r="H86" s="162">
        <v>137.64351680799564</v>
      </c>
      <c r="I86" s="162">
        <v>146.6</v>
      </c>
      <c r="J86" s="162">
        <v>192.5</v>
      </c>
      <c r="K86" s="162">
        <v>179.2</v>
      </c>
      <c r="L86" s="162">
        <v>234.9898230489341</v>
      </c>
      <c r="M86" s="162">
        <v>174.3</v>
      </c>
      <c r="N86" s="163">
        <f>(B86+C86+D86+E86+F86+G86+H86+I86+J86+K86+L86+M86)/12</f>
        <v>162.69689333903332</v>
      </c>
      <c r="O86" s="164">
        <f>100*(G86-F86)/F86</f>
        <v>4.716732628992778</v>
      </c>
      <c r="P86" s="164">
        <f>100*(G86-G85)/G85</f>
        <v>12.344227863182054</v>
      </c>
      <c r="Q86" s="167">
        <f>(((B86+C86+D86+E86+F86+G86)/6)-((B85+C85+D85+E85+F85+G85)/6))/((B85+C85+D85+E85+F85+G85)/6)*100</f>
        <v>20.557391212218683</v>
      </c>
    </row>
    <row r="87" spans="1:17" s="130" customFormat="1" ht="12" customHeight="1">
      <c r="A87" s="166" t="s">
        <v>41</v>
      </c>
      <c r="B87" s="162">
        <v>156.4</v>
      </c>
      <c r="C87" s="162">
        <v>168.1</v>
      </c>
      <c r="D87" s="162">
        <v>200.2</v>
      </c>
      <c r="E87" s="162">
        <v>138.9</v>
      </c>
      <c r="F87" s="162">
        <v>148.2</v>
      </c>
      <c r="G87" s="162">
        <v>151.9</v>
      </c>
      <c r="H87" s="162">
        <v>150.8</v>
      </c>
      <c r="I87" s="162">
        <v>147.5</v>
      </c>
      <c r="J87" s="162">
        <v>178.3</v>
      </c>
      <c r="K87" s="162">
        <v>191.9</v>
      </c>
      <c r="L87" s="162">
        <v>234.6</v>
      </c>
      <c r="M87" s="162">
        <v>196.3</v>
      </c>
      <c r="N87" s="163">
        <f>(B87+C87+D87+E87+F87+G87+H87+I87+J87+K87+L87+M87)/12</f>
        <v>171.92499999999998</v>
      </c>
      <c r="O87" s="164">
        <f>100*(G87-F87)/F87</f>
        <v>2.496626180836719</v>
      </c>
      <c r="P87" s="164">
        <f>100*(G87-G86)/G86</f>
        <v>0.519072814873322</v>
      </c>
      <c r="Q87" s="167">
        <f>(((B87+C87+D87+E87+F87+G87)/6)-((B86+C86+D86+E86+F86+G86)/6))/((B86+C86+D86+E86+F86+G86)/6)*100</f>
        <v>8.631279889555344</v>
      </c>
    </row>
    <row r="88" spans="1:17" s="130" customFormat="1" ht="12" customHeight="1">
      <c r="A88" s="166" t="s">
        <v>138</v>
      </c>
      <c r="B88" s="162">
        <v>168.9</v>
      </c>
      <c r="C88" s="162">
        <v>201</v>
      </c>
      <c r="D88" s="162">
        <v>213.5</v>
      </c>
      <c r="E88" s="162">
        <v>169.9</v>
      </c>
      <c r="F88" s="162">
        <v>171.2</v>
      </c>
      <c r="G88" s="162">
        <v>181.2</v>
      </c>
      <c r="H88" s="162" t="s">
        <v>144</v>
      </c>
      <c r="I88" s="162" t="s">
        <v>144</v>
      </c>
      <c r="J88" s="162" t="s">
        <v>144</v>
      </c>
      <c r="K88" s="162" t="s">
        <v>144</v>
      </c>
      <c r="L88" s="162" t="s">
        <v>144</v>
      </c>
      <c r="M88" s="162" t="s">
        <v>144</v>
      </c>
      <c r="N88" s="163">
        <f>(B88+C88+D88+E88+F88+G88)/6</f>
        <v>184.28333333333333</v>
      </c>
      <c r="O88" s="164">
        <f>100*(G88-F88)/F88</f>
        <v>5.841121495327103</v>
      </c>
      <c r="P88" s="164">
        <f>100*(G88-G87)/G87</f>
        <v>19.28900592495061</v>
      </c>
      <c r="Q88" s="167">
        <f>(((B88+C88+D88+E88+F88+G88)/6)-((B87+C87+D87+E87+F87+G87)/6))/((B87+C87+D87+E87+F87+G87)/6)*100</f>
        <v>14.734875998754813</v>
      </c>
    </row>
    <row r="89" spans="1:17" s="130" customFormat="1" ht="12" customHeight="1">
      <c r="A89" s="168"/>
      <c r="B89" s="162"/>
      <c r="C89" s="162"/>
      <c r="D89" s="162"/>
      <c r="E89" s="162"/>
      <c r="F89" s="162"/>
      <c r="G89" s="162"/>
      <c r="H89" s="162"/>
      <c r="I89" s="162"/>
      <c r="J89" s="162"/>
      <c r="K89" s="162"/>
      <c r="L89" s="162"/>
      <c r="M89" s="162"/>
      <c r="N89" s="163"/>
      <c r="O89" s="164"/>
      <c r="P89" s="164"/>
      <c r="Q89" s="164"/>
    </row>
    <row r="90" spans="1:17" s="130" customFormat="1" ht="12" customHeight="1">
      <c r="A90" s="161"/>
      <c r="B90" s="173"/>
      <c r="C90" s="173"/>
      <c r="D90" s="173"/>
      <c r="E90" s="173"/>
      <c r="F90" s="173"/>
      <c r="G90" s="173"/>
      <c r="H90" s="173"/>
      <c r="I90" s="173"/>
      <c r="J90" s="173"/>
      <c r="K90" s="173"/>
      <c r="L90" s="173"/>
      <c r="M90" s="173"/>
      <c r="N90" s="176"/>
      <c r="O90" s="176"/>
      <c r="P90" s="176"/>
      <c r="Q90" s="176"/>
    </row>
    <row r="91" spans="1:17" s="174" customFormat="1" ht="12" customHeight="1">
      <c r="A91" s="289" t="s">
        <v>26</v>
      </c>
      <c r="B91" s="289"/>
      <c r="C91" s="289"/>
      <c r="D91" s="289"/>
      <c r="E91" s="289"/>
      <c r="F91" s="289"/>
      <c r="G91" s="289"/>
      <c r="H91" s="289"/>
      <c r="I91" s="289"/>
      <c r="J91" s="289"/>
      <c r="K91" s="289"/>
      <c r="L91" s="289"/>
      <c r="M91" s="289"/>
      <c r="N91" s="289"/>
      <c r="O91" s="289"/>
      <c r="P91" s="289"/>
      <c r="Q91" s="289"/>
    </row>
    <row r="92" spans="1:17" s="130" customFormat="1" ht="12" customHeight="1">
      <c r="A92" s="161"/>
      <c r="B92" s="158"/>
      <c r="C92" s="158"/>
      <c r="D92" s="158"/>
      <c r="E92" s="158"/>
      <c r="F92" s="158"/>
      <c r="G92" s="158"/>
      <c r="H92" s="158"/>
      <c r="I92" s="158"/>
      <c r="J92" s="158"/>
      <c r="K92" s="158"/>
      <c r="L92" s="158"/>
      <c r="M92" s="158"/>
      <c r="N92" s="163"/>
      <c r="O92" s="164"/>
      <c r="P92" s="164"/>
      <c r="Q92" s="164"/>
    </row>
    <row r="93" spans="1:17" s="130" customFormat="1" ht="12" customHeight="1">
      <c r="A93" s="161">
        <v>2002</v>
      </c>
      <c r="B93" s="162">
        <v>93.55968987088595</v>
      </c>
      <c r="C93" s="162">
        <v>101.9687777494281</v>
      </c>
      <c r="D93" s="162">
        <v>101.25643388202622</v>
      </c>
      <c r="E93" s="162">
        <v>99.2</v>
      </c>
      <c r="F93" s="162">
        <v>87.4</v>
      </c>
      <c r="G93" s="162">
        <v>93</v>
      </c>
      <c r="H93" s="162">
        <v>74.2</v>
      </c>
      <c r="I93" s="162">
        <v>94.5</v>
      </c>
      <c r="J93" s="162">
        <v>106.9</v>
      </c>
      <c r="K93" s="158">
        <v>97.3</v>
      </c>
      <c r="L93" s="158">
        <v>110.7</v>
      </c>
      <c r="M93" s="158">
        <v>83</v>
      </c>
      <c r="N93" s="163"/>
      <c r="O93" s="164"/>
      <c r="P93" s="164"/>
      <c r="Q93" s="164"/>
    </row>
    <row r="94" spans="1:17" s="130" customFormat="1" ht="12" customHeight="1">
      <c r="A94" s="166" t="s">
        <v>43</v>
      </c>
      <c r="B94" s="162">
        <v>98.6548491149738</v>
      </c>
      <c r="C94" s="162">
        <v>97.46660562898663</v>
      </c>
      <c r="D94" s="162">
        <v>107</v>
      </c>
      <c r="E94" s="162">
        <v>95.72868512845395</v>
      </c>
      <c r="F94" s="162">
        <v>89.89890669530611</v>
      </c>
      <c r="G94" s="162">
        <v>86.30849502915969</v>
      </c>
      <c r="H94" s="162">
        <v>90.66084147376137</v>
      </c>
      <c r="I94" s="162">
        <v>72.9676900201224</v>
      </c>
      <c r="J94" s="162">
        <v>107.35358808932824</v>
      </c>
      <c r="K94" s="158">
        <v>103.37960799496608</v>
      </c>
      <c r="L94" s="158">
        <v>95.76239827790903</v>
      </c>
      <c r="M94" s="158">
        <v>86.6</v>
      </c>
      <c r="N94" s="163">
        <f>(B94+C94+D94+E94+F94+G94+H94+I94+J94+K94+L94+M94)/12</f>
        <v>94.31513895441394</v>
      </c>
      <c r="O94" s="164">
        <f>100*(G94-F94)/F94</f>
        <v>-3.9938324036747033</v>
      </c>
      <c r="P94" s="164">
        <f>100*(G94-G93)/G93</f>
        <v>-7.195166635312164</v>
      </c>
      <c r="Q94" s="167">
        <f>(((B94+C94+D94+E94+F94+G94)/6)-((B93+C93+D93+E93+F93+G93)/6))/((B93+C93+D93+E93+F93+G93)/6)*100</f>
        <v>-0.2302905405746219</v>
      </c>
    </row>
    <row r="95" spans="1:17" s="130" customFormat="1" ht="12" customHeight="1">
      <c r="A95" s="166" t="s">
        <v>44</v>
      </c>
      <c r="B95" s="162">
        <v>94.39974566367904</v>
      </c>
      <c r="C95" s="162">
        <v>104.14184911194437</v>
      </c>
      <c r="D95" s="162">
        <v>109.74284793640801</v>
      </c>
      <c r="E95" s="162">
        <v>91.77740437259659</v>
      </c>
      <c r="F95" s="162">
        <v>85.79803757566593</v>
      </c>
      <c r="G95" s="162">
        <v>105.97997950376924</v>
      </c>
      <c r="H95" s="162">
        <v>90.49780719435005</v>
      </c>
      <c r="I95" s="162">
        <v>91.90075390869245</v>
      </c>
      <c r="J95" s="162">
        <v>115.08172847272044</v>
      </c>
      <c r="K95" s="162">
        <v>103.75571750059052</v>
      </c>
      <c r="L95" s="162">
        <v>109.92179530727648</v>
      </c>
      <c r="M95" s="162">
        <v>92.32216202121984</v>
      </c>
      <c r="N95" s="163">
        <f>(B95+C95+D95+E95+F95+G95+H95+I95+J95+K95+L95+M95)/12</f>
        <v>99.60998571407607</v>
      </c>
      <c r="O95" s="164">
        <f>100*(G95-F95)/F95</f>
        <v>23.522614850374296</v>
      </c>
      <c r="P95" s="164">
        <f>100*(G95-G94)/G94</f>
        <v>22.79206058217498</v>
      </c>
      <c r="Q95" s="167">
        <f>(((B95+C95+D95+E95+F95+G95)/6)-((B94+C94+D94+E94+F94+G94)/6))/((B94+C94+D94+E94+F94+G94)/6)*100</f>
        <v>2.918372745896042</v>
      </c>
    </row>
    <row r="96" spans="1:17" s="130" customFormat="1" ht="12" customHeight="1">
      <c r="A96" s="166" t="s">
        <v>45</v>
      </c>
      <c r="B96" s="162">
        <v>118.75569938481216</v>
      </c>
      <c r="C96" s="162">
        <v>100.94861412634843</v>
      </c>
      <c r="D96" s="162">
        <v>119.35872802531019</v>
      </c>
      <c r="E96" s="162">
        <v>105.90853822130882</v>
      </c>
      <c r="F96" s="162">
        <v>93.87821946996544</v>
      </c>
      <c r="G96" s="162">
        <v>105.3219244650834</v>
      </c>
      <c r="H96" s="162">
        <v>79.41236977768807</v>
      </c>
      <c r="I96" s="162">
        <v>82.6</v>
      </c>
      <c r="J96" s="162">
        <v>100</v>
      </c>
      <c r="K96" s="162">
        <v>91.7</v>
      </c>
      <c r="L96" s="162">
        <v>108.1664195665534</v>
      </c>
      <c r="M96" s="162">
        <v>92.3</v>
      </c>
      <c r="N96" s="163">
        <f>(B96+C96+D96+E96+F96+G96+H96+I96+J96+K96+L96+M96)/12</f>
        <v>99.86254275308916</v>
      </c>
      <c r="O96" s="164">
        <f>100*(G96-F96)/F96</f>
        <v>12.189946783959991</v>
      </c>
      <c r="P96" s="164">
        <f>100*(G96-G95)/G95</f>
        <v>-0.6209239157877368</v>
      </c>
      <c r="Q96" s="167">
        <f>(((B96+C96+D96+E96+F96+G96)/6)-((B95+C95+D95+E95+F95+G95)/6))/((B95+C95+D95+E95+F95+G95)/6)*100</f>
        <v>8.842232958180448</v>
      </c>
    </row>
    <row r="97" spans="1:17" s="130" customFormat="1" ht="12" customHeight="1">
      <c r="A97" s="166" t="s">
        <v>41</v>
      </c>
      <c r="B97" s="162">
        <v>97.5</v>
      </c>
      <c r="C97" s="162">
        <v>102.1</v>
      </c>
      <c r="D97" s="162">
        <v>133.8</v>
      </c>
      <c r="E97" s="162">
        <v>100.9</v>
      </c>
      <c r="F97" s="162">
        <v>94</v>
      </c>
      <c r="G97" s="162">
        <v>100.2</v>
      </c>
      <c r="H97" s="162">
        <v>96.2</v>
      </c>
      <c r="I97" s="162">
        <v>98.1</v>
      </c>
      <c r="J97" s="162">
        <v>117.4</v>
      </c>
      <c r="K97" s="162">
        <v>101.6</v>
      </c>
      <c r="L97" s="162">
        <v>121.2</v>
      </c>
      <c r="M97" s="162">
        <v>105.5</v>
      </c>
      <c r="N97" s="163">
        <f>(B97+C97+D97+E97+F97+G97+H97+I97+J97+K97+L97+M97)/12</f>
        <v>105.70833333333333</v>
      </c>
      <c r="O97" s="164">
        <f>100*(G97-F97)/F97</f>
        <v>6.595744680851066</v>
      </c>
      <c r="P97" s="164">
        <f>100*(G97-G96)/G96</f>
        <v>-4.863113251202915</v>
      </c>
      <c r="Q97" s="167">
        <f>(((B97+C97+D97+E97+F97+G97)/6)-((B96+C96+D96+E96+F96+G96)/6))/((B96+C96+D96+E96+F96+G96)/6)*100</f>
        <v>-2.4328487445843643</v>
      </c>
    </row>
    <row r="98" spans="1:17" s="130" customFormat="1" ht="12" customHeight="1">
      <c r="A98" s="166" t="s">
        <v>138</v>
      </c>
      <c r="B98" s="162">
        <v>107.9</v>
      </c>
      <c r="C98" s="162">
        <v>118.3</v>
      </c>
      <c r="D98" s="162">
        <v>112.8</v>
      </c>
      <c r="E98" s="162">
        <v>94.1</v>
      </c>
      <c r="F98" s="162">
        <v>91.5</v>
      </c>
      <c r="G98" s="162">
        <v>93.4</v>
      </c>
      <c r="H98" s="162" t="s">
        <v>144</v>
      </c>
      <c r="I98" s="162" t="s">
        <v>144</v>
      </c>
      <c r="J98" s="162" t="s">
        <v>144</v>
      </c>
      <c r="K98" s="162" t="s">
        <v>144</v>
      </c>
      <c r="L98" s="162" t="s">
        <v>144</v>
      </c>
      <c r="M98" s="162" t="s">
        <v>144</v>
      </c>
      <c r="N98" s="163">
        <f>(B98+C98+D98+E98+F98+G98)/6</f>
        <v>103</v>
      </c>
      <c r="O98" s="164">
        <f>100*(G98-F98)/F98</f>
        <v>2.0765027322404435</v>
      </c>
      <c r="P98" s="164">
        <f>100*(G98-G97)/G97</f>
        <v>-6.78642714570858</v>
      </c>
      <c r="Q98" s="167">
        <f>(((B98+C98+D98+E98+F98+G98)/6)-((B97+C97+D97+E97+F97+G97)/6))/((B97+C97+D97+E97+F97+G97)/6)*100</f>
        <v>-1.6706443914081146</v>
      </c>
    </row>
    <row r="99" spans="1:17" s="130" customFormat="1" ht="12" customHeight="1">
      <c r="A99" s="168"/>
      <c r="B99" s="162"/>
      <c r="C99" s="162"/>
      <c r="D99" s="162"/>
      <c r="E99" s="162"/>
      <c r="F99" s="162"/>
      <c r="G99" s="162"/>
      <c r="H99" s="162"/>
      <c r="I99" s="162"/>
      <c r="J99" s="162"/>
      <c r="K99" s="162"/>
      <c r="L99" s="162"/>
      <c r="M99" s="162"/>
      <c r="N99" s="163"/>
      <c r="O99" s="164"/>
      <c r="P99" s="164"/>
      <c r="Q99" s="164"/>
    </row>
    <row r="100" spans="1:17" s="130" customFormat="1" ht="12" customHeight="1">
      <c r="A100" s="161"/>
      <c r="B100" s="152"/>
      <c r="C100" s="152"/>
      <c r="D100" s="152"/>
      <c r="E100" s="152"/>
      <c r="F100" s="152"/>
      <c r="G100" s="152"/>
      <c r="H100" s="152"/>
      <c r="I100" s="152"/>
      <c r="J100" s="152"/>
      <c r="K100" s="152"/>
      <c r="L100" s="152"/>
      <c r="M100" s="152"/>
      <c r="N100" s="153"/>
      <c r="O100" s="154"/>
      <c r="P100" s="155"/>
      <c r="Q100" s="155"/>
    </row>
    <row r="101" spans="1:17" s="130" customFormat="1" ht="12" customHeight="1">
      <c r="A101" s="289" t="s">
        <v>27</v>
      </c>
      <c r="B101" s="289"/>
      <c r="C101" s="289"/>
      <c r="D101" s="289"/>
      <c r="E101" s="289"/>
      <c r="F101" s="289"/>
      <c r="G101" s="289"/>
      <c r="H101" s="289"/>
      <c r="I101" s="289"/>
      <c r="J101" s="289"/>
      <c r="K101" s="289"/>
      <c r="L101" s="289"/>
      <c r="M101" s="289"/>
      <c r="N101" s="289"/>
      <c r="O101" s="289"/>
      <c r="P101" s="289"/>
      <c r="Q101" s="289"/>
    </row>
    <row r="102" spans="1:17" s="130" customFormat="1" ht="12" customHeight="1">
      <c r="A102" s="161"/>
      <c r="B102" s="158"/>
      <c r="C102" s="158"/>
      <c r="D102" s="158"/>
      <c r="E102" s="158"/>
      <c r="F102" s="158"/>
      <c r="G102" s="158"/>
      <c r="H102" s="158"/>
      <c r="I102" s="158"/>
      <c r="J102" s="158"/>
      <c r="K102" s="158"/>
      <c r="L102" s="158"/>
      <c r="M102" s="158"/>
      <c r="N102" s="163"/>
      <c r="O102" s="164"/>
      <c r="P102" s="164"/>
      <c r="Q102" s="164"/>
    </row>
    <row r="103" spans="1:17" s="130" customFormat="1" ht="12" customHeight="1">
      <c r="A103" s="161">
        <v>2002</v>
      </c>
      <c r="B103" s="162">
        <v>100.9631968439113</v>
      </c>
      <c r="C103" s="162">
        <v>102.15026626002017</v>
      </c>
      <c r="D103" s="162">
        <v>105.14278531906247</v>
      </c>
      <c r="E103" s="162">
        <v>107.2</v>
      </c>
      <c r="F103" s="162">
        <v>104.3</v>
      </c>
      <c r="G103" s="162">
        <v>104.3</v>
      </c>
      <c r="H103" s="162">
        <v>108.1</v>
      </c>
      <c r="I103" s="162">
        <v>110.3</v>
      </c>
      <c r="J103" s="162">
        <v>109.8</v>
      </c>
      <c r="K103" s="158">
        <v>109.6</v>
      </c>
      <c r="L103" s="158">
        <v>108.9</v>
      </c>
      <c r="M103" s="158">
        <v>95.4</v>
      </c>
      <c r="N103" s="163">
        <f>(B103+C103+D103+E103+F103+G103+H103+I103+J103+K103+L103+M103)/12</f>
        <v>105.51302070191616</v>
      </c>
      <c r="O103" s="164"/>
      <c r="P103" s="164"/>
      <c r="Q103" s="164"/>
    </row>
    <row r="104" spans="1:17" s="130" customFormat="1" ht="12" customHeight="1">
      <c r="A104" s="166" t="s">
        <v>43</v>
      </c>
      <c r="B104" s="162">
        <v>108.60141368273453</v>
      </c>
      <c r="C104" s="162">
        <v>104.54666760810277</v>
      </c>
      <c r="D104" s="162">
        <v>114.1</v>
      </c>
      <c r="E104" s="162">
        <v>115.35722012621315</v>
      </c>
      <c r="F104" s="162">
        <v>112.82632285609981</v>
      </c>
      <c r="G104" s="162">
        <v>115.95694356444982</v>
      </c>
      <c r="H104" s="162">
        <v>123.85900479846295</v>
      </c>
      <c r="I104" s="162">
        <v>116.65980973647846</v>
      </c>
      <c r="J104" s="162">
        <v>124.8829942331334</v>
      </c>
      <c r="K104" s="158">
        <v>127.0897756902511</v>
      </c>
      <c r="L104" s="158">
        <v>125.00317071146887</v>
      </c>
      <c r="M104" s="158">
        <v>119.3</v>
      </c>
      <c r="N104" s="163">
        <f>(B104+C104+D104+E104+F104+G104+H104+I104+J104+K104+L104+M104)/12</f>
        <v>117.34861025061622</v>
      </c>
      <c r="O104" s="164">
        <f>100*(G104-F104)/F104</f>
        <v>2.7747254621980755</v>
      </c>
      <c r="P104" s="164">
        <f>100*(G104-G103)/G103</f>
        <v>11.176360080968188</v>
      </c>
      <c r="Q104" s="167">
        <f>(((B104+C104+D104+E104+F104+G104)/6)-((B103+C103+D103+E103+F103+G103)/6))/((B103+C103+D103+E103+F103+G103)/6)*100</f>
        <v>7.584623907575007</v>
      </c>
    </row>
    <row r="105" spans="1:17" s="130" customFormat="1" ht="12" customHeight="1">
      <c r="A105" s="166" t="s">
        <v>44</v>
      </c>
      <c r="B105" s="162">
        <v>121.72776833273498</v>
      </c>
      <c r="C105" s="162">
        <v>121.7635091874907</v>
      </c>
      <c r="D105" s="162">
        <v>133.9921555754453</v>
      </c>
      <c r="E105" s="162">
        <v>120.43192459373569</v>
      </c>
      <c r="F105" s="162">
        <v>110.94172202430899</v>
      </c>
      <c r="G105" s="162">
        <v>124.39047349313712</v>
      </c>
      <c r="H105" s="162">
        <v>118.90820770106063</v>
      </c>
      <c r="I105" s="162">
        <v>125.45555290025487</v>
      </c>
      <c r="J105" s="162">
        <v>134.04122659391865</v>
      </c>
      <c r="K105" s="162">
        <v>126.27652107788528</v>
      </c>
      <c r="L105" s="162">
        <v>126.64885211645733</v>
      </c>
      <c r="M105" s="162">
        <v>119.94130415072144</v>
      </c>
      <c r="N105" s="163">
        <f>(B105+C105+D105+E105+F105+G105+H105+I105+J105+K105+L105+M105)/12</f>
        <v>123.70993481226259</v>
      </c>
      <c r="O105" s="164">
        <f>100*(G105-F105)/F105</f>
        <v>12.122356876596267</v>
      </c>
      <c r="P105" s="164">
        <f>100*(G105-G104)/G104</f>
        <v>7.272983979609537</v>
      </c>
      <c r="Q105" s="167">
        <f>(((B105+C105+D105+E105+F105+G105)/6)-((B104+C104+D104+E104+F104+G104)/6))/((B104+C104+D104+E104+F104+G104)/6)*100</f>
        <v>9.213589318103436</v>
      </c>
    </row>
    <row r="106" spans="1:17" s="130" customFormat="1" ht="12" customHeight="1">
      <c r="A106" s="166" t="s">
        <v>45</v>
      </c>
      <c r="B106" s="162">
        <v>120.48853258406587</v>
      </c>
      <c r="C106" s="162">
        <v>124.8902372405738</v>
      </c>
      <c r="D106" s="162">
        <v>135.61488814947052</v>
      </c>
      <c r="E106" s="162">
        <v>131.31598475804145</v>
      </c>
      <c r="F106" s="162">
        <v>124.35137241107492</v>
      </c>
      <c r="G106" s="162">
        <v>133.4923243696216</v>
      </c>
      <c r="H106" s="162">
        <v>122.1460632032744</v>
      </c>
      <c r="I106" s="162">
        <v>136.6</v>
      </c>
      <c r="J106" s="162">
        <v>145.7</v>
      </c>
      <c r="K106" s="162">
        <v>136.2</v>
      </c>
      <c r="L106" s="162">
        <v>144.8593472477039</v>
      </c>
      <c r="M106" s="162">
        <v>135.6</v>
      </c>
      <c r="N106" s="163">
        <f>(B106+C106+D106+E106+F106+G106+H106+I106+J106+K106+L106+M106)/12</f>
        <v>132.60489583031887</v>
      </c>
      <c r="O106" s="164">
        <f>100*(G106-F106)/F106</f>
        <v>7.350905568077649</v>
      </c>
      <c r="P106" s="164">
        <f>100*(G106-G105)/G105</f>
        <v>7.317160728539751</v>
      </c>
      <c r="Q106" s="167">
        <f>(((B106+C106+D106+E106+F106+G106)/6)-((B105+C105+D105+E105+F105+G105)/6))/((B105+C105+D105+E105+F105+G105)/6)*100</f>
        <v>5.033195971072544</v>
      </c>
    </row>
    <row r="107" spans="1:17" ht="12" customHeight="1">
      <c r="A107" s="166" t="s">
        <v>41</v>
      </c>
      <c r="B107" s="162">
        <v>122.5</v>
      </c>
      <c r="C107" s="162">
        <v>119.2</v>
      </c>
      <c r="D107" s="162">
        <v>146.1</v>
      </c>
      <c r="E107" s="162">
        <v>123.7</v>
      </c>
      <c r="F107" s="162">
        <v>130.2</v>
      </c>
      <c r="G107" s="162">
        <v>127.9</v>
      </c>
      <c r="H107" s="162">
        <v>123.9</v>
      </c>
      <c r="I107" s="162">
        <v>133.1</v>
      </c>
      <c r="J107" s="162">
        <v>140.9</v>
      </c>
      <c r="K107" s="162">
        <v>134.1</v>
      </c>
      <c r="L107" s="162">
        <v>144.1</v>
      </c>
      <c r="M107" s="162">
        <v>128.8</v>
      </c>
      <c r="N107" s="163">
        <f>(B107+C107+D107+E107+F107+G107+H107+I107+J107+K107+L107+M107)/12</f>
        <v>131.20833333333331</v>
      </c>
      <c r="O107" s="164">
        <f>100*(G107-F107)/F107</f>
        <v>-1.7665130568356244</v>
      </c>
      <c r="P107" s="164">
        <f>100*(G107-G106)/G106</f>
        <v>-4.189247880752475</v>
      </c>
      <c r="Q107" s="167">
        <f>(((B107+C107+D107+E107+F107+G107)/6)-((B106+C106+D106+E106+F106+G106)/6))/((B106+C106+D106+E106+F106+G106)/6)*100</f>
        <v>-0.07184796643201025</v>
      </c>
    </row>
    <row r="108" spans="1:17" ht="12" customHeight="1">
      <c r="A108" s="166" t="s">
        <v>138</v>
      </c>
      <c r="B108" s="162">
        <v>124</v>
      </c>
      <c r="C108" s="162">
        <v>120.7</v>
      </c>
      <c r="D108" s="162">
        <v>136.3</v>
      </c>
      <c r="E108" s="162">
        <v>122.3</v>
      </c>
      <c r="F108" s="162">
        <v>121.5</v>
      </c>
      <c r="G108" s="162">
        <v>124.7</v>
      </c>
      <c r="H108" s="162" t="s">
        <v>144</v>
      </c>
      <c r="I108" s="162" t="s">
        <v>144</v>
      </c>
      <c r="J108" s="162" t="s">
        <v>144</v>
      </c>
      <c r="K108" s="162" t="s">
        <v>144</v>
      </c>
      <c r="L108" s="162" t="s">
        <v>144</v>
      </c>
      <c r="M108" s="162" t="s">
        <v>144</v>
      </c>
      <c r="N108" s="163">
        <f>(B108+C108+D108+E108+F108+G108)/6</f>
        <v>124.91666666666667</v>
      </c>
      <c r="O108" s="164">
        <f>100*(G108-F108)/F108</f>
        <v>2.6337448559670804</v>
      </c>
      <c r="P108" s="164">
        <f>100*(G108-G107)/G107</f>
        <v>-2.5019546520719333</v>
      </c>
      <c r="Q108" s="167">
        <f>(((B108+C108+D108+E108+F108+G108)/6)-((B107+C107+D107+E107+F107+G107)/6))/((B107+C107+D107+E107+F107+G107)/6)*100</f>
        <v>-2.611746361746347</v>
      </c>
    </row>
    <row r="109" spans="1:17" ht="12" customHeight="1">
      <c r="A109" s="168"/>
      <c r="B109" s="162"/>
      <c r="C109" s="162"/>
      <c r="D109" s="162"/>
      <c r="E109" s="162"/>
      <c r="F109" s="162"/>
      <c r="G109" s="162"/>
      <c r="H109" s="162"/>
      <c r="I109" s="162"/>
      <c r="J109" s="162"/>
      <c r="K109" s="162"/>
      <c r="L109" s="162"/>
      <c r="M109" s="162"/>
      <c r="N109" s="163"/>
      <c r="O109" s="164"/>
      <c r="P109" s="164"/>
      <c r="Q109" s="167"/>
    </row>
    <row r="110" spans="1:17" ht="12" customHeight="1">
      <c r="A110" s="118"/>
      <c r="B110" s="118"/>
      <c r="C110" s="118"/>
      <c r="D110" s="118"/>
      <c r="E110" s="118"/>
      <c r="F110" s="118"/>
      <c r="G110" s="118"/>
      <c r="H110" s="118"/>
      <c r="I110" s="118"/>
      <c r="J110" s="118"/>
      <c r="K110" s="118"/>
      <c r="L110" s="118"/>
      <c r="M110" s="118"/>
      <c r="N110" s="119"/>
      <c r="O110" s="120"/>
      <c r="P110" s="120"/>
      <c r="Q110" s="120"/>
    </row>
    <row r="111" spans="1:17" ht="12" customHeight="1">
      <c r="A111" s="289" t="s">
        <v>31</v>
      </c>
      <c r="B111" s="289"/>
      <c r="C111" s="289"/>
      <c r="D111" s="289"/>
      <c r="E111" s="289"/>
      <c r="F111" s="289"/>
      <c r="G111" s="289"/>
      <c r="H111" s="289"/>
      <c r="I111" s="289"/>
      <c r="J111" s="289"/>
      <c r="K111" s="289"/>
      <c r="L111" s="289"/>
      <c r="M111" s="289"/>
      <c r="N111" s="289"/>
      <c r="O111" s="289"/>
      <c r="P111" s="289"/>
      <c r="Q111" s="289"/>
    </row>
    <row r="112" spans="1:17" ht="12" customHeight="1">
      <c r="A112" s="177"/>
      <c r="B112" s="158"/>
      <c r="C112" s="158"/>
      <c r="D112" s="158"/>
      <c r="E112" s="158"/>
      <c r="F112" s="158"/>
      <c r="G112" s="158"/>
      <c r="H112" s="158"/>
      <c r="I112" s="158"/>
      <c r="J112" s="158"/>
      <c r="K112" s="158"/>
      <c r="L112" s="158"/>
      <c r="M112" s="158"/>
      <c r="N112" s="175"/>
      <c r="O112" s="124"/>
      <c r="P112" s="124"/>
      <c r="Q112" s="124"/>
    </row>
    <row r="113" spans="1:17" ht="12" customHeight="1">
      <c r="A113" s="161"/>
      <c r="B113" s="158"/>
      <c r="C113" s="158"/>
      <c r="D113" s="158"/>
      <c r="E113" s="158"/>
      <c r="F113" s="158"/>
      <c r="G113" s="158"/>
      <c r="H113" s="158"/>
      <c r="I113" s="158"/>
      <c r="J113" s="158"/>
      <c r="K113" s="158"/>
      <c r="L113" s="158"/>
      <c r="M113" s="158"/>
      <c r="N113" s="163"/>
      <c r="O113" s="164"/>
      <c r="P113" s="164"/>
      <c r="Q113" s="164"/>
    </row>
    <row r="114" spans="1:17" ht="12" customHeight="1">
      <c r="A114" s="161">
        <v>2002</v>
      </c>
      <c r="B114" s="162">
        <v>129.07935492457747</v>
      </c>
      <c r="C114" s="162">
        <v>121.10470756062632</v>
      </c>
      <c r="D114" s="162">
        <v>106.14635895706795</v>
      </c>
      <c r="E114" s="162">
        <v>90.9</v>
      </c>
      <c r="F114" s="162">
        <v>68.4</v>
      </c>
      <c r="G114" s="162">
        <v>56.6</v>
      </c>
      <c r="H114" s="162">
        <v>53.2</v>
      </c>
      <c r="I114" s="162">
        <v>50</v>
      </c>
      <c r="J114" s="162">
        <v>59.9</v>
      </c>
      <c r="K114" s="158">
        <v>95.3</v>
      </c>
      <c r="L114" s="158">
        <v>104.2</v>
      </c>
      <c r="M114" s="158">
        <v>115.6</v>
      </c>
      <c r="N114" s="163">
        <f>(B113+C113+D113+E113+F113+G113+H113+I113+J113+K113+L113+M113)/12</f>
        <v>0</v>
      </c>
      <c r="O114" s="164"/>
      <c r="P114" s="164"/>
      <c r="Q114" s="164"/>
    </row>
    <row r="115" spans="1:17" ht="12" customHeight="1">
      <c r="A115" s="166" t="s">
        <v>43</v>
      </c>
      <c r="B115" s="162">
        <v>122.34888491186433</v>
      </c>
      <c r="C115" s="162">
        <v>119.28549223067544</v>
      </c>
      <c r="D115" s="162">
        <v>96.6</v>
      </c>
      <c r="E115" s="162">
        <v>93.43590593608917</v>
      </c>
      <c r="F115" s="162">
        <v>68.75641716585041</v>
      </c>
      <c r="G115" s="162">
        <v>58.30566395789053</v>
      </c>
      <c r="H115" s="162">
        <v>72.75023244841877</v>
      </c>
      <c r="I115" s="162">
        <v>80.19415326587811</v>
      </c>
      <c r="J115" s="162">
        <v>81.1255392895705</v>
      </c>
      <c r="K115" s="158">
        <v>110.5359473256839</v>
      </c>
      <c r="L115" s="158">
        <v>113.42388035950319</v>
      </c>
      <c r="M115" s="158">
        <v>139.3</v>
      </c>
      <c r="N115" s="163">
        <f>(B115+C115+D115+E115+F115+G115+H115+I115+J115+K115+L115+M115)/12</f>
        <v>96.33850974095202</v>
      </c>
      <c r="O115" s="164">
        <f>100*(G115-F115)/F115</f>
        <v>-15.19967682834775</v>
      </c>
      <c r="P115" s="164">
        <f>100*(G115-G114)/G114</f>
        <v>3.013540561644044</v>
      </c>
      <c r="Q115" s="167">
        <f>(((B115+C115+D115+E115+F115+G115)/6)-((B114+C114+D114+E114+F114+G114)/6))/((B114+C114+D114+E114+F114+G114)/6)*100</f>
        <v>-2.358849990163225</v>
      </c>
    </row>
    <row r="116" spans="1:17" ht="12" customHeight="1">
      <c r="A116" s="166" t="s">
        <v>44</v>
      </c>
      <c r="B116" s="162">
        <v>132.70729022307611</v>
      </c>
      <c r="C116" s="162">
        <v>138.44903031427188</v>
      </c>
      <c r="D116" s="162">
        <v>128.12317482896702</v>
      </c>
      <c r="E116" s="162">
        <v>96.97943656002232</v>
      </c>
      <c r="F116" s="162">
        <v>98.42545307376166</v>
      </c>
      <c r="G116" s="162">
        <v>90.30711082106392</v>
      </c>
      <c r="H116" s="162">
        <v>90.34724360012376</v>
      </c>
      <c r="I116" s="162">
        <v>90.18848773719728</v>
      </c>
      <c r="J116" s="162">
        <v>95.0054118595597</v>
      </c>
      <c r="K116" s="162">
        <v>130.62329415317964</v>
      </c>
      <c r="L116" s="162">
        <v>137.36854421974988</v>
      </c>
      <c r="M116" s="162">
        <v>145.21757040092402</v>
      </c>
      <c r="N116" s="163">
        <f>(B116+C116+D116+E116+F116+G116+H116+I116+J116+K116+L116+M116)/12</f>
        <v>114.47850398265808</v>
      </c>
      <c r="O116" s="164">
        <f>100*(G116-F116)/F116</f>
        <v>-8.248214256746905</v>
      </c>
      <c r="P116" s="164">
        <f>100*(G116-G115)/G115</f>
        <v>54.885657225832205</v>
      </c>
      <c r="Q116" s="167">
        <f>(((B116+C116+D116+E116+F116+G116)/6)-((B115+C115+D115+E115+F115+G115)/6))/((B115+C115+D115+E115+F115+G115)/6)*100</f>
        <v>22.59742583536163</v>
      </c>
    </row>
    <row r="117" spans="1:17" ht="12" customHeight="1">
      <c r="A117" s="166" t="s">
        <v>45</v>
      </c>
      <c r="B117" s="162">
        <v>143.07752856672724</v>
      </c>
      <c r="C117" s="162">
        <v>148.14824235972773</v>
      </c>
      <c r="D117" s="162">
        <v>136.62835719776172</v>
      </c>
      <c r="E117" s="162">
        <v>115.27916207196142</v>
      </c>
      <c r="F117" s="162">
        <v>101.19503648460295</v>
      </c>
      <c r="G117" s="162">
        <v>93.61456817986618</v>
      </c>
      <c r="H117" s="162">
        <v>96.06809150233569</v>
      </c>
      <c r="I117" s="162">
        <v>96.4</v>
      </c>
      <c r="J117" s="162">
        <v>92.2</v>
      </c>
      <c r="K117" s="162">
        <v>97.5</v>
      </c>
      <c r="L117" s="162">
        <v>129.63619904267978</v>
      </c>
      <c r="M117" s="162">
        <v>153.2</v>
      </c>
      <c r="N117" s="163">
        <f>(B117+C117+D117+E117+F117+G117+H117+I117+J117+K117+L117+M117)/12</f>
        <v>116.91226545047192</v>
      </c>
      <c r="O117" s="164">
        <f>100*(G117-F117)/F117</f>
        <v>-7.490948734318756</v>
      </c>
      <c r="P117" s="164">
        <f>100*(G117-G116)/G116</f>
        <v>3.6624550699620113</v>
      </c>
      <c r="Q117" s="167">
        <f>(((B117+C117+D117+E117+F117+G117)/6)-((B116+C116+D116+E116+F116+G116)/6))/((B116+C116+D116+E116+F116+G116)/6)*100</f>
        <v>7.730227216325735</v>
      </c>
    </row>
    <row r="118" spans="1:17" ht="12" customHeight="1">
      <c r="A118" s="166" t="s">
        <v>41</v>
      </c>
      <c r="B118" s="162">
        <v>157.9</v>
      </c>
      <c r="C118" s="162">
        <v>132.2</v>
      </c>
      <c r="D118" s="162">
        <v>123.5</v>
      </c>
      <c r="E118" s="162">
        <v>104.2</v>
      </c>
      <c r="F118" s="162">
        <v>91.5</v>
      </c>
      <c r="G118" s="162">
        <v>98.5</v>
      </c>
      <c r="H118" s="162">
        <v>74.5</v>
      </c>
      <c r="I118" s="162">
        <v>97</v>
      </c>
      <c r="J118" s="162">
        <v>106.3</v>
      </c>
      <c r="K118" s="162">
        <v>108.2</v>
      </c>
      <c r="L118" s="162">
        <v>139.7</v>
      </c>
      <c r="M118" s="162">
        <v>136.4</v>
      </c>
      <c r="N118" s="163">
        <f>(B118+C118+D118+E118+F118+G118+H118+I118+J118+K118+L118+M118)/12</f>
        <v>114.15833333333335</v>
      </c>
      <c r="O118" s="164">
        <f>100*(G118-F118)/F118</f>
        <v>7.6502732240437155</v>
      </c>
      <c r="P118" s="164">
        <f>100*(G118-G117)/G117</f>
        <v>5.218666191726913</v>
      </c>
      <c r="Q118" s="167">
        <f>(((B118+C118+D118+E118+F118+G118)/6)-((B117+C117+D117+E117+F117+G117)/6))/((B117+C117+D117+E117+F117+G117)/6)*100</f>
        <v>-4.084719166018848</v>
      </c>
    </row>
    <row r="119" spans="1:17" ht="12" customHeight="1">
      <c r="A119" s="166" t="s">
        <v>138</v>
      </c>
      <c r="B119" s="162">
        <v>152.1</v>
      </c>
      <c r="C119" s="162">
        <v>159.4</v>
      </c>
      <c r="D119" s="162">
        <v>125.4</v>
      </c>
      <c r="E119" s="162">
        <v>123.8</v>
      </c>
      <c r="F119" s="162">
        <v>99.4</v>
      </c>
      <c r="G119" s="162">
        <v>98.4</v>
      </c>
      <c r="H119" s="162" t="s">
        <v>144</v>
      </c>
      <c r="I119" s="162" t="s">
        <v>144</v>
      </c>
      <c r="J119" s="162" t="s">
        <v>144</v>
      </c>
      <c r="K119" s="162" t="s">
        <v>144</v>
      </c>
      <c r="L119" s="162" t="s">
        <v>144</v>
      </c>
      <c r="M119" s="162" t="s">
        <v>144</v>
      </c>
      <c r="N119" s="163">
        <f>(B119+C119+D119+E119+F119+G119)/6</f>
        <v>126.41666666666664</v>
      </c>
      <c r="O119" s="164">
        <f>100*(G119-F119)/F119</f>
        <v>-1.0060362173038229</v>
      </c>
      <c r="P119" s="164">
        <f>100*(G119-G118)/G118</f>
        <v>-0.10152284263958813</v>
      </c>
      <c r="Q119" s="167">
        <f>(((B119+C119+D119+E119+F119+G119)/6)-((B118+C118+D118+E118+F118+G118)/6))/((B118+C118+D118+E118+F118+G118)/6)*100</f>
        <v>7.1630404068945674</v>
      </c>
    </row>
  </sheetData>
  <mergeCells count="20">
    <mergeCell ref="A55:P55"/>
    <mergeCell ref="A4:Q4"/>
    <mergeCell ref="A6:Q6"/>
    <mergeCell ref="A16:Q16"/>
    <mergeCell ref="A27:Q27"/>
    <mergeCell ref="A5:P5"/>
    <mergeCell ref="A60:Q60"/>
    <mergeCell ref="A70:Q70"/>
    <mergeCell ref="A59:P59"/>
    <mergeCell ref="O9:Q9"/>
    <mergeCell ref="O11:Q11"/>
    <mergeCell ref="O63:Q63"/>
    <mergeCell ref="O65:Q65"/>
    <mergeCell ref="A37:Q37"/>
    <mergeCell ref="A47:Q47"/>
    <mergeCell ref="A58:Q58"/>
    <mergeCell ref="A81:Q81"/>
    <mergeCell ref="A91:Q91"/>
    <mergeCell ref="A101:Q101"/>
    <mergeCell ref="A111:Q111"/>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5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2" sqref="A2"/>
    </sheetView>
  </sheetViews>
  <sheetFormatPr defaultColWidth="11.421875" defaultRowHeight="12" customHeight="1"/>
  <cols>
    <col min="1" max="1" width="4.7109375" style="179" customWidth="1"/>
    <col min="2" max="10" width="5.421875" style="179" customWidth="1"/>
    <col min="11" max="11" width="5.57421875" style="179" customWidth="1"/>
    <col min="12" max="14" width="5.421875" style="179" customWidth="1"/>
    <col min="15" max="15" width="6.421875" style="179" customWidth="1"/>
    <col min="16" max="16" width="6.7109375" style="179" customWidth="1"/>
    <col min="17" max="17" width="7.140625" style="179" customWidth="1"/>
    <col min="18" max="16384" width="11.421875" style="179" customWidth="1"/>
  </cols>
  <sheetData>
    <row r="1" spans="1:17" ht="12" customHeight="1">
      <c r="A1" s="300"/>
      <c r="B1" s="300"/>
      <c r="C1" s="300"/>
      <c r="D1" s="300"/>
      <c r="E1" s="300"/>
      <c r="F1" s="300"/>
      <c r="G1" s="300"/>
      <c r="H1" s="300"/>
      <c r="I1" s="300"/>
      <c r="J1" s="300"/>
      <c r="K1" s="300"/>
      <c r="L1" s="300"/>
      <c r="M1" s="300"/>
      <c r="N1" s="300"/>
      <c r="O1" s="300"/>
      <c r="P1" s="300"/>
      <c r="Q1" s="300"/>
    </row>
    <row r="2" spans="1:17" ht="12" customHeight="1">
      <c r="A2" s="178"/>
      <c r="B2" s="178"/>
      <c r="C2" s="178"/>
      <c r="D2" s="178"/>
      <c r="E2" s="178"/>
      <c r="F2" s="178"/>
      <c r="G2" s="178"/>
      <c r="H2" s="178"/>
      <c r="I2" s="178"/>
      <c r="J2" s="178"/>
      <c r="K2" s="178"/>
      <c r="L2" s="178"/>
      <c r="M2" s="178"/>
      <c r="N2" s="178"/>
      <c r="O2" s="178"/>
      <c r="P2" s="178"/>
      <c r="Q2" s="180"/>
    </row>
    <row r="3" spans="1:16" ht="12" customHeight="1">
      <c r="A3" s="181"/>
      <c r="B3" s="180"/>
      <c r="C3" s="180"/>
      <c r="D3" s="180"/>
      <c r="E3" s="180"/>
      <c r="F3" s="180"/>
      <c r="G3" s="180"/>
      <c r="H3" s="180"/>
      <c r="I3" s="180"/>
      <c r="J3" s="180"/>
      <c r="K3" s="180"/>
      <c r="L3" s="180"/>
      <c r="M3" s="180"/>
      <c r="N3" s="182"/>
      <c r="O3" s="182"/>
      <c r="P3" s="182"/>
    </row>
    <row r="4" spans="1:17" s="22" customFormat="1" ht="12" customHeight="1">
      <c r="A4" s="301" t="s">
        <v>83</v>
      </c>
      <c r="B4" s="301"/>
      <c r="C4" s="301"/>
      <c r="D4" s="301"/>
      <c r="E4" s="301"/>
      <c r="F4" s="301"/>
      <c r="G4" s="301"/>
      <c r="H4" s="301"/>
      <c r="I4" s="301"/>
      <c r="J4" s="301"/>
      <c r="K4" s="301"/>
      <c r="L4" s="301"/>
      <c r="M4" s="301"/>
      <c r="N4" s="301"/>
      <c r="O4" s="301"/>
      <c r="P4" s="301"/>
      <c r="Q4" s="301"/>
    </row>
    <row r="5" spans="1:17" s="22" customFormat="1" ht="12" customHeight="1">
      <c r="A5" s="302" t="s">
        <v>84</v>
      </c>
      <c r="B5" s="302"/>
      <c r="C5" s="302"/>
      <c r="D5" s="302"/>
      <c r="E5" s="302"/>
      <c r="F5" s="302"/>
      <c r="G5" s="302"/>
      <c r="H5" s="302"/>
      <c r="I5" s="302"/>
      <c r="J5" s="302"/>
      <c r="K5" s="302"/>
      <c r="L5" s="302"/>
      <c r="M5" s="302"/>
      <c r="N5" s="302"/>
      <c r="O5" s="302"/>
      <c r="P5" s="302"/>
      <c r="Q5" s="302"/>
    </row>
    <row r="6" spans="1:17" s="22" customFormat="1" ht="12" customHeight="1">
      <c r="A6" s="302" t="s">
        <v>36</v>
      </c>
      <c r="B6" s="302"/>
      <c r="C6" s="302"/>
      <c r="D6" s="302"/>
      <c r="E6" s="302"/>
      <c r="F6" s="302"/>
      <c r="G6" s="302"/>
      <c r="H6" s="302"/>
      <c r="I6" s="302"/>
      <c r="J6" s="302"/>
      <c r="K6" s="302"/>
      <c r="L6" s="302"/>
      <c r="M6" s="302"/>
      <c r="N6" s="302"/>
      <c r="O6" s="302"/>
      <c r="P6" s="302"/>
      <c r="Q6" s="302"/>
    </row>
    <row r="7" spans="1:16" s="22" customFormat="1" ht="12" customHeight="1">
      <c r="A7" s="23"/>
      <c r="B7" s="23"/>
      <c r="C7" s="23"/>
      <c r="D7" s="23"/>
      <c r="E7" s="23"/>
      <c r="F7" s="23"/>
      <c r="G7" s="23"/>
      <c r="H7" s="23"/>
      <c r="I7" s="23"/>
      <c r="J7" s="23"/>
      <c r="K7" s="23"/>
      <c r="L7" s="23"/>
      <c r="M7" s="23"/>
      <c r="N7" s="24"/>
      <c r="O7" s="25"/>
      <c r="P7" s="25"/>
    </row>
    <row r="8" spans="1:16" ht="12" customHeight="1">
      <c r="A8" s="183"/>
      <c r="B8" s="183"/>
      <c r="C8" s="180"/>
      <c r="D8" s="180"/>
      <c r="E8" s="180"/>
      <c r="F8" s="180"/>
      <c r="G8" s="180"/>
      <c r="H8" s="180"/>
      <c r="I8" s="180"/>
      <c r="J8" s="180"/>
      <c r="K8" s="180"/>
      <c r="L8" s="180"/>
      <c r="M8" s="180"/>
      <c r="N8" s="184"/>
      <c r="O8" s="182"/>
      <c r="P8" s="182"/>
    </row>
    <row r="9" spans="1:17" ht="12" customHeight="1">
      <c r="A9" s="185"/>
      <c r="B9" s="186"/>
      <c r="C9" s="187"/>
      <c r="D9" s="187"/>
      <c r="E9" s="187"/>
      <c r="F9" s="187"/>
      <c r="G9" s="187"/>
      <c r="H9" s="187"/>
      <c r="I9" s="187"/>
      <c r="J9" s="187"/>
      <c r="K9" s="187"/>
      <c r="L9" s="187"/>
      <c r="M9" s="187"/>
      <c r="N9" s="188"/>
      <c r="O9" s="303" t="s">
        <v>0</v>
      </c>
      <c r="P9" s="304"/>
      <c r="Q9" s="304"/>
    </row>
    <row r="10" spans="1:17" ht="12" customHeight="1">
      <c r="A10" s="189"/>
      <c r="B10" s="190"/>
      <c r="C10" s="191"/>
      <c r="D10" s="191"/>
      <c r="E10" s="191"/>
      <c r="F10" s="191"/>
      <c r="G10" s="191"/>
      <c r="H10" s="191"/>
      <c r="I10" s="191"/>
      <c r="J10" s="191"/>
      <c r="K10" s="191"/>
      <c r="L10" s="191"/>
      <c r="M10" s="191"/>
      <c r="N10" s="192"/>
      <c r="O10" s="193" t="s">
        <v>7</v>
      </c>
      <c r="P10" s="194"/>
      <c r="Q10" s="195" t="s">
        <v>153</v>
      </c>
    </row>
    <row r="11" spans="1:17" ht="12" customHeight="1">
      <c r="A11" s="196" t="s">
        <v>1</v>
      </c>
      <c r="B11" s="190" t="s">
        <v>2</v>
      </c>
      <c r="C11" s="191" t="s">
        <v>3</v>
      </c>
      <c r="D11" s="191" t="s">
        <v>4</v>
      </c>
      <c r="E11" s="191" t="s">
        <v>5</v>
      </c>
      <c r="F11" s="191" t="s">
        <v>6</v>
      </c>
      <c r="G11" s="191" t="s">
        <v>7</v>
      </c>
      <c r="H11" s="191" t="s">
        <v>8</v>
      </c>
      <c r="I11" s="191" t="s">
        <v>9</v>
      </c>
      <c r="J11" s="191" t="s">
        <v>10</v>
      </c>
      <c r="K11" s="191" t="s">
        <v>11</v>
      </c>
      <c r="L11" s="191" t="s">
        <v>12</v>
      </c>
      <c r="M11" s="191" t="s">
        <v>13</v>
      </c>
      <c r="N11" s="197" t="s">
        <v>14</v>
      </c>
      <c r="O11" s="297" t="s">
        <v>15</v>
      </c>
      <c r="P11" s="298"/>
      <c r="Q11" s="298"/>
    </row>
    <row r="12" spans="1:17" ht="12" customHeight="1">
      <c r="A12" s="189"/>
      <c r="B12" s="190"/>
      <c r="C12" s="191"/>
      <c r="D12" s="191"/>
      <c r="E12" s="191"/>
      <c r="F12" s="191"/>
      <c r="G12" s="191"/>
      <c r="H12" s="191"/>
      <c r="I12" s="191"/>
      <c r="J12" s="191"/>
      <c r="K12" s="191"/>
      <c r="L12" s="191"/>
      <c r="M12" s="191"/>
      <c r="N12" s="192"/>
      <c r="O12" s="197" t="s">
        <v>16</v>
      </c>
      <c r="P12" s="198" t="s">
        <v>17</v>
      </c>
      <c r="Q12" s="199" t="s">
        <v>17</v>
      </c>
    </row>
    <row r="13" spans="1:17" ht="12" customHeight="1">
      <c r="A13" s="200"/>
      <c r="B13" s="201"/>
      <c r="C13" s="202"/>
      <c r="D13" s="202"/>
      <c r="E13" s="202"/>
      <c r="F13" s="202"/>
      <c r="G13" s="202"/>
      <c r="H13" s="202"/>
      <c r="I13" s="202"/>
      <c r="J13" s="202"/>
      <c r="K13" s="202"/>
      <c r="L13" s="202"/>
      <c r="M13" s="202"/>
      <c r="N13" s="203"/>
      <c r="O13" s="204" t="s">
        <v>18</v>
      </c>
      <c r="P13" s="205" t="s">
        <v>19</v>
      </c>
      <c r="Q13" s="206" t="s">
        <v>145</v>
      </c>
    </row>
    <row r="14" spans="1:16" ht="12" customHeight="1">
      <c r="A14" s="207"/>
      <c r="B14" s="208"/>
      <c r="C14" s="208"/>
      <c r="D14" s="208"/>
      <c r="E14" s="208"/>
      <c r="F14" s="208"/>
      <c r="G14" s="208"/>
      <c r="H14" s="208"/>
      <c r="I14" s="208"/>
      <c r="J14" s="208"/>
      <c r="K14" s="208"/>
      <c r="L14" s="208"/>
      <c r="M14" s="208"/>
      <c r="N14" s="209"/>
      <c r="O14" s="210"/>
      <c r="P14" s="198"/>
    </row>
    <row r="15" spans="1:16" ht="12" customHeight="1">
      <c r="A15" s="207"/>
      <c r="B15" s="208"/>
      <c r="C15" s="208"/>
      <c r="D15" s="208"/>
      <c r="E15" s="208"/>
      <c r="F15" s="208"/>
      <c r="G15" s="208"/>
      <c r="H15" s="208"/>
      <c r="I15" s="208"/>
      <c r="J15" s="208"/>
      <c r="K15" s="208"/>
      <c r="L15" s="208"/>
      <c r="M15" s="208"/>
      <c r="N15" s="209"/>
      <c r="O15" s="210"/>
      <c r="P15" s="198"/>
    </row>
    <row r="16" spans="1:17" s="211" customFormat="1" ht="12" customHeight="1">
      <c r="A16" s="299" t="s">
        <v>23</v>
      </c>
      <c r="B16" s="299"/>
      <c r="C16" s="299"/>
      <c r="D16" s="299"/>
      <c r="E16" s="299"/>
      <c r="F16" s="299"/>
      <c r="G16" s="299"/>
      <c r="H16" s="299"/>
      <c r="I16" s="299"/>
      <c r="J16" s="299"/>
      <c r="K16" s="299"/>
      <c r="L16" s="299"/>
      <c r="M16" s="299"/>
      <c r="N16" s="299"/>
      <c r="O16" s="299"/>
      <c r="P16" s="299"/>
      <c r="Q16" s="299"/>
    </row>
    <row r="17" spans="1:17" s="211" customFormat="1" ht="12" customHeight="1">
      <c r="A17" s="212"/>
      <c r="B17" s="213"/>
      <c r="C17" s="213"/>
      <c r="D17" s="213"/>
      <c r="E17" s="213"/>
      <c r="F17" s="213"/>
      <c r="G17" s="213"/>
      <c r="H17" s="213"/>
      <c r="I17" s="213"/>
      <c r="J17" s="213"/>
      <c r="K17" s="213"/>
      <c r="L17" s="213"/>
      <c r="M17" s="213"/>
      <c r="N17" s="214"/>
      <c r="O17" s="215"/>
      <c r="P17" s="215"/>
      <c r="Q17" s="215"/>
    </row>
    <row r="18" spans="1:17" ht="12" customHeight="1">
      <c r="A18" s="216" t="s">
        <v>42</v>
      </c>
      <c r="B18" s="213">
        <v>95.20354248322597</v>
      </c>
      <c r="C18" s="213">
        <v>100.98279754251355</v>
      </c>
      <c r="D18" s="213">
        <v>109.68256775782032</v>
      </c>
      <c r="E18" s="213">
        <v>105.4</v>
      </c>
      <c r="F18" s="213">
        <v>102.8</v>
      </c>
      <c r="G18" s="213">
        <v>108.1</v>
      </c>
      <c r="H18" s="213">
        <v>104.4</v>
      </c>
      <c r="I18" s="213">
        <v>104.6</v>
      </c>
      <c r="J18" s="213">
        <v>112.1</v>
      </c>
      <c r="K18" s="213">
        <v>112.8</v>
      </c>
      <c r="L18" s="213">
        <v>112.8</v>
      </c>
      <c r="M18" s="213">
        <v>107.5</v>
      </c>
      <c r="N18" s="217"/>
      <c r="O18" s="218"/>
      <c r="P18" s="218"/>
      <c r="Q18" s="219"/>
    </row>
    <row r="19" spans="1:17" ht="12" customHeight="1">
      <c r="A19" s="216" t="s">
        <v>43</v>
      </c>
      <c r="B19" s="213">
        <v>103.81555953512243</v>
      </c>
      <c r="C19" s="213">
        <v>109.34756889705213</v>
      </c>
      <c r="D19" s="213">
        <v>118.4</v>
      </c>
      <c r="E19" s="213">
        <v>111.4717401108879</v>
      </c>
      <c r="F19" s="213">
        <v>113.31708706806928</v>
      </c>
      <c r="G19" s="213">
        <v>118.11906720002034</v>
      </c>
      <c r="H19" s="213">
        <v>113.07469773366101</v>
      </c>
      <c r="I19" s="213">
        <v>114.46872941999153</v>
      </c>
      <c r="J19" s="213">
        <v>123.26400736009882</v>
      </c>
      <c r="K19" s="213">
        <v>124.51130429158405</v>
      </c>
      <c r="L19" s="213">
        <v>126.68662465979013</v>
      </c>
      <c r="M19" s="213">
        <v>124.3</v>
      </c>
      <c r="N19" s="217">
        <f>(B19+C19+D19+E19+F19+G19+H19+I19+J19+K19+L19+M19)/12</f>
        <v>116.73136552302314</v>
      </c>
      <c r="O19" s="218">
        <f>100*(G19-F19)/F19</f>
        <v>4.237648757302169</v>
      </c>
      <c r="P19" s="218">
        <f>100*(G19-G18)/G18</f>
        <v>9.26833228494019</v>
      </c>
      <c r="Q19" s="219">
        <f>(((B19+C19+D19+E19+F19+G19)/6)-((B18+C18+D18+E18+F18+G18)/6))/((B18+C18+D18+E18+F18+G18)/6)*100</f>
        <v>8.406417352791781</v>
      </c>
    </row>
    <row r="20" spans="1:17" ht="12" customHeight="1">
      <c r="A20" s="216" t="s">
        <v>44</v>
      </c>
      <c r="B20" s="213">
        <v>119.10950234727684</v>
      </c>
      <c r="C20" s="213">
        <v>124.93609470394722</v>
      </c>
      <c r="D20" s="213">
        <v>123.24099712355236</v>
      </c>
      <c r="E20" s="214">
        <v>119.65138826424746</v>
      </c>
      <c r="F20" s="214">
        <v>119.54587044486024</v>
      </c>
      <c r="G20" s="214">
        <v>126.82630115683884</v>
      </c>
      <c r="H20" s="214">
        <v>121.1271640364484</v>
      </c>
      <c r="I20" s="214">
        <v>125.49490370753861</v>
      </c>
      <c r="J20" s="214">
        <v>127.85245731050732</v>
      </c>
      <c r="K20" s="214">
        <v>133.2331764006732</v>
      </c>
      <c r="L20" s="214">
        <v>137.11690745315036</v>
      </c>
      <c r="M20" s="214">
        <v>127.24587971721195</v>
      </c>
      <c r="N20" s="217">
        <f>(B20+C20+D20+E20+F20+G20+H20+I20+J20+K20+L20+M20)/12</f>
        <v>125.44838688885442</v>
      </c>
      <c r="O20" s="218">
        <f>100*(G20-F20)/F20</f>
        <v>6.090072944290156</v>
      </c>
      <c r="P20" s="218">
        <f>100*(G20-G19)/G19</f>
        <v>7.37157358521453</v>
      </c>
      <c r="Q20" s="219">
        <f>(((B20+C20+D20+E20+F20+G20)/6)-((B19+C19+D19+E19+F19+G19)/6))/((B19+C19+D19+E19+F19+G19)/6)*100</f>
        <v>8.723744866656133</v>
      </c>
    </row>
    <row r="21" spans="1:17" s="220" customFormat="1" ht="12" customHeight="1">
      <c r="A21" s="216" t="s">
        <v>45</v>
      </c>
      <c r="B21" s="213">
        <v>128.22228094282102</v>
      </c>
      <c r="C21" s="213">
        <v>132.40360269588228</v>
      </c>
      <c r="D21" s="213">
        <v>138.05214690113635</v>
      </c>
      <c r="E21" s="214">
        <v>129.55553305941743</v>
      </c>
      <c r="F21" s="214">
        <v>133.68190375368656</v>
      </c>
      <c r="G21" s="214">
        <v>134.08094968532103</v>
      </c>
      <c r="H21" s="214">
        <v>131.91881115157028</v>
      </c>
      <c r="I21" s="214">
        <v>134.7</v>
      </c>
      <c r="J21" s="214">
        <v>147.1</v>
      </c>
      <c r="K21" s="214">
        <v>151.9</v>
      </c>
      <c r="L21" s="214">
        <v>156.5</v>
      </c>
      <c r="M21" s="214">
        <v>148.5</v>
      </c>
      <c r="N21" s="217">
        <f>(B21+C21+D21+E21+F21+G21+H21+I21+J21+K21+L21+M21)/12</f>
        <v>138.8846023491529</v>
      </c>
      <c r="O21" s="218">
        <f>100*(G21-F21)/F21</f>
        <v>0.29850407604138485</v>
      </c>
      <c r="P21" s="218">
        <f>100*(G21-G20)/G20</f>
        <v>5.720145160987376</v>
      </c>
      <c r="Q21" s="219">
        <f>(((B21+C21+D21+E21+F21+G21)/6)-((B20+C20+D20+E20+F20+G20)/6))/((B20+C20+D20+E20+F20+G20)/6)*100</f>
        <v>8.548396971203031</v>
      </c>
    </row>
    <row r="22" spans="1:17" s="220" customFormat="1" ht="12" customHeight="1">
      <c r="A22" s="216" t="s">
        <v>41</v>
      </c>
      <c r="B22" s="213">
        <v>137.6</v>
      </c>
      <c r="C22" s="213">
        <v>142.4</v>
      </c>
      <c r="D22" s="213">
        <v>152</v>
      </c>
      <c r="E22" s="213">
        <v>139.3</v>
      </c>
      <c r="F22" s="213">
        <v>138.8</v>
      </c>
      <c r="G22" s="213">
        <v>143.2</v>
      </c>
      <c r="H22" s="213">
        <v>141.2</v>
      </c>
      <c r="I22" s="213">
        <v>139.8</v>
      </c>
      <c r="J22" s="213">
        <v>154.2</v>
      </c>
      <c r="K22" s="213">
        <v>155.8</v>
      </c>
      <c r="L22" s="213">
        <v>158.3</v>
      </c>
      <c r="M22" s="213">
        <v>160.4</v>
      </c>
      <c r="N22" s="217">
        <f>(B22+C22+D22+E22+F22+G22+H22+I22+J22+K22+L22+M22)/12</f>
        <v>146.91666666666666</v>
      </c>
      <c r="O22" s="218">
        <f>100*(G22-F22)/F22</f>
        <v>3.1700288184437873</v>
      </c>
      <c r="P22" s="218">
        <f>100*(G22-G21)/G21</f>
        <v>6.801152837954054</v>
      </c>
      <c r="Q22" s="219">
        <f>(((B22+C22+D22+E22+F22+G22)/6)-((B21+C21+D21+E21+F21+G21)/6))/((B21+C21+D21+E21+F21+G21)/6)*100</f>
        <v>7.198974987217914</v>
      </c>
    </row>
    <row r="23" spans="1:17" s="220" customFormat="1" ht="12" customHeight="1">
      <c r="A23" s="216" t="s">
        <v>138</v>
      </c>
      <c r="B23" s="213">
        <v>132.9</v>
      </c>
      <c r="C23" s="213">
        <v>147.3</v>
      </c>
      <c r="D23" s="213">
        <v>151.2</v>
      </c>
      <c r="E23" s="213">
        <v>143.8</v>
      </c>
      <c r="F23" s="213">
        <v>141.4</v>
      </c>
      <c r="G23" s="213">
        <v>142</v>
      </c>
      <c r="H23" s="213" t="s">
        <v>40</v>
      </c>
      <c r="I23" s="213" t="s">
        <v>40</v>
      </c>
      <c r="J23" s="213" t="s">
        <v>40</v>
      </c>
      <c r="K23" s="213" t="s">
        <v>40</v>
      </c>
      <c r="L23" s="213" t="s">
        <v>40</v>
      </c>
      <c r="M23" s="213" t="s">
        <v>40</v>
      </c>
      <c r="N23" s="217">
        <f>(B23+C23+D23+E23+F23+G23)/6</f>
        <v>143.1</v>
      </c>
      <c r="O23" s="218">
        <f>100*(G23-F23)/F23</f>
        <v>0.42432814710042027</v>
      </c>
      <c r="P23" s="218">
        <f>100*(G23-G22)/G22</f>
        <v>-0.8379888268156346</v>
      </c>
      <c r="Q23" s="219">
        <f>(((B23+C23+D23+E23+F23+G23)/6)-((B22+C22+D22+E22+F22+G22)/6))/((B22+C22+D22+E22+F22+G22)/6)*100</f>
        <v>0.6211180124223549</v>
      </c>
    </row>
    <row r="24" spans="1:17" s="211" customFormat="1" ht="12" customHeight="1">
      <c r="A24" s="179"/>
      <c r="B24" s="214"/>
      <c r="C24" s="214"/>
      <c r="D24" s="214"/>
      <c r="E24" s="214"/>
      <c r="F24" s="214"/>
      <c r="G24" s="214"/>
      <c r="H24" s="214"/>
      <c r="I24" s="214"/>
      <c r="J24" s="179"/>
      <c r="K24" s="179"/>
      <c r="L24" s="179"/>
      <c r="M24" s="179"/>
      <c r="N24" s="179"/>
      <c r="O24" s="179"/>
      <c r="P24" s="179"/>
      <c r="Q24" s="179"/>
    </row>
    <row r="25" spans="1:17" s="211" customFormat="1" ht="12" customHeight="1">
      <c r="A25" s="221"/>
      <c r="B25" s="222"/>
      <c r="C25" s="222"/>
      <c r="D25" s="222"/>
      <c r="E25" s="222"/>
      <c r="F25" s="222"/>
      <c r="G25" s="222"/>
      <c r="H25" s="222"/>
      <c r="I25" s="222"/>
      <c r="J25" s="222"/>
      <c r="K25" s="222"/>
      <c r="L25" s="222"/>
      <c r="M25" s="222"/>
      <c r="N25" s="223"/>
      <c r="O25" s="224"/>
      <c r="P25" s="225"/>
      <c r="Q25" s="214"/>
    </row>
    <row r="26" spans="1:17" s="211" customFormat="1" ht="12" customHeight="1">
      <c r="A26" s="299" t="s">
        <v>24</v>
      </c>
      <c r="B26" s="299"/>
      <c r="C26" s="299"/>
      <c r="D26" s="299"/>
      <c r="E26" s="299"/>
      <c r="F26" s="299"/>
      <c r="G26" s="299"/>
      <c r="H26" s="299"/>
      <c r="I26" s="299"/>
      <c r="J26" s="299"/>
      <c r="K26" s="299"/>
      <c r="L26" s="299"/>
      <c r="M26" s="299"/>
      <c r="N26" s="299"/>
      <c r="O26" s="299"/>
      <c r="P26" s="299"/>
      <c r="Q26" s="299"/>
    </row>
    <row r="27" spans="1:17" s="211" customFormat="1" ht="12" customHeight="1">
      <c r="A27" s="212"/>
      <c r="B27" s="214"/>
      <c r="C27" s="214"/>
      <c r="D27" s="214"/>
      <c r="E27" s="214"/>
      <c r="F27" s="214"/>
      <c r="G27" s="214"/>
      <c r="H27" s="214"/>
      <c r="I27" s="214"/>
      <c r="J27" s="214"/>
      <c r="K27" s="214"/>
      <c r="L27" s="214"/>
      <c r="M27" s="214"/>
      <c r="N27" s="214"/>
      <c r="O27" s="215"/>
      <c r="P27" s="215"/>
      <c r="Q27" s="215"/>
    </row>
    <row r="28" spans="1:17" s="227" customFormat="1" ht="12" customHeight="1">
      <c r="A28" s="226"/>
      <c r="B28" s="213"/>
      <c r="C28" s="213"/>
      <c r="D28" s="213"/>
      <c r="E28" s="213"/>
      <c r="F28" s="213"/>
      <c r="G28" s="213"/>
      <c r="H28" s="213"/>
      <c r="I28" s="213"/>
      <c r="J28" s="213"/>
      <c r="K28" s="213"/>
      <c r="L28" s="213"/>
      <c r="M28" s="213"/>
      <c r="N28" s="214"/>
      <c r="O28" s="215"/>
      <c r="P28" s="215"/>
      <c r="Q28" s="215"/>
    </row>
    <row r="29" spans="1:17" ht="12" customHeight="1">
      <c r="A29" s="216" t="s">
        <v>42</v>
      </c>
      <c r="B29" s="213">
        <v>97.67566892563731</v>
      </c>
      <c r="C29" s="213">
        <v>101.59496628011621</v>
      </c>
      <c r="D29" s="213">
        <v>108.5582306472124</v>
      </c>
      <c r="E29" s="213">
        <v>107</v>
      </c>
      <c r="F29" s="213">
        <v>109.8</v>
      </c>
      <c r="G29" s="213">
        <v>114.1</v>
      </c>
      <c r="H29" s="213">
        <v>113.8</v>
      </c>
      <c r="I29" s="213">
        <v>110.2</v>
      </c>
      <c r="J29" s="213">
        <v>111.5</v>
      </c>
      <c r="K29" s="213">
        <v>114.5</v>
      </c>
      <c r="L29" s="213">
        <v>110.3</v>
      </c>
      <c r="M29" s="213">
        <v>107.1</v>
      </c>
      <c r="N29" s="217"/>
      <c r="O29" s="218"/>
      <c r="P29" s="218"/>
      <c r="Q29" s="219"/>
    </row>
    <row r="30" spans="1:17" ht="12" customHeight="1">
      <c r="A30" s="216" t="s">
        <v>43</v>
      </c>
      <c r="B30" s="213">
        <v>106.5979085377534</v>
      </c>
      <c r="C30" s="213">
        <v>110.77956668191769</v>
      </c>
      <c r="D30" s="213">
        <v>116.4</v>
      </c>
      <c r="E30" s="213">
        <v>113.73112841489291</v>
      </c>
      <c r="F30" s="213">
        <v>121.79987360691999</v>
      </c>
      <c r="G30" s="213">
        <v>122.32786161602831</v>
      </c>
      <c r="H30" s="213">
        <v>114.85536859399295</v>
      </c>
      <c r="I30" s="213">
        <v>115.07730387935588</v>
      </c>
      <c r="J30" s="213">
        <v>121.41955023320827</v>
      </c>
      <c r="K30" s="213">
        <v>118.79481848022888</v>
      </c>
      <c r="L30" s="213">
        <v>120.91015395746506</v>
      </c>
      <c r="M30" s="213">
        <v>121.5</v>
      </c>
      <c r="N30" s="217">
        <f>(B30+C30+D30+E30+F30+G30+H30+I30+J30+K30+L30+M30)/12</f>
        <v>117.0161278334803</v>
      </c>
      <c r="O30" s="218">
        <f>100*(G30-F30)/F30</f>
        <v>0.43348814204215214</v>
      </c>
      <c r="P30" s="218">
        <f>100*(G30-G29)/G29</f>
        <v>7.211096946562946</v>
      </c>
      <c r="Q30" s="219">
        <f>(((B30+C30+D30+E30+F30+G30)/6)-((B29+C29+D29+E29+F29+G29)/6))/((B29+C29+D29+E29+F29+G29)/6)*100</f>
        <v>8.283244398841003</v>
      </c>
    </row>
    <row r="31" spans="1:17" s="220" customFormat="1" ht="12" customHeight="1">
      <c r="A31" s="216" t="s">
        <v>44</v>
      </c>
      <c r="B31" s="213">
        <v>123.87008733144582</v>
      </c>
      <c r="C31" s="213">
        <v>125.54187966027466</v>
      </c>
      <c r="D31" s="213">
        <v>119.02191498796188</v>
      </c>
      <c r="E31" s="213">
        <v>122.08712789984608</v>
      </c>
      <c r="F31" s="213">
        <v>124.18759551029525</v>
      </c>
      <c r="G31" s="213">
        <v>129.9215282303609</v>
      </c>
      <c r="H31" s="213">
        <v>126.51361290177674</v>
      </c>
      <c r="I31" s="213">
        <v>121.31299362674137</v>
      </c>
      <c r="J31" s="213">
        <v>122.6730714157147</v>
      </c>
      <c r="K31" s="213">
        <v>128.52468098100323</v>
      </c>
      <c r="L31" s="213">
        <v>126.97979562883286</v>
      </c>
      <c r="M31" s="213">
        <v>118.87078344623583</v>
      </c>
      <c r="N31" s="217">
        <f>(B31+C31+D31+E31+F31+G31+H31+I31+J31+K31+L31+M31)/12</f>
        <v>124.12542263504078</v>
      </c>
      <c r="O31" s="218">
        <f>100*(G31-F31)/F31</f>
        <v>4.617154150142398</v>
      </c>
      <c r="P31" s="218">
        <f>100*(G31-G30)/G30</f>
        <v>6.207634560120204</v>
      </c>
      <c r="Q31" s="219">
        <f>(((B31+C31+D31+E31+F31+G31)/6)-((B30+C30+D30+E30+F30+G30)/6))/((B30+C30+D30+E30+F30+G30)/6)*100</f>
        <v>7.662089422630791</v>
      </c>
    </row>
    <row r="32" spans="1:17" s="220" customFormat="1" ht="12" customHeight="1">
      <c r="A32" s="216" t="s">
        <v>45</v>
      </c>
      <c r="B32" s="213">
        <v>122.42902864779906</v>
      </c>
      <c r="C32" s="213">
        <v>124.42678292772955</v>
      </c>
      <c r="D32" s="213">
        <v>127.83919674723263</v>
      </c>
      <c r="E32" s="213">
        <v>127.44025900770515</v>
      </c>
      <c r="F32" s="213">
        <v>129.66604998802111</v>
      </c>
      <c r="G32" s="213">
        <v>131.76613566470905</v>
      </c>
      <c r="H32" s="213">
        <v>131.7139876434545</v>
      </c>
      <c r="I32" s="213">
        <v>129.6</v>
      </c>
      <c r="J32" s="213">
        <v>133.5</v>
      </c>
      <c r="K32" s="214">
        <v>141.1</v>
      </c>
      <c r="L32" s="214">
        <v>135.3</v>
      </c>
      <c r="M32" s="214">
        <v>130.1</v>
      </c>
      <c r="N32" s="217">
        <f>(B32+C32+D32+E32+F32+G32+H32+I32+J32+K32+L32+M32)/12</f>
        <v>130.40678671888756</v>
      </c>
      <c r="O32" s="218">
        <f>100*(G32-F32)/F32</f>
        <v>1.6196110523008536</v>
      </c>
      <c r="P32" s="218">
        <f>100*(G32-G31)/G31</f>
        <v>1.4197858195429451</v>
      </c>
      <c r="Q32" s="219">
        <f>(((B32+C32+D32+E32+F32+G32)/6)-((B31+C31+D31+E31+F31+G31)/6))/((B31+C31+D31+E31+F31+G31)/6)*100</f>
        <v>2.543184664169297</v>
      </c>
    </row>
    <row r="33" spans="1:17" s="211" customFormat="1" ht="12" customHeight="1">
      <c r="A33" s="216" t="s">
        <v>41</v>
      </c>
      <c r="B33" s="213">
        <v>137.7</v>
      </c>
      <c r="C33" s="213">
        <v>135</v>
      </c>
      <c r="D33" s="213">
        <v>141</v>
      </c>
      <c r="E33" s="213">
        <v>137.1</v>
      </c>
      <c r="F33" s="213">
        <v>141.8</v>
      </c>
      <c r="G33" s="213">
        <v>152.9</v>
      </c>
      <c r="H33" s="213">
        <v>142.8</v>
      </c>
      <c r="I33" s="213">
        <v>140.1</v>
      </c>
      <c r="J33" s="213">
        <v>153</v>
      </c>
      <c r="K33" s="213">
        <v>147.5</v>
      </c>
      <c r="L33" s="213">
        <v>140.6</v>
      </c>
      <c r="M33" s="213">
        <v>140</v>
      </c>
      <c r="N33" s="217">
        <f>(B33+C33+D33+E33+F33+G33+H33+I33+J33+K33+L33+M33)/12</f>
        <v>142.45833333333331</v>
      </c>
      <c r="O33" s="218">
        <f>100*(G33-F33)/F33</f>
        <v>7.827926657263748</v>
      </c>
      <c r="P33" s="218">
        <f>100*(G33-G32)/G32</f>
        <v>16.03891943000286</v>
      </c>
      <c r="Q33" s="219">
        <f>(((B33+C33+D33+E33+F33+G33)/6)-((B32+C32+D32+E32+F32+G32)/6))/((B32+C32+D32+E32+F32+G32)/6)*100</f>
        <v>10.730230406848742</v>
      </c>
    </row>
    <row r="34" spans="1:17" s="211" customFormat="1" ht="12" customHeight="1">
      <c r="A34" s="216" t="s">
        <v>138</v>
      </c>
      <c r="B34" s="213">
        <v>127.7</v>
      </c>
      <c r="C34" s="213">
        <v>130.5</v>
      </c>
      <c r="D34" s="213">
        <v>138.3</v>
      </c>
      <c r="E34" s="213">
        <v>137.4</v>
      </c>
      <c r="F34" s="213">
        <v>138.1</v>
      </c>
      <c r="G34" s="213">
        <v>141.9</v>
      </c>
      <c r="H34" s="213" t="s">
        <v>40</v>
      </c>
      <c r="I34" s="213" t="s">
        <v>40</v>
      </c>
      <c r="J34" s="213" t="s">
        <v>40</v>
      </c>
      <c r="K34" s="213" t="s">
        <v>40</v>
      </c>
      <c r="L34" s="213" t="s">
        <v>40</v>
      </c>
      <c r="M34" s="213" t="s">
        <v>40</v>
      </c>
      <c r="N34" s="217">
        <f>(B34+C34+D34+E34+F34+G34)/6</f>
        <v>135.65</v>
      </c>
      <c r="O34" s="218">
        <f>100*(G34-F34)/F34</f>
        <v>2.751629254163658</v>
      </c>
      <c r="P34" s="218">
        <f>100*(G34-G33)/G33</f>
        <v>-7.194244604316546</v>
      </c>
      <c r="Q34" s="219">
        <f>(((B34+C34+D34+E34+F34+G34)/6)-((B33+C33+D33+E33+F33+G33)/6))/((B33+C33+D33+E33+F33+G33)/6)*100</f>
        <v>-3.737433471318736</v>
      </c>
    </row>
    <row r="35" spans="1:17" s="211" customFormat="1" ht="12" customHeight="1">
      <c r="A35" s="179"/>
      <c r="B35" s="179"/>
      <c r="C35" s="179"/>
      <c r="D35" s="179"/>
      <c r="E35" s="179"/>
      <c r="F35" s="179"/>
      <c r="G35" s="179"/>
      <c r="H35" s="179"/>
      <c r="I35" s="179"/>
      <c r="J35" s="179"/>
      <c r="K35" s="179"/>
      <c r="L35" s="179"/>
      <c r="M35" s="179"/>
      <c r="N35" s="179"/>
      <c r="O35" s="179"/>
      <c r="P35" s="179"/>
      <c r="Q35" s="179"/>
    </row>
    <row r="36" spans="1:17" s="211" customFormat="1" ht="12" customHeight="1">
      <c r="A36" s="221"/>
      <c r="B36" s="222"/>
      <c r="C36" s="222"/>
      <c r="D36" s="222"/>
      <c r="E36" s="222"/>
      <c r="F36" s="222"/>
      <c r="G36" s="222"/>
      <c r="H36" s="222"/>
      <c r="I36" s="222"/>
      <c r="J36" s="222"/>
      <c r="K36" s="222"/>
      <c r="L36" s="222"/>
      <c r="M36" s="222"/>
      <c r="N36" s="223"/>
      <c r="O36" s="224"/>
      <c r="P36" s="225"/>
      <c r="Q36" s="228"/>
    </row>
    <row r="37" spans="1:17" s="211" customFormat="1" ht="12" customHeight="1">
      <c r="A37" s="299" t="s">
        <v>25</v>
      </c>
      <c r="B37" s="299"/>
      <c r="C37" s="299"/>
      <c r="D37" s="299"/>
      <c r="E37" s="299"/>
      <c r="F37" s="299"/>
      <c r="G37" s="299"/>
      <c r="H37" s="299"/>
      <c r="I37" s="299"/>
      <c r="J37" s="299"/>
      <c r="K37" s="299"/>
      <c r="L37" s="299"/>
      <c r="M37" s="299"/>
      <c r="N37" s="299"/>
      <c r="O37" s="299"/>
      <c r="P37" s="299"/>
      <c r="Q37" s="299"/>
    </row>
    <row r="38" spans="1:17" ht="12" customHeight="1">
      <c r="A38" s="226"/>
      <c r="B38" s="213"/>
      <c r="C38" s="213"/>
      <c r="D38" s="213"/>
      <c r="E38" s="213"/>
      <c r="F38" s="213"/>
      <c r="G38" s="213"/>
      <c r="H38" s="213"/>
      <c r="I38" s="213"/>
      <c r="J38" s="213"/>
      <c r="K38" s="213"/>
      <c r="L38" s="213"/>
      <c r="M38" s="213"/>
      <c r="N38" s="214"/>
      <c r="O38" s="215"/>
      <c r="P38" s="215"/>
      <c r="Q38" s="215"/>
    </row>
    <row r="39" spans="1:17" ht="12" customHeight="1">
      <c r="A39" s="216" t="s">
        <v>42</v>
      </c>
      <c r="B39" s="213">
        <v>90.66405047806268</v>
      </c>
      <c r="C39" s="213">
        <v>94.88777833622044</v>
      </c>
      <c r="D39" s="213">
        <v>111.5935281487067</v>
      </c>
      <c r="E39" s="213">
        <v>103</v>
      </c>
      <c r="F39" s="213">
        <v>90.1</v>
      </c>
      <c r="G39" s="213">
        <v>98.2</v>
      </c>
      <c r="H39" s="213">
        <v>90.4</v>
      </c>
      <c r="I39" s="213">
        <v>94.5</v>
      </c>
      <c r="J39" s="213">
        <v>116.8</v>
      </c>
      <c r="K39" s="213">
        <v>114.9</v>
      </c>
      <c r="L39" s="213">
        <v>118.8</v>
      </c>
      <c r="M39" s="213">
        <v>110.8</v>
      </c>
      <c r="N39" s="217"/>
      <c r="O39" s="218"/>
      <c r="P39" s="218"/>
      <c r="Q39" s="219"/>
    </row>
    <row r="40" spans="1:17" s="220" customFormat="1" ht="12" customHeight="1">
      <c r="A40" s="216" t="s">
        <v>43</v>
      </c>
      <c r="B40" s="213">
        <v>98.64548072393966</v>
      </c>
      <c r="C40" s="213">
        <v>109.24275483566701</v>
      </c>
      <c r="D40" s="213">
        <v>127.8</v>
      </c>
      <c r="E40" s="213">
        <v>104.51848738700467</v>
      </c>
      <c r="F40" s="213">
        <v>99.73709111538068</v>
      </c>
      <c r="G40" s="213">
        <v>114.41713153900754</v>
      </c>
      <c r="H40" s="213">
        <v>107.79536690094109</v>
      </c>
      <c r="I40" s="213">
        <v>114.16401185701429</v>
      </c>
      <c r="J40" s="213">
        <v>132.94573363943917</v>
      </c>
      <c r="K40" s="213">
        <v>141.83965105293402</v>
      </c>
      <c r="L40" s="213">
        <v>143.43235878109684</v>
      </c>
      <c r="M40" s="213">
        <v>133</v>
      </c>
      <c r="N40" s="217">
        <f>(B40+C40+D40+E40+F40+G40+H40+I40+J40+K40+L40+M40)/12</f>
        <v>118.96150565270209</v>
      </c>
      <c r="O40" s="218">
        <f>100*(G40-F40)/F40</f>
        <v>14.718737291670442</v>
      </c>
      <c r="P40" s="218">
        <f>100*(G40-G39)/G39</f>
        <v>16.51439056925411</v>
      </c>
      <c r="Q40" s="219">
        <f>(((B40+C40+D40+E40+F40+G40)/6)-((B39+C39+D39+E39+F39+G39)/6))/((B39+C39+D39+E39+F39+G39)/6)*100</f>
        <v>11.201649882701922</v>
      </c>
    </row>
    <row r="41" spans="1:17" s="220" customFormat="1" ht="12" customHeight="1">
      <c r="A41" s="216" t="s">
        <v>44</v>
      </c>
      <c r="B41" s="213">
        <v>114.02411278113075</v>
      </c>
      <c r="C41" s="213">
        <v>126.73560862716839</v>
      </c>
      <c r="D41" s="213">
        <v>132.7702258205853</v>
      </c>
      <c r="E41" s="214">
        <v>117.56512741246074</v>
      </c>
      <c r="F41" s="214">
        <v>116.51171072727632</v>
      </c>
      <c r="G41" s="214">
        <v>127.82940323184961</v>
      </c>
      <c r="H41" s="214">
        <v>115.3022925688866</v>
      </c>
      <c r="I41" s="214">
        <v>137.03679455556045</v>
      </c>
      <c r="J41" s="214">
        <v>138.70888104466087</v>
      </c>
      <c r="K41" s="214">
        <v>151.63270174453604</v>
      </c>
      <c r="L41" s="214">
        <v>169.40858389412466</v>
      </c>
      <c r="M41" s="214">
        <v>149.1190324419614</v>
      </c>
      <c r="N41" s="217">
        <f>(B41+C41+D41+E41+F41+G41+H41+I41+J41+K41+L41+M41)/12</f>
        <v>133.05370623751674</v>
      </c>
      <c r="O41" s="218">
        <f>100*(G41-F41)/F41</f>
        <v>9.713781073101801</v>
      </c>
      <c r="P41" s="218">
        <f>100*(G41-G40)/G40</f>
        <v>11.722258295095873</v>
      </c>
      <c r="Q41" s="219">
        <f>(((B41+C41+D41+E41+F41+G41)/6)-((B40+C40+D40+E40+F40+G40)/6))/((B40+C40+D40+E40+F40+G40)/6)*100</f>
        <v>12.389988055446652</v>
      </c>
    </row>
    <row r="42" spans="1:17" s="211" customFormat="1" ht="12" customHeight="1">
      <c r="A42" s="216" t="s">
        <v>45</v>
      </c>
      <c r="B42" s="213">
        <v>142.2551430618227</v>
      </c>
      <c r="C42" s="213">
        <v>149.92187816831952</v>
      </c>
      <c r="D42" s="213">
        <v>158.7540646519808</v>
      </c>
      <c r="E42" s="214">
        <v>135.61566972085905</v>
      </c>
      <c r="F42" s="214">
        <v>148.86594377778943</v>
      </c>
      <c r="G42" s="214">
        <v>143.94018588159955</v>
      </c>
      <c r="H42" s="214">
        <v>142.75075860851192</v>
      </c>
      <c r="I42" s="214">
        <v>151.1</v>
      </c>
      <c r="J42" s="214">
        <v>181.9</v>
      </c>
      <c r="K42" s="214">
        <v>186.8</v>
      </c>
      <c r="L42" s="214">
        <v>210.3</v>
      </c>
      <c r="M42" s="214">
        <v>191.1</v>
      </c>
      <c r="N42" s="217">
        <f>(B42+C42+D42+E42+F42+G42+H42+I42+J42+K42+L42+M42)/12</f>
        <v>161.94197032257355</v>
      </c>
      <c r="O42" s="218">
        <f>100*(G42-F42)/F42</f>
        <v>-3.3088547798027625</v>
      </c>
      <c r="P42" s="218">
        <f>100*(G42-G41)/G41</f>
        <v>12.60334652468738</v>
      </c>
      <c r="Q42" s="219">
        <f>(((B42+C42+D42+E42+F42+G42)/6)-((B41+C41+D41+E41+F41+G41)/6))/((B41+C41+D41+E41+F41+G41)/6)*100</f>
        <v>19.568889713704763</v>
      </c>
    </row>
    <row r="43" spans="1:17" s="211" customFormat="1" ht="12" customHeight="1">
      <c r="A43" s="216" t="s">
        <v>41</v>
      </c>
      <c r="B43" s="213">
        <v>149.5</v>
      </c>
      <c r="C43" s="213">
        <v>166.6</v>
      </c>
      <c r="D43" s="213">
        <v>177.3</v>
      </c>
      <c r="E43" s="213">
        <v>144.6</v>
      </c>
      <c r="F43" s="213">
        <v>140.9</v>
      </c>
      <c r="G43" s="213">
        <v>136.1</v>
      </c>
      <c r="H43" s="213">
        <v>147.5</v>
      </c>
      <c r="I43" s="213">
        <v>144.4</v>
      </c>
      <c r="J43" s="213">
        <v>166</v>
      </c>
      <c r="K43" s="213">
        <v>183.3</v>
      </c>
      <c r="L43" s="213">
        <v>201.9</v>
      </c>
      <c r="M43" s="213">
        <v>208</v>
      </c>
      <c r="N43" s="217">
        <f>(B43+C43+D43+E43+F43+G43+H43+I43+J43+K43+L43+M43)/12</f>
        <v>163.84166666666667</v>
      </c>
      <c r="O43" s="218">
        <f>100*(G43-F43)/F43</f>
        <v>-3.4066713981547276</v>
      </c>
      <c r="P43" s="218">
        <f>100*(G43-G42)/G42</f>
        <v>-5.446836012875953</v>
      </c>
      <c r="Q43" s="219">
        <f>(((B43+C43+D43+E43+F43+G43)/6)-((B42+C42+D42+E42+F42+G42)/6))/((B42+C42+D42+E42+F42+G42)/6)*100</f>
        <v>4.053789478042473</v>
      </c>
    </row>
    <row r="44" spans="1:17" s="211" customFormat="1" ht="12" customHeight="1">
      <c r="A44" s="216" t="s">
        <v>138</v>
      </c>
      <c r="B44" s="213">
        <v>145.5</v>
      </c>
      <c r="C44" s="213">
        <v>183.9</v>
      </c>
      <c r="D44" s="213">
        <v>181.5</v>
      </c>
      <c r="E44" s="213">
        <v>160.4</v>
      </c>
      <c r="F44" s="213">
        <v>153.6</v>
      </c>
      <c r="G44" s="213">
        <v>149.3</v>
      </c>
      <c r="H44" s="213" t="s">
        <v>40</v>
      </c>
      <c r="I44" s="213" t="s">
        <v>40</v>
      </c>
      <c r="J44" s="213" t="s">
        <v>40</v>
      </c>
      <c r="K44" s="213" t="s">
        <v>40</v>
      </c>
      <c r="L44" s="213" t="s">
        <v>40</v>
      </c>
      <c r="M44" s="213" t="s">
        <v>40</v>
      </c>
      <c r="N44" s="217">
        <f>(B44+C44+D44+E44+F44+G44)/6</f>
        <v>162.36666666666667</v>
      </c>
      <c r="O44" s="218">
        <f>100*(G44-F44)/F44</f>
        <v>-2.799479166666656</v>
      </c>
      <c r="P44" s="218">
        <f>100*(G44-G43)/G43</f>
        <v>9.698750918442336</v>
      </c>
      <c r="Q44" s="219">
        <f>(((B44+C44+D44+E44+F44+G44)/6)-((B43+C43+D43+E43+F43+G43)/6))/((B43+C43+D43+E43+F43+G43)/6)*100</f>
        <v>6.469945355191261</v>
      </c>
    </row>
    <row r="45" spans="1:17" s="211" customFormat="1" ht="12" customHeight="1">
      <c r="A45" s="212"/>
      <c r="B45" s="213"/>
      <c r="C45" s="213"/>
      <c r="D45" s="213"/>
      <c r="E45" s="213"/>
      <c r="F45" s="213"/>
      <c r="G45" s="213"/>
      <c r="H45" s="213"/>
      <c r="I45" s="213"/>
      <c r="J45" s="213"/>
      <c r="K45" s="213"/>
      <c r="L45" s="213"/>
      <c r="M45" s="213"/>
      <c r="N45" s="179"/>
      <c r="O45" s="179"/>
      <c r="P45" s="179"/>
      <c r="Q45" s="179"/>
    </row>
    <row r="46" spans="1:17" s="211" customFormat="1" ht="12" customHeight="1">
      <c r="A46" s="221"/>
      <c r="B46" s="222"/>
      <c r="C46" s="222"/>
      <c r="D46" s="222"/>
      <c r="E46" s="222"/>
      <c r="F46" s="222"/>
      <c r="G46" s="222"/>
      <c r="H46" s="222"/>
      <c r="I46" s="222"/>
      <c r="J46" s="222"/>
      <c r="K46" s="222"/>
      <c r="L46" s="222"/>
      <c r="M46" s="222"/>
      <c r="N46" s="223"/>
      <c r="O46" s="224"/>
      <c r="P46" s="225"/>
      <c r="Q46" s="228"/>
    </row>
    <row r="47" spans="1:17" s="227" customFormat="1" ht="12" customHeight="1">
      <c r="A47" s="299" t="s">
        <v>26</v>
      </c>
      <c r="B47" s="299"/>
      <c r="C47" s="299"/>
      <c r="D47" s="299"/>
      <c r="E47" s="299"/>
      <c r="F47" s="299"/>
      <c r="G47" s="299"/>
      <c r="H47" s="299"/>
      <c r="I47" s="299"/>
      <c r="J47" s="299"/>
      <c r="K47" s="299"/>
      <c r="L47" s="299"/>
      <c r="M47" s="299"/>
      <c r="N47" s="299"/>
      <c r="O47" s="299"/>
      <c r="P47" s="299"/>
      <c r="Q47" s="299"/>
    </row>
    <row r="48" spans="1:17" ht="12" customHeight="1">
      <c r="A48" s="226"/>
      <c r="B48" s="213"/>
      <c r="C48" s="213"/>
      <c r="D48" s="213"/>
      <c r="E48" s="213"/>
      <c r="F48" s="213"/>
      <c r="G48" s="213"/>
      <c r="H48" s="213"/>
      <c r="I48" s="213"/>
      <c r="J48" s="213"/>
      <c r="K48" s="213"/>
      <c r="L48" s="213"/>
      <c r="M48" s="213"/>
      <c r="N48" s="214"/>
      <c r="O48" s="215"/>
      <c r="P48" s="215"/>
      <c r="Q48" s="215"/>
    </row>
    <row r="49" spans="1:17" s="220" customFormat="1" ht="12" customHeight="1">
      <c r="A49" s="216" t="s">
        <v>42</v>
      </c>
      <c r="B49" s="213">
        <v>90.83912689177438</v>
      </c>
      <c r="C49" s="213">
        <v>106.20634304128387</v>
      </c>
      <c r="D49" s="213">
        <v>108.24948794374953</v>
      </c>
      <c r="E49" s="213">
        <v>100.6</v>
      </c>
      <c r="F49" s="213">
        <v>95.8</v>
      </c>
      <c r="G49" s="213">
        <v>104.7</v>
      </c>
      <c r="H49" s="213">
        <v>94</v>
      </c>
      <c r="I49" s="213">
        <v>107.2</v>
      </c>
      <c r="J49" s="213">
        <v>114.3</v>
      </c>
      <c r="K49" s="213">
        <v>108.2</v>
      </c>
      <c r="L49" s="213">
        <v>122.7</v>
      </c>
      <c r="M49" s="213">
        <v>113</v>
      </c>
      <c r="N49" s="217"/>
      <c r="O49" s="218"/>
      <c r="P49" s="218"/>
      <c r="Q49" s="219"/>
    </row>
    <row r="50" spans="1:17" s="220" customFormat="1" ht="12" customHeight="1">
      <c r="A50" s="216" t="s">
        <v>43</v>
      </c>
      <c r="B50" s="213">
        <v>102.65807764304078</v>
      </c>
      <c r="C50" s="213">
        <v>106.37546653668674</v>
      </c>
      <c r="D50" s="213">
        <v>110.7</v>
      </c>
      <c r="E50" s="213">
        <v>106.3654482398065</v>
      </c>
      <c r="F50" s="213">
        <v>104.71635519670686</v>
      </c>
      <c r="G50" s="213">
        <v>98.7044704242814</v>
      </c>
      <c r="H50" s="213">
        <v>105.33860056187888</v>
      </c>
      <c r="I50" s="213">
        <v>97.79092741157422</v>
      </c>
      <c r="J50" s="213">
        <v>115.8097718016212</v>
      </c>
      <c r="K50" s="213">
        <v>115.016260196465</v>
      </c>
      <c r="L50" s="213">
        <v>107.08662138660124</v>
      </c>
      <c r="M50" s="213">
        <v>116.4</v>
      </c>
      <c r="N50" s="217">
        <f>(B50+C50+D50+E50+F50+G50+H50+I50+J50+K50+L50+M50)/12</f>
        <v>107.24683328322192</v>
      </c>
      <c r="O50" s="218">
        <f>100*(G50-F50)/F50</f>
        <v>-5.741113468982277</v>
      </c>
      <c r="P50" s="218">
        <f>100*(G50-G49)/G49</f>
        <v>-5.72638927957842</v>
      </c>
      <c r="Q50" s="219">
        <f>(((B50+C50+D50+E50+F50+G50)/6)-((B49+C49+D49+E49+F49+G49)/6))/((B49+C49+D49+E49+F49+G49)/6)*100</f>
        <v>3.8134980944898422</v>
      </c>
    </row>
    <row r="51" spans="1:17" s="211" customFormat="1" ht="12" customHeight="1">
      <c r="A51" s="216" t="s">
        <v>44</v>
      </c>
      <c r="B51" s="213">
        <v>105.36373674786557</v>
      </c>
      <c r="C51" s="213">
        <v>119.51805494033962</v>
      </c>
      <c r="D51" s="213">
        <v>111.06719533898084</v>
      </c>
      <c r="E51" s="213">
        <v>104.69784954516605</v>
      </c>
      <c r="F51" s="213">
        <v>107.4088064127469</v>
      </c>
      <c r="G51" s="213">
        <v>114.3828854567229</v>
      </c>
      <c r="H51" s="213">
        <v>112.9824272212802</v>
      </c>
      <c r="I51" s="213">
        <v>115.79063068722436</v>
      </c>
      <c r="J51" s="213">
        <v>127.44496117340458</v>
      </c>
      <c r="K51" s="213">
        <v>122.21255115969277</v>
      </c>
      <c r="L51" s="213">
        <v>122.57928462310774</v>
      </c>
      <c r="M51" s="213">
        <v>127.22752693783599</v>
      </c>
      <c r="N51" s="217">
        <f>(B51+C51+D51+E51+F51+G51+H51+I51+J51+K51+L51+M51)/12</f>
        <v>115.88965918703063</v>
      </c>
      <c r="O51" s="218">
        <f>100*(G51-F51)/F51</f>
        <v>6.493023502352546</v>
      </c>
      <c r="P51" s="218">
        <f>100*(G51-G50)/G50</f>
        <v>15.884199535287312</v>
      </c>
      <c r="Q51" s="219">
        <f>(((B51+C51+D51+E51+F51+G51)/6)-((B50+C50+D50+E50+F50+G50)/6))/((B50+C50+D50+E50+F50+G50)/6)*100</f>
        <v>5.229177772951475</v>
      </c>
    </row>
    <row r="52" spans="1:17" s="211" customFormat="1" ht="12" customHeight="1">
      <c r="A52" s="216" t="s">
        <v>45</v>
      </c>
      <c r="B52" s="213">
        <v>138.85978622064815</v>
      </c>
      <c r="C52" s="213">
        <v>123.41254484984492</v>
      </c>
      <c r="D52" s="213">
        <v>140.8023011713331</v>
      </c>
      <c r="E52" s="213">
        <v>122.06829556139114</v>
      </c>
      <c r="F52" s="213">
        <v>119.05615336915547</v>
      </c>
      <c r="G52" s="213">
        <v>123.5028576547341</v>
      </c>
      <c r="H52" s="213">
        <v>105.62042364373794</v>
      </c>
      <c r="I52" s="213">
        <v>109.1</v>
      </c>
      <c r="J52" s="213">
        <v>116.6</v>
      </c>
      <c r="K52" s="214">
        <v>120</v>
      </c>
      <c r="L52" s="214">
        <v>121</v>
      </c>
      <c r="M52" s="214">
        <v>131</v>
      </c>
      <c r="N52" s="217">
        <f>(B52+C52+D52+E52+F52+G52+H52+I52+J52+K52+L52+M52)/12</f>
        <v>122.5851968725704</v>
      </c>
      <c r="O52" s="218">
        <f>100*(G52-F52)/F52</f>
        <v>3.7349638466739385</v>
      </c>
      <c r="P52" s="218">
        <f>100*(G52-G51)/G51</f>
        <v>7.973196480920885</v>
      </c>
      <c r="Q52" s="219">
        <f>(((B52+C52+D52+E52+F52+G52)/6)-((B51+C51+D51+E51+F51+G51)/6))/((B51+C51+D51+E51+F51+G51)/6)*100</f>
        <v>15.890291078461896</v>
      </c>
    </row>
    <row r="53" spans="1:17" s="211" customFormat="1" ht="12" customHeight="1">
      <c r="A53" s="216" t="s">
        <v>41</v>
      </c>
      <c r="B53" s="213">
        <v>115</v>
      </c>
      <c r="C53" s="213">
        <v>127.7</v>
      </c>
      <c r="D53" s="213">
        <v>148.8</v>
      </c>
      <c r="E53" s="213">
        <v>137.7</v>
      </c>
      <c r="F53" s="213">
        <v>115.3</v>
      </c>
      <c r="G53" s="213">
        <v>125.9</v>
      </c>
      <c r="H53" s="213">
        <v>128.1</v>
      </c>
      <c r="I53" s="213">
        <v>135.7</v>
      </c>
      <c r="J53" s="213">
        <v>144.8</v>
      </c>
      <c r="K53" s="213">
        <v>131.5</v>
      </c>
      <c r="L53" s="213">
        <v>136.1</v>
      </c>
      <c r="M53" s="213">
        <v>154.3</v>
      </c>
      <c r="N53" s="217">
        <f>(B53+C53+D53+E53+F53+G53+H53+I53+J53+K53+L53+M53)/12</f>
        <v>133.40833333333333</v>
      </c>
      <c r="O53" s="218">
        <f>100*(G53-F53)/F53</f>
        <v>9.193408499566356</v>
      </c>
      <c r="P53" s="218">
        <f>100*(G53-G52)/G52</f>
        <v>1.9409610358712361</v>
      </c>
      <c r="Q53" s="219">
        <f>(((B53+C53+D53+E53+F53+G53)/6)-((B52+C52+D52+E52+F52+G52)/6))/((B52+C52+D52+E52+F52+G52)/6)*100</f>
        <v>0.3514464450897678</v>
      </c>
    </row>
    <row r="54" spans="1:17" s="211" customFormat="1" ht="12" customHeight="1">
      <c r="A54" s="216" t="s">
        <v>138</v>
      </c>
      <c r="B54" s="213">
        <v>131.3</v>
      </c>
      <c r="C54" s="213">
        <v>151.5</v>
      </c>
      <c r="D54" s="213">
        <v>133.3</v>
      </c>
      <c r="E54" s="213">
        <v>131.5</v>
      </c>
      <c r="F54" s="213">
        <v>120.7</v>
      </c>
      <c r="G54" s="213">
        <v>115.2</v>
      </c>
      <c r="H54" s="213" t="s">
        <v>40</v>
      </c>
      <c r="I54" s="213" t="s">
        <v>40</v>
      </c>
      <c r="J54" s="213" t="s">
        <v>40</v>
      </c>
      <c r="K54" s="213" t="s">
        <v>40</v>
      </c>
      <c r="L54" s="213" t="s">
        <v>40</v>
      </c>
      <c r="M54" s="213" t="s">
        <v>40</v>
      </c>
      <c r="N54" s="217">
        <f>(B54+C54+D54+E54+F54+G54)/6</f>
        <v>130.58333333333334</v>
      </c>
      <c r="O54" s="218">
        <f>100*(G54-F54)/F54</f>
        <v>-4.556752278376139</v>
      </c>
      <c r="P54" s="218">
        <f>100*(G54-G53)/G53</f>
        <v>-8.498808578236698</v>
      </c>
      <c r="Q54" s="219">
        <f>(((B54+C54+D54+E54+F54+G54)/6)-((B53+C53+D53+E53+F53+G53)/6))/((B53+C53+D53+E53+F53+G53)/6)*100</f>
        <v>1.7004153686396704</v>
      </c>
    </row>
    <row r="55" spans="1:17" s="211" customFormat="1" ht="12" customHeight="1">
      <c r="A55" s="179"/>
      <c r="B55" s="179"/>
      <c r="C55" s="179"/>
      <c r="D55" s="179"/>
      <c r="E55" s="179"/>
      <c r="F55" s="179"/>
      <c r="G55" s="179"/>
      <c r="H55" s="179"/>
      <c r="I55" s="179"/>
      <c r="J55" s="179"/>
      <c r="K55" s="179"/>
      <c r="L55" s="179"/>
      <c r="M55" s="179"/>
      <c r="N55" s="179"/>
      <c r="O55" s="179"/>
      <c r="P55" s="179"/>
      <c r="Q55" s="179"/>
    </row>
    <row r="56" spans="1:17" ht="12" customHeight="1">
      <c r="A56" s="221"/>
      <c r="B56" s="222"/>
      <c r="C56" s="222"/>
      <c r="D56" s="222"/>
      <c r="E56" s="222"/>
      <c r="F56" s="222"/>
      <c r="G56" s="222"/>
      <c r="H56" s="222"/>
      <c r="I56" s="222"/>
      <c r="J56" s="222"/>
      <c r="K56" s="222"/>
      <c r="L56" s="222"/>
      <c r="M56" s="222"/>
      <c r="N56" s="223"/>
      <c r="O56" s="224"/>
      <c r="P56" s="225"/>
      <c r="Q56" s="228"/>
    </row>
    <row r="57" spans="1:17" ht="12" customHeight="1">
      <c r="A57" s="299" t="s">
        <v>27</v>
      </c>
      <c r="B57" s="299"/>
      <c r="C57" s="299"/>
      <c r="D57" s="299"/>
      <c r="E57" s="299"/>
      <c r="F57" s="299"/>
      <c r="G57" s="299"/>
      <c r="H57" s="299"/>
      <c r="I57" s="299"/>
      <c r="J57" s="299"/>
      <c r="K57" s="299"/>
      <c r="L57" s="299"/>
      <c r="M57" s="299"/>
      <c r="N57" s="299"/>
      <c r="O57" s="299"/>
      <c r="P57" s="299"/>
      <c r="Q57" s="299"/>
    </row>
    <row r="58" spans="1:17" ht="12" customHeight="1">
      <c r="A58" s="226"/>
      <c r="B58" s="213"/>
      <c r="C58" s="213"/>
      <c r="D58" s="213"/>
      <c r="E58" s="213"/>
      <c r="F58" s="213"/>
      <c r="G58" s="213"/>
      <c r="H58" s="213"/>
      <c r="I58" s="213"/>
      <c r="J58" s="213"/>
      <c r="K58" s="213"/>
      <c r="L58" s="213"/>
      <c r="M58" s="213"/>
      <c r="N58" s="214"/>
      <c r="O58" s="215"/>
      <c r="P58" s="215"/>
      <c r="Q58" s="215"/>
    </row>
    <row r="59" spans="1:17" ht="12" customHeight="1">
      <c r="A59" s="216" t="s">
        <v>42</v>
      </c>
      <c r="B59" s="213">
        <v>97.8900544699531</v>
      </c>
      <c r="C59" s="213">
        <v>107.39071450750173</v>
      </c>
      <c r="D59" s="213">
        <v>108.8829451037135</v>
      </c>
      <c r="E59" s="213">
        <v>106.2</v>
      </c>
      <c r="F59" s="213">
        <v>107.4</v>
      </c>
      <c r="G59" s="213">
        <v>109.2</v>
      </c>
      <c r="H59" s="213">
        <v>104.6</v>
      </c>
      <c r="I59" s="213">
        <v>105</v>
      </c>
      <c r="J59" s="213">
        <v>104.1</v>
      </c>
      <c r="K59" s="213">
        <v>105.4</v>
      </c>
      <c r="L59" s="213">
        <v>105.2</v>
      </c>
      <c r="M59" s="213">
        <v>101.3</v>
      </c>
      <c r="N59" s="217"/>
      <c r="O59" s="218"/>
      <c r="P59" s="218"/>
      <c r="Q59" s="219"/>
    </row>
    <row r="60" spans="1:17" ht="12" customHeight="1">
      <c r="A60" s="216" t="s">
        <v>43</v>
      </c>
      <c r="B60" s="213">
        <v>105.29364733956557</v>
      </c>
      <c r="C60" s="213">
        <v>106.78174834563727</v>
      </c>
      <c r="D60" s="213">
        <v>111.3</v>
      </c>
      <c r="E60" s="213">
        <v>117.41030490778606</v>
      </c>
      <c r="F60" s="213">
        <v>114.27970603279451</v>
      </c>
      <c r="G60" s="213">
        <v>117.65442813225688</v>
      </c>
      <c r="H60" s="213">
        <v>117.57122053357303</v>
      </c>
      <c r="I60" s="213">
        <v>116.59886865511211</v>
      </c>
      <c r="J60" s="213">
        <v>114.91754188217318</v>
      </c>
      <c r="K60" s="213">
        <v>115.10308397962605</v>
      </c>
      <c r="L60" s="213">
        <v>119.3931611585094</v>
      </c>
      <c r="M60" s="213">
        <v>119.8</v>
      </c>
      <c r="N60" s="217">
        <f>(B60+C60+D60+E60+F60+G60+H60+I60+J60+K60+L60+M60)/12</f>
        <v>114.67530924725283</v>
      </c>
      <c r="O60" s="218">
        <f>100*(G60-F60)/F60</f>
        <v>2.953037084724335</v>
      </c>
      <c r="P60" s="218">
        <f>100*(G60-G59)/G59</f>
        <v>7.742150304264541</v>
      </c>
      <c r="Q60" s="219">
        <f>(((B60+C60+D60+E60+F60+G60)/6)-((B59+C59+D59+E59+F59+G59)/6))/((B59+C59+D59+E59+F59+G59)/6)*100</f>
        <v>5.613525525304161</v>
      </c>
    </row>
    <row r="61" spans="1:17" ht="12" customHeight="1">
      <c r="A61" s="216" t="s">
        <v>44</v>
      </c>
      <c r="B61" s="213">
        <v>118.08484848424932</v>
      </c>
      <c r="C61" s="213">
        <v>121.69116759701521</v>
      </c>
      <c r="D61" s="213">
        <v>122.3203024091747</v>
      </c>
      <c r="E61" s="214">
        <v>119.5669180414435</v>
      </c>
      <c r="F61" s="214">
        <v>113.96740386226791</v>
      </c>
      <c r="G61" s="214">
        <v>119.25630427312774</v>
      </c>
      <c r="H61" s="214">
        <v>116.5325644183997</v>
      </c>
      <c r="I61" s="214">
        <v>120.87079876710654</v>
      </c>
      <c r="J61" s="214">
        <v>123.9974203793007</v>
      </c>
      <c r="K61" s="214">
        <v>120.46620472780243</v>
      </c>
      <c r="L61" s="214">
        <v>117.47172344165853</v>
      </c>
      <c r="M61" s="214">
        <v>116.3515772356785</v>
      </c>
      <c r="N61" s="217">
        <f>(B61+C61+D61+E61+F61+G61+H61+I61+J61+K61+L61+M61)/12</f>
        <v>119.21476946976873</v>
      </c>
      <c r="O61" s="218">
        <f>100*(G61-F61)/F61</f>
        <v>4.640713249247631</v>
      </c>
      <c r="P61" s="218">
        <f>100*(G61-G60)/G60</f>
        <v>1.3615094359815911</v>
      </c>
      <c r="Q61" s="219">
        <f>(((B61+C61+D61+E61+F61+G61)/6)-((B60+C60+D60+E60+F60+G60)/6))/((B60+C60+D60+E60+F60+G60)/6)*100</f>
        <v>6.268153208891879</v>
      </c>
    </row>
    <row r="62" spans="1:17" ht="12" customHeight="1">
      <c r="A62" s="216" t="s">
        <v>45</v>
      </c>
      <c r="B62" s="213">
        <v>117.57820044922114</v>
      </c>
      <c r="C62" s="213">
        <v>125.96411037607305</v>
      </c>
      <c r="D62" s="213">
        <v>130.57758595688176</v>
      </c>
      <c r="E62" s="214">
        <v>126.3305631671393</v>
      </c>
      <c r="F62" s="214">
        <v>123.31480729317619</v>
      </c>
      <c r="G62" s="214">
        <v>125.79831995563259</v>
      </c>
      <c r="H62" s="214">
        <v>120.76584251503124</v>
      </c>
      <c r="I62" s="214">
        <v>128.5</v>
      </c>
      <c r="J62" s="214">
        <v>135.1</v>
      </c>
      <c r="K62" s="214">
        <v>134</v>
      </c>
      <c r="L62" s="214">
        <v>132.5</v>
      </c>
      <c r="M62" s="214">
        <v>134.4</v>
      </c>
      <c r="N62" s="217">
        <f>(B62+C62+D62+E62+F62+G62+H62+I62+J62+K62+L62+M62)/12</f>
        <v>127.90245247609626</v>
      </c>
      <c r="O62" s="218">
        <f>100*(G62-F62)/F62</f>
        <v>2.0139614349410206</v>
      </c>
      <c r="P62" s="218">
        <f>100*(G62-G61)/G61</f>
        <v>5.485677023431775</v>
      </c>
      <c r="Q62" s="219">
        <f>(((B62+C62+D62+E62+F62+G62)/6)-((B61+C61+D61+E61+F61+G61)/6))/((B61+C61+D61+E61+F61+G61)/6)*100</f>
        <v>4.850647055386458</v>
      </c>
    </row>
    <row r="63" spans="1:17" ht="12" customHeight="1">
      <c r="A63" s="216" t="s">
        <v>41</v>
      </c>
      <c r="B63" s="213">
        <v>121.8</v>
      </c>
      <c r="C63" s="213">
        <v>123.8</v>
      </c>
      <c r="D63" s="213">
        <v>138</v>
      </c>
      <c r="E63" s="213">
        <v>134.4</v>
      </c>
      <c r="F63" s="213">
        <v>130.3</v>
      </c>
      <c r="G63" s="213">
        <v>128.9</v>
      </c>
      <c r="H63" s="213">
        <v>126.4</v>
      </c>
      <c r="I63" s="213">
        <v>129.6</v>
      </c>
      <c r="J63" s="213">
        <v>137.5</v>
      </c>
      <c r="K63" s="213">
        <v>135.4</v>
      </c>
      <c r="L63" s="213">
        <v>135.7</v>
      </c>
      <c r="M63" s="213">
        <v>136.9</v>
      </c>
      <c r="N63" s="217">
        <f>(B63+C63+D63+E63+F63+G63+H63+I63+J63+K63+L63+M63)/12</f>
        <v>131.55833333333334</v>
      </c>
      <c r="O63" s="218">
        <f>100*(G63-F63)/F63</f>
        <v>-1.0744435917114394</v>
      </c>
      <c r="P63" s="218">
        <f>100*(G63-G62)/G62</f>
        <v>2.4655973509513753</v>
      </c>
      <c r="Q63" s="219">
        <f>(((B63+C63+D63+E63+F63+G63)/6)-((B62+C62+D62+E62+F62+G62)/6))/((B62+C62+D62+E62+F62+G62)/6)*100</f>
        <v>3.6870004458435877</v>
      </c>
    </row>
    <row r="64" spans="1:17" ht="12" customHeight="1">
      <c r="A64" s="216" t="s">
        <v>138</v>
      </c>
      <c r="B64" s="213">
        <v>122.2</v>
      </c>
      <c r="C64" s="213">
        <v>125.9</v>
      </c>
      <c r="D64" s="213">
        <v>134.6</v>
      </c>
      <c r="E64" s="213">
        <v>131.4</v>
      </c>
      <c r="F64" s="213">
        <v>128.8</v>
      </c>
      <c r="G64" s="213">
        <v>129.1</v>
      </c>
      <c r="H64" s="213" t="s">
        <v>40</v>
      </c>
      <c r="I64" s="213" t="s">
        <v>40</v>
      </c>
      <c r="J64" s="213" t="s">
        <v>40</v>
      </c>
      <c r="K64" s="213" t="s">
        <v>40</v>
      </c>
      <c r="L64" s="213" t="s">
        <v>40</v>
      </c>
      <c r="M64" s="213" t="s">
        <v>40</v>
      </c>
      <c r="N64" s="217">
        <f>(B64+C64+D64+E64+F64+G64)/6</f>
        <v>128.66666666666669</v>
      </c>
      <c r="O64" s="218">
        <f>100*(G64-F64)/F64</f>
        <v>0.23291925465837182</v>
      </c>
      <c r="P64" s="218">
        <f>100*(G64-G63)/G63</f>
        <v>0.15515903801395547</v>
      </c>
      <c r="Q64" s="219">
        <f>(((B64+C64+D64+E64+F64+G64)/6)-((B63+C63+D63+E63+F63+G63)/6))/((B63+C63+D63+E63+F63+G63)/6)*100</f>
        <v>-0.6690684508491862</v>
      </c>
    </row>
  </sheetData>
  <mergeCells count="11">
    <mergeCell ref="O9:Q9"/>
    <mergeCell ref="O11:Q11"/>
    <mergeCell ref="A16:Q16"/>
    <mergeCell ref="A1:Q1"/>
    <mergeCell ref="A57:Q57"/>
    <mergeCell ref="A4:Q4"/>
    <mergeCell ref="A26:Q26"/>
    <mergeCell ref="A37:Q37"/>
    <mergeCell ref="A47:Q47"/>
    <mergeCell ref="A5:Q5"/>
    <mergeCell ref="A6:Q6"/>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1"/>
  <sheetViews>
    <sheetView zoomScale="125" zoomScaleNormal="125" workbookViewId="0" topLeftCell="A1">
      <selection activeCell="A2" sqref="A2"/>
    </sheetView>
  </sheetViews>
  <sheetFormatPr defaultColWidth="11.421875" defaultRowHeight="12.75"/>
  <cols>
    <col min="1" max="1" width="1.1484375" style="229" customWidth="1"/>
    <col min="2" max="2" width="11.140625" style="229" customWidth="1"/>
    <col min="3" max="3" width="25.00390625" style="229" customWidth="1"/>
    <col min="4" max="5" width="7.57421875" style="234" customWidth="1"/>
    <col min="6" max="6" width="8.00390625" style="234" customWidth="1"/>
    <col min="7" max="7" width="7.00390625" style="235" customWidth="1"/>
    <col min="8" max="8" width="7.7109375" style="231" customWidth="1"/>
    <col min="9" max="9" width="7.140625" style="231" customWidth="1"/>
    <col min="10" max="10" width="8.28125" style="229" customWidth="1"/>
    <col min="11" max="16384" width="11.421875" style="229" customWidth="1"/>
  </cols>
  <sheetData>
    <row r="1" spans="1:10" ht="12.75" customHeight="1">
      <c r="A1" s="282"/>
      <c r="B1" s="282"/>
      <c r="C1" s="282"/>
      <c r="D1" s="282"/>
      <c r="E1" s="282"/>
      <c r="F1" s="282"/>
      <c r="G1" s="282"/>
      <c r="H1" s="282"/>
      <c r="I1" s="282"/>
      <c r="J1" s="282"/>
    </row>
    <row r="2" spans="1:10" ht="12.75" customHeight="1">
      <c r="A2" s="230"/>
      <c r="B2" s="231"/>
      <c r="C2" s="231"/>
      <c r="D2" s="231"/>
      <c r="E2" s="231"/>
      <c r="F2" s="231"/>
      <c r="G2" s="232"/>
      <c r="J2" s="231"/>
    </row>
    <row r="3" spans="1:10" s="233" customFormat="1" ht="12.75" customHeight="1">
      <c r="A3" s="283" t="s">
        <v>123</v>
      </c>
      <c r="B3" s="283"/>
      <c r="C3" s="283"/>
      <c r="D3" s="283"/>
      <c r="E3" s="283"/>
      <c r="F3" s="283"/>
      <c r="G3" s="283"/>
      <c r="H3" s="283"/>
      <c r="I3" s="283"/>
      <c r="J3" s="283"/>
    </row>
    <row r="4" spans="1:10" s="233" customFormat="1" ht="12.75" customHeight="1">
      <c r="A4" s="283"/>
      <c r="B4" s="283"/>
      <c r="C4" s="283"/>
      <c r="D4" s="283"/>
      <c r="E4" s="283"/>
      <c r="F4" s="283"/>
      <c r="G4" s="283"/>
      <c r="H4" s="283"/>
      <c r="I4" s="283"/>
      <c r="J4" s="283"/>
    </row>
    <row r="5" spans="1:10" ht="12.75" customHeight="1">
      <c r="A5" s="314" t="s">
        <v>36</v>
      </c>
      <c r="B5" s="314"/>
      <c r="C5" s="314"/>
      <c r="D5" s="314"/>
      <c r="E5" s="314"/>
      <c r="F5" s="314"/>
      <c r="G5" s="314"/>
      <c r="H5" s="314"/>
      <c r="I5" s="314"/>
      <c r="J5" s="314"/>
    </row>
    <row r="6" ht="12" customHeight="1"/>
    <row r="7" ht="12" customHeight="1"/>
    <row r="8" spans="1:10" ht="11.25" customHeight="1">
      <c r="A8" s="236"/>
      <c r="B8" s="236"/>
      <c r="C8" s="237"/>
      <c r="D8" s="284" t="s">
        <v>154</v>
      </c>
      <c r="E8" s="281" t="s">
        <v>86</v>
      </c>
      <c r="F8" s="305"/>
      <c r="G8" s="308" t="s">
        <v>139</v>
      </c>
      <c r="H8" s="238" t="s">
        <v>0</v>
      </c>
      <c r="I8" s="238"/>
      <c r="J8" s="238"/>
    </row>
    <row r="9" spans="3:10" ht="11.25" customHeight="1">
      <c r="C9" s="239"/>
      <c r="D9" s="285"/>
      <c r="E9" s="306"/>
      <c r="F9" s="307"/>
      <c r="G9" s="309"/>
      <c r="H9" s="240" t="s">
        <v>7</v>
      </c>
      <c r="I9" s="241"/>
      <c r="J9" s="242" t="s">
        <v>153</v>
      </c>
    </row>
    <row r="10" spans="1:10" ht="11.25" customHeight="1">
      <c r="A10" s="243" t="s">
        <v>89</v>
      </c>
      <c r="B10" s="243"/>
      <c r="C10" s="244"/>
      <c r="D10" s="285"/>
      <c r="E10" s="311" t="s">
        <v>155</v>
      </c>
      <c r="F10" s="311" t="s">
        <v>156</v>
      </c>
      <c r="G10" s="309"/>
      <c r="H10" s="245" t="s">
        <v>15</v>
      </c>
      <c r="I10" s="245"/>
      <c r="J10" s="245"/>
    </row>
    <row r="11" spans="3:10" ht="11.25" customHeight="1">
      <c r="C11" s="239"/>
      <c r="D11" s="285"/>
      <c r="E11" s="312"/>
      <c r="F11" s="312" t="s">
        <v>40</v>
      </c>
      <c r="G11" s="309"/>
      <c r="H11" s="246" t="s">
        <v>16</v>
      </c>
      <c r="I11" s="247" t="s">
        <v>17</v>
      </c>
      <c r="J11" s="248" t="s">
        <v>17</v>
      </c>
    </row>
    <row r="12" spans="1:10" ht="10.5" customHeight="1">
      <c r="A12" s="249"/>
      <c r="B12" s="249"/>
      <c r="C12" s="250"/>
      <c r="D12" s="286"/>
      <c r="E12" s="313"/>
      <c r="F12" s="313" t="s">
        <v>40</v>
      </c>
      <c r="G12" s="310"/>
      <c r="H12" s="251" t="s">
        <v>18</v>
      </c>
      <c r="I12" s="252" t="s">
        <v>19</v>
      </c>
      <c r="J12" s="253" t="s">
        <v>145</v>
      </c>
    </row>
    <row r="13" spans="1:10" ht="12" customHeight="1">
      <c r="A13" s="254"/>
      <c r="B13" s="254"/>
      <c r="C13" s="239"/>
      <c r="D13" s="255"/>
      <c r="E13" s="255"/>
      <c r="F13" s="255"/>
      <c r="G13" s="256"/>
      <c r="H13" s="257"/>
      <c r="I13" s="257"/>
      <c r="J13" s="257"/>
    </row>
    <row r="14" spans="1:10" ht="12" customHeight="1">
      <c r="A14" s="254"/>
      <c r="B14" s="258"/>
      <c r="C14" s="239"/>
      <c r="D14" s="255"/>
      <c r="E14" s="255"/>
      <c r="F14" s="259"/>
      <c r="G14" s="256"/>
      <c r="H14" s="257"/>
      <c r="I14" s="257"/>
      <c r="J14" s="257"/>
    </row>
    <row r="15" spans="1:10" ht="12" customHeight="1">
      <c r="A15" s="258" t="s">
        <v>90</v>
      </c>
      <c r="B15" s="258"/>
      <c r="C15" s="260"/>
      <c r="D15" s="256">
        <v>140.3</v>
      </c>
      <c r="E15" s="256">
        <v>137.7</v>
      </c>
      <c r="F15" s="261">
        <v>151.3</v>
      </c>
      <c r="G15" s="262">
        <v>143.25</v>
      </c>
      <c r="H15" s="263">
        <v>1.8881626724764147</v>
      </c>
      <c r="I15" s="263">
        <v>-7.270323859881031</v>
      </c>
      <c r="J15" s="263">
        <v>-1.523831347387719</v>
      </c>
    </row>
    <row r="16" spans="1:10" ht="12" customHeight="1">
      <c r="A16" s="258"/>
      <c r="B16" s="258"/>
      <c r="C16" s="260"/>
      <c r="D16" s="256"/>
      <c r="E16" s="256"/>
      <c r="F16" s="261"/>
      <c r="G16" s="262"/>
      <c r="H16" s="263"/>
      <c r="I16" s="263"/>
      <c r="J16" s="257"/>
    </row>
    <row r="17" spans="1:10" ht="12" customHeight="1">
      <c r="A17" s="258"/>
      <c r="B17" s="258"/>
      <c r="C17" s="260"/>
      <c r="D17" s="256"/>
      <c r="E17" s="256"/>
      <c r="F17" s="261"/>
      <c r="G17" s="262"/>
      <c r="H17" s="263"/>
      <c r="I17" s="263"/>
      <c r="J17" s="257"/>
    </row>
    <row r="18" spans="1:10" ht="12" customHeight="1">
      <c r="A18" s="258" t="s">
        <v>91</v>
      </c>
      <c r="B18" s="258"/>
      <c r="C18" s="260"/>
      <c r="D18" s="256">
        <v>98.3</v>
      </c>
      <c r="E18" s="256">
        <v>91.6</v>
      </c>
      <c r="F18" s="261">
        <v>90</v>
      </c>
      <c r="G18" s="262">
        <v>92.38333333333333</v>
      </c>
      <c r="H18" s="263">
        <v>7.3144104803493475</v>
      </c>
      <c r="I18" s="263">
        <v>9.22222222222222</v>
      </c>
      <c r="J18" s="263">
        <v>6.432411674347152</v>
      </c>
    </row>
    <row r="19" spans="1:10" ht="12" customHeight="1">
      <c r="A19" s="258"/>
      <c r="B19" s="258"/>
      <c r="C19" s="260"/>
      <c r="D19" s="256"/>
      <c r="E19" s="256"/>
      <c r="F19" s="261"/>
      <c r="G19" s="262"/>
      <c r="H19" s="263"/>
      <c r="I19" s="263"/>
      <c r="J19" s="263"/>
    </row>
    <row r="20" spans="1:10" ht="12" customHeight="1">
      <c r="A20" s="258"/>
      <c r="B20" s="258"/>
      <c r="C20" s="260"/>
      <c r="D20" s="256"/>
      <c r="E20" s="256"/>
      <c r="F20" s="261"/>
      <c r="G20" s="262"/>
      <c r="H20" s="263"/>
      <c r="I20" s="263"/>
      <c r="J20" s="263"/>
    </row>
    <row r="21" spans="1:10" ht="12" customHeight="1">
      <c r="A21" s="258" t="s">
        <v>92</v>
      </c>
      <c r="B21" s="258"/>
      <c r="C21" s="260"/>
      <c r="D21" s="264" t="s">
        <v>143</v>
      </c>
      <c r="E21" s="265" t="s">
        <v>143</v>
      </c>
      <c r="F21" s="266" t="s">
        <v>142</v>
      </c>
      <c r="G21" s="264" t="s">
        <v>142</v>
      </c>
      <c r="H21" s="267" t="s">
        <v>147</v>
      </c>
      <c r="I21" s="263" t="s">
        <v>140</v>
      </c>
      <c r="J21" s="263" t="s">
        <v>149</v>
      </c>
    </row>
    <row r="22" spans="1:10" ht="12" customHeight="1">
      <c r="A22" s="258"/>
      <c r="B22" s="258"/>
      <c r="C22" s="260"/>
      <c r="D22" s="256"/>
      <c r="E22" s="256"/>
      <c r="F22" s="261"/>
      <c r="G22" s="262"/>
      <c r="H22" s="263"/>
      <c r="I22" s="263"/>
      <c r="J22" s="263"/>
    </row>
    <row r="23" spans="1:10" ht="12" customHeight="1">
      <c r="A23" s="258"/>
      <c r="B23" s="258"/>
      <c r="C23" s="260"/>
      <c r="D23" s="256"/>
      <c r="E23" s="256"/>
      <c r="F23" s="261"/>
      <c r="G23" s="262"/>
      <c r="H23" s="263"/>
      <c r="I23" s="263"/>
      <c r="J23" s="263"/>
    </row>
    <row r="24" spans="1:10" ht="12" customHeight="1">
      <c r="A24" s="258" t="s">
        <v>93</v>
      </c>
      <c r="B24" s="258"/>
      <c r="C24" s="260"/>
      <c r="D24" s="256">
        <v>233.1</v>
      </c>
      <c r="E24" s="256">
        <v>231.1</v>
      </c>
      <c r="F24" s="261">
        <v>191.3</v>
      </c>
      <c r="G24" s="262">
        <v>193.66666666666666</v>
      </c>
      <c r="H24" s="263">
        <v>0.8654262224145391</v>
      </c>
      <c r="I24" s="263">
        <v>21.850496602195495</v>
      </c>
      <c r="J24" s="263">
        <v>-0.3857693956279469</v>
      </c>
    </row>
    <row r="25" spans="1:10" ht="12" customHeight="1">
      <c r="A25" s="258"/>
      <c r="B25" s="258"/>
      <c r="C25" s="260"/>
      <c r="D25" s="256"/>
      <c r="E25" s="256"/>
      <c r="F25" s="261"/>
      <c r="G25" s="262"/>
      <c r="H25" s="263"/>
      <c r="I25" s="263"/>
      <c r="J25" s="263"/>
    </row>
    <row r="26" spans="1:10" ht="12" customHeight="1">
      <c r="A26" s="258"/>
      <c r="B26" s="258"/>
      <c r="C26" s="260"/>
      <c r="D26" s="256"/>
      <c r="E26" s="256"/>
      <c r="F26" s="261"/>
      <c r="G26" s="262"/>
      <c r="H26" s="263"/>
      <c r="I26" s="263"/>
      <c r="J26" s="263"/>
    </row>
    <row r="27" spans="1:10" ht="12" customHeight="1">
      <c r="A27" s="258" t="s">
        <v>94</v>
      </c>
      <c r="B27" s="258"/>
      <c r="C27" s="260"/>
      <c r="D27" s="256">
        <v>132</v>
      </c>
      <c r="E27" s="256">
        <v>134.3</v>
      </c>
      <c r="F27" s="261">
        <v>139.8</v>
      </c>
      <c r="G27" s="262">
        <v>128.01666666666668</v>
      </c>
      <c r="H27" s="263">
        <v>-1.7125837676842972</v>
      </c>
      <c r="I27" s="263">
        <v>-5.579399141630909</v>
      </c>
      <c r="J27" s="263">
        <v>-6.4091629097112115</v>
      </c>
    </row>
    <row r="28" spans="1:10" ht="12" customHeight="1">
      <c r="A28" s="258"/>
      <c r="B28" s="258"/>
      <c r="C28" s="260"/>
      <c r="D28" s="256"/>
      <c r="E28" s="256"/>
      <c r="F28" s="261"/>
      <c r="G28" s="262"/>
      <c r="H28" s="263"/>
      <c r="I28" s="263"/>
      <c r="J28" s="263"/>
    </row>
    <row r="29" spans="1:10" ht="12" customHeight="1">
      <c r="A29" s="258"/>
      <c r="B29" s="258"/>
      <c r="C29" s="260"/>
      <c r="D29" s="256"/>
      <c r="E29" s="256"/>
      <c r="F29" s="261"/>
      <c r="G29" s="262"/>
      <c r="H29" s="263"/>
      <c r="I29" s="263"/>
      <c r="J29" s="263"/>
    </row>
    <row r="30" spans="1:10" ht="12" customHeight="1">
      <c r="A30" s="258" t="s">
        <v>95</v>
      </c>
      <c r="B30" s="258"/>
      <c r="C30" s="260"/>
      <c r="D30" s="256">
        <v>204.4</v>
      </c>
      <c r="E30" s="256">
        <v>202.5</v>
      </c>
      <c r="F30" s="261">
        <v>183.8</v>
      </c>
      <c r="G30" s="262">
        <v>197.71666666666667</v>
      </c>
      <c r="H30" s="263">
        <v>0.9382716049382744</v>
      </c>
      <c r="I30" s="263">
        <v>11.207834602829159</v>
      </c>
      <c r="J30" s="263">
        <v>-0.6532116238170922</v>
      </c>
    </row>
    <row r="31" spans="1:10" ht="12" customHeight="1">
      <c r="A31" s="258"/>
      <c r="B31" s="258"/>
      <c r="C31" s="260"/>
      <c r="D31" s="256"/>
      <c r="E31" s="256"/>
      <c r="F31" s="261"/>
      <c r="G31" s="262"/>
      <c r="H31" s="263"/>
      <c r="I31" s="263"/>
      <c r="J31" s="257"/>
    </row>
    <row r="32" spans="1:10" ht="12" customHeight="1">
      <c r="A32" s="258"/>
      <c r="B32" s="258"/>
      <c r="C32" s="260"/>
      <c r="D32" s="256"/>
      <c r="E32" s="256"/>
      <c r="F32" s="261"/>
      <c r="G32" s="262"/>
      <c r="H32" s="263"/>
      <c r="I32" s="263"/>
      <c r="J32" s="257"/>
    </row>
    <row r="33" spans="1:10" ht="12" customHeight="1">
      <c r="A33" s="258" t="s">
        <v>96</v>
      </c>
      <c r="B33" s="258"/>
      <c r="C33" s="260"/>
      <c r="D33" s="256"/>
      <c r="E33" s="256"/>
      <c r="F33" s="261"/>
      <c r="G33" s="262"/>
      <c r="H33" s="263"/>
      <c r="I33" s="263"/>
      <c r="J33" s="257"/>
    </row>
    <row r="34" spans="1:10" ht="12" customHeight="1">
      <c r="A34" s="258" t="s">
        <v>40</v>
      </c>
      <c r="B34" s="258" t="s">
        <v>97</v>
      </c>
      <c r="C34" s="260"/>
      <c r="D34" s="256">
        <v>126.2</v>
      </c>
      <c r="E34" s="256">
        <v>121.6</v>
      </c>
      <c r="F34" s="261">
        <v>116.6</v>
      </c>
      <c r="G34" s="262">
        <v>125</v>
      </c>
      <c r="H34" s="263">
        <v>3.7828947368421124</v>
      </c>
      <c r="I34" s="263">
        <v>8.233276157804468</v>
      </c>
      <c r="J34" s="263">
        <v>-2.975420439844768</v>
      </c>
    </row>
    <row r="35" spans="1:10" ht="12" customHeight="1">
      <c r="A35" s="258"/>
      <c r="B35" s="258"/>
      <c r="C35" s="260"/>
      <c r="D35" s="256"/>
      <c r="E35" s="256"/>
      <c r="F35" s="261"/>
      <c r="G35" s="262"/>
      <c r="H35" s="263"/>
      <c r="I35" s="263"/>
      <c r="J35" s="263"/>
    </row>
    <row r="36" spans="1:10" ht="12" customHeight="1">
      <c r="A36" s="254"/>
      <c r="B36" s="254"/>
      <c r="C36" s="239"/>
      <c r="D36" s="256"/>
      <c r="E36" s="256"/>
      <c r="F36" s="261"/>
      <c r="G36" s="262"/>
      <c r="H36" s="263"/>
      <c r="I36" s="263"/>
      <c r="J36" s="263"/>
    </row>
    <row r="37" spans="1:10" ht="12" customHeight="1">
      <c r="A37" s="258" t="s">
        <v>98</v>
      </c>
      <c r="B37" s="258"/>
      <c r="C37" s="260"/>
      <c r="D37" s="256">
        <v>191.4</v>
      </c>
      <c r="E37" s="256">
        <v>175.8</v>
      </c>
      <c r="F37" s="261">
        <v>190.6</v>
      </c>
      <c r="G37" s="262">
        <v>181.4</v>
      </c>
      <c r="H37" s="263">
        <v>8.873720136518768</v>
      </c>
      <c r="I37" s="263">
        <v>0.4197271773347384</v>
      </c>
      <c r="J37" s="263">
        <v>-7.053800170794186</v>
      </c>
    </row>
    <row r="38" spans="1:10" ht="12" customHeight="1">
      <c r="A38" s="258"/>
      <c r="B38" s="258"/>
      <c r="C38" s="260"/>
      <c r="D38" s="256"/>
      <c r="E38" s="256"/>
      <c r="F38" s="261"/>
      <c r="G38" s="262"/>
      <c r="H38" s="263"/>
      <c r="I38" s="263"/>
      <c r="J38" s="263"/>
    </row>
    <row r="39" spans="1:10" ht="12" customHeight="1">
      <c r="A39" s="258"/>
      <c r="B39" s="258"/>
      <c r="C39" s="260"/>
      <c r="D39" s="256"/>
      <c r="E39" s="256"/>
      <c r="F39" s="261"/>
      <c r="G39" s="262"/>
      <c r="H39" s="263"/>
      <c r="I39" s="263"/>
      <c r="J39" s="257"/>
    </row>
    <row r="40" spans="1:10" ht="12" customHeight="1">
      <c r="A40" s="258" t="s">
        <v>99</v>
      </c>
      <c r="B40" s="258"/>
      <c r="C40" s="260"/>
      <c r="D40" s="256">
        <v>192.5</v>
      </c>
      <c r="E40" s="256">
        <v>175.9</v>
      </c>
      <c r="F40" s="261">
        <v>185</v>
      </c>
      <c r="G40" s="262">
        <v>183.21666666666667</v>
      </c>
      <c r="H40" s="263">
        <v>9.437180216031834</v>
      </c>
      <c r="I40" s="263">
        <v>4.054054054054054</v>
      </c>
      <c r="J40" s="263">
        <v>9.19837091487037</v>
      </c>
    </row>
    <row r="41" spans="1:10" ht="12" customHeight="1">
      <c r="A41" s="258"/>
      <c r="B41" s="258"/>
      <c r="C41" s="260"/>
      <c r="D41" s="256"/>
      <c r="E41" s="256"/>
      <c r="F41" s="261"/>
      <c r="G41" s="262"/>
      <c r="H41" s="263"/>
      <c r="I41" s="263"/>
      <c r="J41" s="263"/>
    </row>
    <row r="42" spans="1:10" ht="12" customHeight="1">
      <c r="A42" s="258"/>
      <c r="B42" s="258"/>
      <c r="C42" s="260"/>
      <c r="D42" s="256"/>
      <c r="E42" s="256"/>
      <c r="F42" s="261"/>
      <c r="G42" s="262"/>
      <c r="H42" s="263"/>
      <c r="I42" s="263"/>
      <c r="J42" s="263"/>
    </row>
    <row r="43" spans="1:10" ht="12" customHeight="1">
      <c r="A43" s="258" t="s">
        <v>124</v>
      </c>
      <c r="B43" s="258"/>
      <c r="C43" s="260"/>
      <c r="D43" s="256"/>
      <c r="E43" s="256"/>
      <c r="F43" s="261"/>
      <c r="G43" s="262"/>
      <c r="H43" s="263"/>
      <c r="I43" s="263"/>
      <c r="J43" s="263"/>
    </row>
    <row r="44" spans="1:10" ht="12" customHeight="1">
      <c r="A44" s="258"/>
      <c r="B44" s="258" t="s">
        <v>87</v>
      </c>
      <c r="C44" s="260"/>
      <c r="D44" s="256">
        <v>102.6</v>
      </c>
      <c r="E44" s="256">
        <v>102.3</v>
      </c>
      <c r="F44" s="261">
        <v>117.9</v>
      </c>
      <c r="G44" s="262">
        <v>96.65</v>
      </c>
      <c r="H44" s="263">
        <v>0.2932551319648066</v>
      </c>
      <c r="I44" s="263">
        <v>-12.97709923664123</v>
      </c>
      <c r="J44" s="263">
        <v>-1.645183175033929</v>
      </c>
    </row>
    <row r="45" spans="1:10" ht="12" customHeight="1">
      <c r="A45" s="258"/>
      <c r="B45" s="258"/>
      <c r="C45" s="260"/>
      <c r="D45" s="256"/>
      <c r="E45" s="256"/>
      <c r="F45" s="261"/>
      <c r="G45" s="262"/>
      <c r="H45" s="263"/>
      <c r="I45" s="263"/>
      <c r="J45" s="263"/>
    </row>
    <row r="46" spans="1:10" ht="12" customHeight="1">
      <c r="A46" s="258"/>
      <c r="B46" s="258"/>
      <c r="C46" s="260"/>
      <c r="D46" s="256"/>
      <c r="E46" s="256"/>
      <c r="F46" s="261"/>
      <c r="G46" s="262"/>
      <c r="H46" s="263"/>
      <c r="I46" s="263"/>
      <c r="J46" s="263"/>
    </row>
    <row r="47" spans="1:10" ht="12" customHeight="1">
      <c r="A47" s="258" t="s">
        <v>102</v>
      </c>
      <c r="B47" s="258"/>
      <c r="C47" s="260"/>
      <c r="D47" s="256">
        <v>109</v>
      </c>
      <c r="E47" s="256">
        <v>102.3</v>
      </c>
      <c r="F47" s="261">
        <v>97.9</v>
      </c>
      <c r="G47" s="262">
        <v>104.55</v>
      </c>
      <c r="H47" s="263">
        <v>6.549364613880745</v>
      </c>
      <c r="I47" s="263">
        <v>11.33810010214504</v>
      </c>
      <c r="J47" s="263">
        <v>7.2674418604651425</v>
      </c>
    </row>
    <row r="48" spans="1:10" ht="12" customHeight="1">
      <c r="A48" s="258"/>
      <c r="B48" s="258"/>
      <c r="C48" s="260"/>
      <c r="D48" s="256"/>
      <c r="E48" s="256"/>
      <c r="F48" s="261"/>
      <c r="G48" s="262"/>
      <c r="H48" s="263"/>
      <c r="I48" s="263"/>
      <c r="J48" s="263"/>
    </row>
    <row r="49" spans="1:10" ht="12" customHeight="1">
      <c r="A49" s="258"/>
      <c r="B49" s="258"/>
      <c r="C49" s="260"/>
      <c r="D49" s="256"/>
      <c r="E49" s="256"/>
      <c r="F49" s="261"/>
      <c r="G49" s="262"/>
      <c r="H49" s="263"/>
      <c r="I49" s="263"/>
      <c r="J49" s="263"/>
    </row>
    <row r="50" spans="1:10" ht="12" customHeight="1">
      <c r="A50" s="258" t="s">
        <v>103</v>
      </c>
      <c r="B50" s="258"/>
      <c r="C50" s="260"/>
      <c r="D50" s="256">
        <v>207.8</v>
      </c>
      <c r="E50" s="256">
        <v>193.7</v>
      </c>
      <c r="F50" s="261">
        <v>184.9</v>
      </c>
      <c r="G50" s="262">
        <v>195.8</v>
      </c>
      <c r="H50" s="263">
        <v>7.279297883324741</v>
      </c>
      <c r="I50" s="263">
        <v>12.38507301243916</v>
      </c>
      <c r="J50" s="263">
        <v>10.134058310677784</v>
      </c>
    </row>
    <row r="51" spans="1:10" ht="12" customHeight="1">
      <c r="A51" s="258"/>
      <c r="B51" s="258"/>
      <c r="C51" s="260"/>
      <c r="D51" s="256"/>
      <c r="E51" s="256"/>
      <c r="F51" s="261"/>
      <c r="G51" s="262"/>
      <c r="H51" s="263"/>
      <c r="I51" s="263"/>
      <c r="J51" s="263"/>
    </row>
    <row r="52" spans="1:10" ht="12" customHeight="1">
      <c r="A52" s="258"/>
      <c r="B52" s="258"/>
      <c r="C52" s="260"/>
      <c r="D52" s="256"/>
      <c r="E52" s="256"/>
      <c r="F52" s="261"/>
      <c r="G52" s="262"/>
      <c r="H52" s="263"/>
      <c r="I52" s="263"/>
      <c r="J52" s="263"/>
    </row>
    <row r="53" spans="1:10" ht="12" customHeight="1">
      <c r="A53" s="258" t="s">
        <v>104</v>
      </c>
      <c r="B53" s="258"/>
      <c r="C53" s="260"/>
      <c r="D53" s="256">
        <v>174.1</v>
      </c>
      <c r="E53" s="256">
        <v>155.1</v>
      </c>
      <c r="F53" s="261">
        <v>139.4</v>
      </c>
      <c r="G53" s="262">
        <v>160.78333333333333</v>
      </c>
      <c r="H53" s="263">
        <v>12.2501611863314</v>
      </c>
      <c r="I53" s="263">
        <v>24.89239598278335</v>
      </c>
      <c r="J53" s="263">
        <v>5.1788050588748495</v>
      </c>
    </row>
    <row r="54" spans="1:10" ht="12" customHeight="1">
      <c r="A54" s="258"/>
      <c r="B54" s="258"/>
      <c r="C54" s="260"/>
      <c r="D54" s="256"/>
      <c r="E54" s="256"/>
      <c r="F54" s="261"/>
      <c r="G54" s="262"/>
      <c r="H54" s="263"/>
      <c r="I54" s="263"/>
      <c r="J54" s="263"/>
    </row>
    <row r="55" spans="1:10" ht="12" customHeight="1">
      <c r="A55" s="258"/>
      <c r="B55" s="258"/>
      <c r="C55" s="260"/>
      <c r="D55" s="256"/>
      <c r="E55" s="256"/>
      <c r="F55" s="261"/>
      <c r="G55" s="262"/>
      <c r="H55" s="263"/>
      <c r="I55" s="263"/>
      <c r="J55" s="263"/>
    </row>
    <row r="56" spans="1:10" ht="12" customHeight="1">
      <c r="A56" s="258" t="s">
        <v>105</v>
      </c>
      <c r="B56" s="258"/>
      <c r="C56" s="260"/>
      <c r="D56" s="256"/>
      <c r="E56" s="256"/>
      <c r="F56" s="261"/>
      <c r="G56" s="262"/>
      <c r="H56" s="263"/>
      <c r="I56" s="263"/>
      <c r="J56" s="263"/>
    </row>
    <row r="57" spans="1:10" ht="12" customHeight="1">
      <c r="A57" s="258"/>
      <c r="B57" s="258" t="s">
        <v>106</v>
      </c>
      <c r="C57" s="260"/>
      <c r="D57" s="256">
        <v>194.7</v>
      </c>
      <c r="E57" s="256">
        <v>182.8</v>
      </c>
      <c r="F57" s="261">
        <v>255.4</v>
      </c>
      <c r="G57" s="262">
        <v>183.5</v>
      </c>
      <c r="H57" s="263">
        <v>6.509846827133466</v>
      </c>
      <c r="I57" s="263">
        <v>-23.766640563821465</v>
      </c>
      <c r="J57" s="263">
        <v>-6.234031681144618</v>
      </c>
    </row>
    <row r="58" spans="1:10" ht="12" customHeight="1">
      <c r="A58" s="258"/>
      <c r="B58" s="258"/>
      <c r="C58" s="268"/>
      <c r="D58" s="256"/>
      <c r="E58" s="259"/>
      <c r="F58" s="255"/>
      <c r="G58" s="262"/>
      <c r="H58" s="263"/>
      <c r="I58" s="257"/>
      <c r="J58" s="257"/>
    </row>
    <row r="59" spans="1:10" ht="12" customHeight="1">
      <c r="A59" s="258"/>
      <c r="B59" s="258"/>
      <c r="C59" s="268"/>
      <c r="D59" s="256"/>
      <c r="E59" s="259"/>
      <c r="F59" s="255"/>
      <c r="G59" s="262"/>
      <c r="H59" s="263"/>
      <c r="I59" s="257"/>
      <c r="J59" s="257"/>
    </row>
    <row r="60" spans="1:10" ht="12" customHeight="1">
      <c r="A60" s="258"/>
      <c r="B60" s="258"/>
      <c r="C60" s="268"/>
      <c r="D60" s="256"/>
      <c r="E60" s="259"/>
      <c r="F60" s="255"/>
      <c r="G60" s="262"/>
      <c r="H60" s="263"/>
      <c r="I60" s="257"/>
      <c r="J60" s="257"/>
    </row>
    <row r="61" spans="1:10" ht="12" customHeight="1">
      <c r="A61" s="258"/>
      <c r="B61" s="258"/>
      <c r="C61" s="268"/>
      <c r="D61" s="256"/>
      <c r="E61" s="259"/>
      <c r="F61" s="255"/>
      <c r="G61" s="262"/>
      <c r="H61" s="263"/>
      <c r="I61" s="257"/>
      <c r="J61" s="257"/>
    </row>
    <row r="62" spans="1:10" ht="12.75" customHeight="1">
      <c r="A62" s="282"/>
      <c r="B62" s="282"/>
      <c r="C62" s="282"/>
      <c r="D62" s="282"/>
      <c r="E62" s="282"/>
      <c r="F62" s="282"/>
      <c r="G62" s="282"/>
      <c r="H62" s="282"/>
      <c r="I62" s="282"/>
      <c r="J62" s="282"/>
    </row>
    <row r="63" spans="1:10" ht="12.75" customHeight="1">
      <c r="A63" s="230"/>
      <c r="B63" s="231"/>
      <c r="C63" s="231"/>
      <c r="D63" s="231"/>
      <c r="E63" s="231"/>
      <c r="F63" s="231"/>
      <c r="G63" s="232"/>
      <c r="J63" s="269"/>
    </row>
    <row r="64" spans="1:10" ht="14.25" customHeight="1">
      <c r="A64" s="314" t="s">
        <v>125</v>
      </c>
      <c r="B64" s="314"/>
      <c r="C64" s="314"/>
      <c r="D64" s="314"/>
      <c r="E64" s="314"/>
      <c r="F64" s="314"/>
      <c r="G64" s="314"/>
      <c r="H64" s="314"/>
      <c r="I64" s="314"/>
      <c r="J64" s="314"/>
    </row>
    <row r="65" spans="1:10" ht="14.25" customHeight="1">
      <c r="A65" s="314"/>
      <c r="B65" s="314"/>
      <c r="C65" s="314"/>
      <c r="D65" s="314"/>
      <c r="E65" s="314"/>
      <c r="F65" s="314"/>
      <c r="G65" s="314"/>
      <c r="H65" s="314"/>
      <c r="I65" s="314"/>
      <c r="J65" s="133"/>
    </row>
    <row r="66" spans="1:10" ht="12.75" customHeight="1">
      <c r="A66" s="314" t="s">
        <v>36</v>
      </c>
      <c r="B66" s="314"/>
      <c r="C66" s="314"/>
      <c r="D66" s="314"/>
      <c r="E66" s="314"/>
      <c r="F66" s="314"/>
      <c r="G66" s="314"/>
      <c r="H66" s="314"/>
      <c r="I66" s="314"/>
      <c r="J66" s="314"/>
    </row>
    <row r="67" spans="1:7" ht="12" customHeight="1">
      <c r="A67" s="270"/>
      <c r="B67" s="269"/>
      <c r="C67" s="269"/>
      <c r="D67" s="231"/>
      <c r="E67" s="231"/>
      <c r="F67" s="231"/>
      <c r="G67" s="232"/>
    </row>
    <row r="68" ht="12" customHeight="1"/>
    <row r="69" spans="1:10" ht="11.25" customHeight="1">
      <c r="A69" s="236"/>
      <c r="B69" s="236"/>
      <c r="C69" s="237"/>
      <c r="D69" s="284" t="s">
        <v>154</v>
      </c>
      <c r="E69" s="281" t="s">
        <v>86</v>
      </c>
      <c r="F69" s="305"/>
      <c r="G69" s="308" t="s">
        <v>139</v>
      </c>
      <c r="H69" s="238" t="s">
        <v>0</v>
      </c>
      <c r="I69" s="238"/>
      <c r="J69" s="238"/>
    </row>
    <row r="70" spans="3:10" ht="11.25" customHeight="1">
      <c r="C70" s="239"/>
      <c r="D70" s="285"/>
      <c r="E70" s="306"/>
      <c r="F70" s="307"/>
      <c r="G70" s="309"/>
      <c r="H70" s="240" t="s">
        <v>7</v>
      </c>
      <c r="I70" s="241"/>
      <c r="J70" s="242" t="s">
        <v>153</v>
      </c>
    </row>
    <row r="71" spans="1:10" ht="11.25" customHeight="1">
      <c r="A71" s="243" t="s">
        <v>89</v>
      </c>
      <c r="B71" s="243"/>
      <c r="C71" s="244"/>
      <c r="D71" s="285"/>
      <c r="E71" s="311" t="s">
        <v>155</v>
      </c>
      <c r="F71" s="311" t="s">
        <v>156</v>
      </c>
      <c r="G71" s="309"/>
      <c r="H71" s="245" t="s">
        <v>15</v>
      </c>
      <c r="I71" s="245"/>
      <c r="J71" s="245"/>
    </row>
    <row r="72" spans="3:10" ht="11.25" customHeight="1">
      <c r="C72" s="239"/>
      <c r="D72" s="285"/>
      <c r="E72" s="312"/>
      <c r="F72" s="312" t="s">
        <v>40</v>
      </c>
      <c r="G72" s="309"/>
      <c r="H72" s="246" t="s">
        <v>16</v>
      </c>
      <c r="I72" s="247" t="s">
        <v>17</v>
      </c>
      <c r="J72" s="248" t="s">
        <v>17</v>
      </c>
    </row>
    <row r="73" spans="1:10" ht="11.25" customHeight="1">
      <c r="A73" s="249"/>
      <c r="B73" s="249"/>
      <c r="C73" s="250"/>
      <c r="D73" s="286"/>
      <c r="E73" s="313"/>
      <c r="F73" s="313" t="s">
        <v>40</v>
      </c>
      <c r="G73" s="310"/>
      <c r="H73" s="251" t="s">
        <v>18</v>
      </c>
      <c r="I73" s="252" t="s">
        <v>19</v>
      </c>
      <c r="J73" s="253" t="s">
        <v>145</v>
      </c>
    </row>
    <row r="74" spans="1:10" ht="12" customHeight="1">
      <c r="A74" s="258"/>
      <c r="B74" s="258"/>
      <c r="C74" s="260"/>
      <c r="D74" s="255"/>
      <c r="E74" s="255"/>
      <c r="F74" s="255"/>
      <c r="G74" s="256"/>
      <c r="H74" s="257"/>
      <c r="I74" s="257"/>
      <c r="J74" s="257"/>
    </row>
    <row r="75" spans="1:10" ht="12" customHeight="1">
      <c r="A75" s="258"/>
      <c r="B75" s="258"/>
      <c r="C75" s="260"/>
      <c r="D75" s="255"/>
      <c r="E75" s="255"/>
      <c r="F75" s="259"/>
      <c r="G75" s="256"/>
      <c r="H75" s="257"/>
      <c r="I75" s="257"/>
      <c r="J75" s="257"/>
    </row>
    <row r="76" spans="1:10" ht="12" customHeight="1">
      <c r="A76" s="258"/>
      <c r="B76" s="258"/>
      <c r="C76" s="260"/>
      <c r="D76" s="255"/>
      <c r="E76" s="255"/>
      <c r="F76" s="259"/>
      <c r="G76" s="256"/>
      <c r="H76" s="257"/>
      <c r="I76" s="257"/>
      <c r="J76" s="257"/>
    </row>
    <row r="77" spans="1:10" ht="12" customHeight="1">
      <c r="A77" s="258" t="s">
        <v>107</v>
      </c>
      <c r="B77" s="258"/>
      <c r="C77" s="260"/>
      <c r="D77" s="256">
        <v>363.4</v>
      </c>
      <c r="E77" s="256">
        <v>329.2</v>
      </c>
      <c r="F77" s="261">
        <v>283</v>
      </c>
      <c r="G77" s="262">
        <v>325.3</v>
      </c>
      <c r="H77" s="263">
        <v>10.388821385176183</v>
      </c>
      <c r="I77" s="263">
        <v>28.409893992932854</v>
      </c>
      <c r="J77" s="263">
        <v>23.235256976891012</v>
      </c>
    </row>
    <row r="78" spans="1:10" ht="12" customHeight="1">
      <c r="A78" s="258"/>
      <c r="B78" s="258"/>
      <c r="C78" s="260"/>
      <c r="D78" s="255"/>
      <c r="E78" s="256"/>
      <c r="F78" s="261"/>
      <c r="G78" s="262"/>
      <c r="H78" s="263"/>
      <c r="I78" s="263"/>
      <c r="J78" s="263"/>
    </row>
    <row r="79" spans="1:10" ht="12" customHeight="1">
      <c r="A79" s="258"/>
      <c r="B79" s="258"/>
      <c r="C79" s="260"/>
      <c r="D79" s="255"/>
      <c r="E79" s="256"/>
      <c r="F79" s="261"/>
      <c r="G79" s="262"/>
      <c r="H79" s="263"/>
      <c r="I79" s="263"/>
      <c r="J79" s="263"/>
    </row>
    <row r="80" spans="1:10" ht="12" customHeight="1">
      <c r="A80" s="258" t="s">
        <v>108</v>
      </c>
      <c r="B80" s="258"/>
      <c r="C80" s="260"/>
      <c r="D80" s="256"/>
      <c r="E80" s="256"/>
      <c r="F80" s="261"/>
      <c r="G80" s="262"/>
      <c r="H80" s="263"/>
      <c r="I80" s="263"/>
      <c r="J80" s="263"/>
    </row>
    <row r="81" spans="1:10" ht="12" customHeight="1">
      <c r="A81" s="258"/>
      <c r="B81" s="258" t="s">
        <v>109</v>
      </c>
      <c r="C81" s="260"/>
      <c r="D81" s="256">
        <v>194.8</v>
      </c>
      <c r="E81" s="256">
        <v>173.7</v>
      </c>
      <c r="F81" s="261">
        <v>180.2</v>
      </c>
      <c r="G81" s="262">
        <v>179.3</v>
      </c>
      <c r="H81" s="263">
        <v>12.147380541162939</v>
      </c>
      <c r="I81" s="263">
        <v>8.10210876803553</v>
      </c>
      <c r="J81" s="263">
        <v>1.1470477623166595</v>
      </c>
    </row>
    <row r="82" spans="1:10" ht="12" customHeight="1">
      <c r="A82" s="258"/>
      <c r="B82" s="258"/>
      <c r="C82" s="260"/>
      <c r="D82" s="256"/>
      <c r="E82" s="256"/>
      <c r="F82" s="261"/>
      <c r="G82" s="262"/>
      <c r="H82" s="263"/>
      <c r="I82" s="263"/>
      <c r="J82" s="263"/>
    </row>
    <row r="83" spans="1:10" ht="12" customHeight="1">
      <c r="A83" s="258"/>
      <c r="B83" s="258"/>
      <c r="C83" s="260"/>
      <c r="D83" s="256"/>
      <c r="E83" s="256"/>
      <c r="F83" s="261"/>
      <c r="G83" s="262"/>
      <c r="H83" s="263"/>
      <c r="I83" s="263"/>
      <c r="J83" s="263"/>
    </row>
    <row r="84" spans="1:10" ht="12" customHeight="1">
      <c r="A84" s="258" t="s">
        <v>110</v>
      </c>
      <c r="B84" s="258"/>
      <c r="C84" s="260"/>
      <c r="D84" s="256">
        <v>208.4</v>
      </c>
      <c r="E84" s="256">
        <v>187.4</v>
      </c>
      <c r="F84" s="261">
        <v>172.2</v>
      </c>
      <c r="G84" s="262">
        <v>185.66666666666666</v>
      </c>
      <c r="H84" s="263">
        <v>11.205976520811099</v>
      </c>
      <c r="I84" s="263">
        <v>21.02206736353079</v>
      </c>
      <c r="J84" s="263">
        <v>14.703459637561767</v>
      </c>
    </row>
    <row r="85" spans="1:10" ht="12" customHeight="1">
      <c r="A85" s="258"/>
      <c r="B85" s="258"/>
      <c r="C85" s="260"/>
      <c r="D85" s="256"/>
      <c r="E85" s="256"/>
      <c r="F85" s="261"/>
      <c r="G85" s="262"/>
      <c r="H85" s="263"/>
      <c r="I85" s="263"/>
      <c r="J85" s="263"/>
    </row>
    <row r="86" spans="1:10" ht="12" customHeight="1">
      <c r="A86" s="258"/>
      <c r="B86" s="258"/>
      <c r="C86" s="260"/>
      <c r="D86" s="256"/>
      <c r="E86" s="256"/>
      <c r="F86" s="261"/>
      <c r="G86" s="262"/>
      <c r="H86" s="263"/>
      <c r="I86" s="263"/>
      <c r="J86" s="263"/>
    </row>
    <row r="87" spans="1:10" ht="11.25" customHeight="1">
      <c r="A87" s="258" t="s">
        <v>111</v>
      </c>
      <c r="B87" s="258"/>
      <c r="C87" s="260"/>
      <c r="D87" s="256">
        <v>101.5</v>
      </c>
      <c r="E87" s="256">
        <v>107.5</v>
      </c>
      <c r="F87" s="261">
        <v>104.1</v>
      </c>
      <c r="G87" s="262">
        <v>99.21666666666665</v>
      </c>
      <c r="H87" s="263">
        <v>-5.5813953488372094</v>
      </c>
      <c r="I87" s="263">
        <v>-2.4975984630163253</v>
      </c>
      <c r="J87" s="263">
        <v>-15.596200198497112</v>
      </c>
    </row>
    <row r="88" spans="1:10" ht="12" customHeight="1">
      <c r="A88" s="258"/>
      <c r="B88" s="258"/>
      <c r="C88" s="260"/>
      <c r="D88" s="256"/>
      <c r="E88" s="256"/>
      <c r="F88" s="261"/>
      <c r="G88" s="262"/>
      <c r="H88" s="263"/>
      <c r="I88" s="263"/>
      <c r="J88" s="263"/>
    </row>
    <row r="89" spans="1:10" ht="12" customHeight="1">
      <c r="A89" s="258"/>
      <c r="B89" s="258"/>
      <c r="C89" s="260"/>
      <c r="D89" s="256"/>
      <c r="E89" s="256"/>
      <c r="F89" s="261"/>
      <c r="G89" s="262"/>
      <c r="H89" s="263"/>
      <c r="I89" s="263"/>
      <c r="J89" s="263"/>
    </row>
    <row r="90" spans="1:10" ht="11.25" customHeight="1">
      <c r="A90" s="258" t="s">
        <v>112</v>
      </c>
      <c r="B90" s="258"/>
      <c r="C90" s="260"/>
      <c r="D90" s="256"/>
      <c r="E90" s="256"/>
      <c r="F90" s="261"/>
      <c r="G90" s="262"/>
      <c r="H90" s="263"/>
      <c r="I90" s="263"/>
      <c r="J90" s="263"/>
    </row>
    <row r="91" spans="1:10" ht="11.25" customHeight="1">
      <c r="A91" s="258"/>
      <c r="B91" s="258" t="s">
        <v>113</v>
      </c>
      <c r="C91" s="260"/>
      <c r="D91" s="256">
        <v>81.5</v>
      </c>
      <c r="E91" s="256">
        <v>75.1</v>
      </c>
      <c r="F91" s="261">
        <v>78.8</v>
      </c>
      <c r="G91" s="262">
        <v>82.21666666666665</v>
      </c>
      <c r="H91" s="263">
        <v>8.521970705725707</v>
      </c>
      <c r="I91" s="263">
        <v>3.4263959390862984</v>
      </c>
      <c r="J91" s="263">
        <v>-5.079853761785652</v>
      </c>
    </row>
    <row r="92" spans="1:10" ht="12" customHeight="1">
      <c r="A92" s="258"/>
      <c r="B92" s="258"/>
      <c r="C92" s="260"/>
      <c r="D92" s="255"/>
      <c r="E92" s="256"/>
      <c r="F92" s="261"/>
      <c r="G92" s="262"/>
      <c r="H92" s="263"/>
      <c r="I92" s="263"/>
      <c r="J92" s="257"/>
    </row>
    <row r="93" spans="1:10" ht="12" customHeight="1">
      <c r="A93" s="258"/>
      <c r="B93" s="258"/>
      <c r="C93" s="260"/>
      <c r="D93" s="255"/>
      <c r="E93" s="256"/>
      <c r="F93" s="261"/>
      <c r="G93" s="262"/>
      <c r="H93" s="263"/>
      <c r="I93" s="263"/>
      <c r="J93" s="257"/>
    </row>
    <row r="94" spans="1:10" ht="12" customHeight="1">
      <c r="A94" s="258" t="s">
        <v>114</v>
      </c>
      <c r="B94" s="258"/>
      <c r="C94" s="260"/>
      <c r="D94" s="256">
        <v>290</v>
      </c>
      <c r="E94" s="256">
        <v>203.1</v>
      </c>
      <c r="F94" s="261">
        <v>251.5</v>
      </c>
      <c r="G94" s="262">
        <v>260.71666666666664</v>
      </c>
      <c r="H94" s="263">
        <v>42.786804529788284</v>
      </c>
      <c r="I94" s="263">
        <v>15.308151093439363</v>
      </c>
      <c r="J94" s="263">
        <v>29.55938379990059</v>
      </c>
    </row>
    <row r="95" spans="1:10" ht="12" customHeight="1">
      <c r="A95" s="258"/>
      <c r="B95" s="258"/>
      <c r="C95" s="260"/>
      <c r="D95" s="255"/>
      <c r="E95" s="256"/>
      <c r="F95" s="261"/>
      <c r="G95" s="262"/>
      <c r="H95" s="263"/>
      <c r="I95" s="263"/>
      <c r="J95" s="257"/>
    </row>
    <row r="96" spans="1:10" ht="12" customHeight="1">
      <c r="A96" s="258"/>
      <c r="B96" s="258"/>
      <c r="C96" s="260"/>
      <c r="D96" s="255"/>
      <c r="E96" s="256"/>
      <c r="F96" s="261"/>
      <c r="G96" s="262"/>
      <c r="H96" s="263"/>
      <c r="I96" s="263"/>
      <c r="J96" s="257"/>
    </row>
    <row r="97" spans="1:10" ht="12" customHeight="1">
      <c r="A97" s="258" t="s">
        <v>32</v>
      </c>
      <c r="B97" s="258"/>
      <c r="C97" s="260"/>
      <c r="D97" s="256">
        <v>61.2</v>
      </c>
      <c r="E97" s="256">
        <v>56.9</v>
      </c>
      <c r="F97" s="261">
        <v>65.2</v>
      </c>
      <c r="G97" s="262">
        <v>51.333333333333336</v>
      </c>
      <c r="H97" s="263">
        <v>7.557117750439375</v>
      </c>
      <c r="I97" s="263">
        <v>-6.134969325153374</v>
      </c>
      <c r="J97" s="263">
        <v>8.527131782945732</v>
      </c>
    </row>
    <row r="98" spans="3:10" ht="12" customHeight="1">
      <c r="C98" s="260"/>
      <c r="D98" s="271"/>
      <c r="E98" s="256"/>
      <c r="F98" s="261"/>
      <c r="G98" s="262"/>
      <c r="H98" s="263"/>
      <c r="I98" s="263"/>
      <c r="J98" s="272"/>
    </row>
    <row r="99" spans="3:10" ht="12" customHeight="1">
      <c r="C99" s="260"/>
      <c r="D99" s="255"/>
      <c r="E99" s="256"/>
      <c r="F99" s="261"/>
      <c r="G99" s="262"/>
      <c r="H99" s="263"/>
      <c r="I99" s="263"/>
      <c r="J99" s="257"/>
    </row>
    <row r="100" spans="1:10" ht="12.75">
      <c r="A100" s="258" t="s">
        <v>33</v>
      </c>
      <c r="C100" s="260"/>
      <c r="D100" s="256">
        <v>76</v>
      </c>
      <c r="E100" s="256">
        <v>71.7</v>
      </c>
      <c r="F100" s="261">
        <v>85</v>
      </c>
      <c r="G100" s="262">
        <v>60.88333333333333</v>
      </c>
      <c r="H100" s="263">
        <v>5.997210599721056</v>
      </c>
      <c r="I100" s="263">
        <v>-10.588235294117647</v>
      </c>
      <c r="J100" s="263">
        <v>4.550658271322277</v>
      </c>
    </row>
    <row r="101" spans="5:6" ht="12.75">
      <c r="E101" s="259"/>
      <c r="F101" s="229"/>
    </row>
  </sheetData>
  <mergeCells count="18">
    <mergeCell ref="A5:J5"/>
    <mergeCell ref="A64:J64"/>
    <mergeCell ref="A66:J66"/>
    <mergeCell ref="A65:I65"/>
    <mergeCell ref="E8:F9"/>
    <mergeCell ref="G8:G12"/>
    <mergeCell ref="E10:E12"/>
    <mergeCell ref="F10:F12"/>
    <mergeCell ref="A1:J1"/>
    <mergeCell ref="A4:J4"/>
    <mergeCell ref="A62:J62"/>
    <mergeCell ref="D69:D73"/>
    <mergeCell ref="E69:F70"/>
    <mergeCell ref="G69:G73"/>
    <mergeCell ref="E71:E73"/>
    <mergeCell ref="F71:F73"/>
    <mergeCell ref="D8:D12"/>
    <mergeCell ref="A3:J3"/>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J89"/>
  <sheetViews>
    <sheetView zoomScale="125" zoomScaleNormal="125" workbookViewId="0" topLeftCell="A1">
      <selection activeCell="A2" sqref="A2"/>
    </sheetView>
  </sheetViews>
  <sheetFormatPr defaultColWidth="11.421875" defaultRowHeight="12.75"/>
  <cols>
    <col min="1" max="1" width="1.1484375" style="27" customWidth="1"/>
    <col min="2" max="2" width="11.140625" style="27" customWidth="1"/>
    <col min="3" max="3" width="25.140625" style="27" customWidth="1"/>
    <col min="4" max="4" width="7.421875" style="27" customWidth="1"/>
    <col min="5" max="5" width="7.57421875" style="27" customWidth="1"/>
    <col min="6" max="6" width="8.00390625" style="27" customWidth="1"/>
    <col min="7" max="7" width="7.00390625" style="27" customWidth="1"/>
    <col min="8" max="8" width="7.7109375" style="27" customWidth="1"/>
    <col min="9" max="9" width="6.28125" style="27" customWidth="1"/>
    <col min="10" max="10" width="9.421875" style="27" customWidth="1"/>
    <col min="11" max="16384" width="11.421875" style="27" customWidth="1"/>
  </cols>
  <sheetData>
    <row r="1" spans="1:10" ht="12.75">
      <c r="A1" s="315"/>
      <c r="B1" s="315"/>
      <c r="C1" s="315"/>
      <c r="D1" s="315"/>
      <c r="E1" s="315"/>
      <c r="F1" s="315"/>
      <c r="G1" s="315"/>
      <c r="H1" s="315"/>
      <c r="I1" s="315"/>
      <c r="J1" s="315"/>
    </row>
    <row r="2" spans="1:10" ht="12.75">
      <c r="A2" s="28"/>
      <c r="B2" s="29"/>
      <c r="C2" s="29"/>
      <c r="D2" s="29"/>
      <c r="E2" s="29"/>
      <c r="F2" s="29"/>
      <c r="G2" s="30"/>
      <c r="H2" s="29"/>
      <c r="I2" s="29"/>
      <c r="J2" s="29"/>
    </row>
    <row r="3" spans="1:10" ht="12.75">
      <c r="A3" s="114" t="s">
        <v>88</v>
      </c>
      <c r="B3" s="114"/>
      <c r="C3" s="114"/>
      <c r="D3" s="114"/>
      <c r="E3" s="114"/>
      <c r="F3" s="114"/>
      <c r="G3" s="114"/>
      <c r="H3" s="114"/>
      <c r="I3" s="114"/>
      <c r="J3" s="114"/>
    </row>
    <row r="4" spans="1:10" ht="12.75">
      <c r="A4" s="316" t="s">
        <v>84</v>
      </c>
      <c r="B4" s="316"/>
      <c r="C4" s="316"/>
      <c r="D4" s="316"/>
      <c r="E4" s="316"/>
      <c r="F4" s="316"/>
      <c r="G4" s="316"/>
      <c r="H4" s="316"/>
      <c r="I4" s="316"/>
      <c r="J4" s="316"/>
    </row>
    <row r="5" spans="1:10" ht="12.75">
      <c r="A5" s="316" t="s">
        <v>36</v>
      </c>
      <c r="B5" s="316"/>
      <c r="C5" s="316"/>
      <c r="D5" s="316"/>
      <c r="E5" s="316"/>
      <c r="F5" s="316"/>
      <c r="G5" s="316"/>
      <c r="H5" s="316"/>
      <c r="I5" s="316"/>
      <c r="J5" s="316"/>
    </row>
    <row r="6" spans="1:10" ht="12.75">
      <c r="A6" s="33"/>
      <c r="B6" s="33"/>
      <c r="C6" s="33"/>
      <c r="D6" s="29"/>
      <c r="E6" s="29"/>
      <c r="F6" s="29"/>
      <c r="G6" s="30"/>
      <c r="H6" s="29"/>
      <c r="I6" s="29"/>
      <c r="J6" s="33"/>
    </row>
    <row r="7" spans="1:10" ht="11.25" customHeight="1">
      <c r="A7" s="34"/>
      <c r="B7" s="34"/>
      <c r="C7" s="35"/>
      <c r="D7" s="327" t="s">
        <v>154</v>
      </c>
      <c r="E7" s="320" t="s">
        <v>86</v>
      </c>
      <c r="F7" s="321"/>
      <c r="G7" s="317" t="s">
        <v>139</v>
      </c>
      <c r="H7" s="36" t="s">
        <v>0</v>
      </c>
      <c r="I7" s="36"/>
      <c r="J7" s="36"/>
    </row>
    <row r="8" spans="1:10" ht="11.25" customHeight="1">
      <c r="A8" s="37"/>
      <c r="B8" s="37"/>
      <c r="C8" s="38"/>
      <c r="D8" s="328"/>
      <c r="E8" s="322"/>
      <c r="F8" s="323"/>
      <c r="G8" s="318"/>
      <c r="H8" s="39" t="s">
        <v>7</v>
      </c>
      <c r="I8" s="115"/>
      <c r="J8" s="109" t="s">
        <v>153</v>
      </c>
    </row>
    <row r="9" spans="1:10" ht="11.25" customHeight="1">
      <c r="A9" s="40" t="s">
        <v>89</v>
      </c>
      <c r="B9" s="40"/>
      <c r="C9" s="41"/>
      <c r="D9" s="328"/>
      <c r="E9" s="324" t="s">
        <v>155</v>
      </c>
      <c r="F9" s="324" t="s">
        <v>156</v>
      </c>
      <c r="G9" s="318"/>
      <c r="H9" s="42" t="s">
        <v>15</v>
      </c>
      <c r="I9" s="42"/>
      <c r="J9" s="42"/>
    </row>
    <row r="10" spans="1:10" ht="11.25" customHeight="1">
      <c r="A10" s="37"/>
      <c r="B10" s="37"/>
      <c r="C10" s="38"/>
      <c r="D10" s="328"/>
      <c r="E10" s="325"/>
      <c r="F10" s="325" t="s">
        <v>40</v>
      </c>
      <c r="G10" s="318"/>
      <c r="H10" s="43" t="s">
        <v>16</v>
      </c>
      <c r="I10" s="44" t="s">
        <v>17</v>
      </c>
      <c r="J10" s="110" t="s">
        <v>17</v>
      </c>
    </row>
    <row r="11" spans="1:10" ht="11.25" customHeight="1">
      <c r="A11" s="45"/>
      <c r="B11" s="45"/>
      <c r="C11" s="46"/>
      <c r="D11" s="329"/>
      <c r="E11" s="326"/>
      <c r="F11" s="326" t="s">
        <v>40</v>
      </c>
      <c r="G11" s="319"/>
      <c r="H11" s="47" t="s">
        <v>18</v>
      </c>
      <c r="I11" s="48" t="s">
        <v>19</v>
      </c>
      <c r="J11" s="111" t="s">
        <v>145</v>
      </c>
    </row>
    <row r="12" spans="1:10" ht="12" customHeight="1">
      <c r="A12" s="55"/>
      <c r="B12" s="9"/>
      <c r="C12" s="10"/>
      <c r="D12" s="62"/>
      <c r="E12" s="60"/>
      <c r="F12" s="60"/>
      <c r="G12" s="58"/>
      <c r="H12" s="59"/>
      <c r="I12" s="59"/>
      <c r="J12" s="59"/>
    </row>
    <row r="13" spans="1:10" ht="12" customHeight="1">
      <c r="A13" s="9"/>
      <c r="B13" s="9"/>
      <c r="C13" s="10"/>
      <c r="D13" s="62"/>
      <c r="E13" s="60"/>
      <c r="F13" s="60"/>
      <c r="G13" s="58"/>
      <c r="H13" s="59"/>
      <c r="I13" s="59"/>
      <c r="J13" s="59"/>
    </row>
    <row r="14" spans="1:10" ht="12" customHeight="1">
      <c r="A14" s="55" t="s">
        <v>90</v>
      </c>
      <c r="B14" s="55"/>
      <c r="C14" s="63"/>
      <c r="D14" s="62">
        <v>135.4</v>
      </c>
      <c r="E14" s="60">
        <v>134.8</v>
      </c>
      <c r="F14" s="60">
        <v>141.8</v>
      </c>
      <c r="G14" s="58">
        <v>135.25</v>
      </c>
      <c r="H14" s="61">
        <v>0.44510385756676135</v>
      </c>
      <c r="I14" s="61">
        <v>-4.513399153737662</v>
      </c>
      <c r="J14" s="61">
        <v>-1.3013865239601263</v>
      </c>
    </row>
    <row r="15" spans="1:10" ht="12" customHeight="1">
      <c r="A15" s="55"/>
      <c r="B15" s="55"/>
      <c r="C15" s="63"/>
      <c r="D15" s="62"/>
      <c r="E15" s="60"/>
      <c r="F15" s="60"/>
      <c r="G15" s="58"/>
      <c r="H15" s="61"/>
      <c r="I15" s="61"/>
      <c r="J15" s="61"/>
    </row>
    <row r="16" spans="1:10" ht="12" customHeight="1">
      <c r="A16" s="55"/>
      <c r="B16" s="55"/>
      <c r="C16" s="63"/>
      <c r="D16" s="62"/>
      <c r="E16" s="60"/>
      <c r="F16" s="60"/>
      <c r="G16" s="58"/>
      <c r="H16" s="61"/>
      <c r="I16" s="61"/>
      <c r="J16" s="61"/>
    </row>
    <row r="17" spans="1:10" ht="12" customHeight="1">
      <c r="A17" s="55" t="s">
        <v>91</v>
      </c>
      <c r="B17" s="55"/>
      <c r="C17" s="63"/>
      <c r="D17" s="62">
        <v>132.9</v>
      </c>
      <c r="E17" s="60">
        <v>128.1</v>
      </c>
      <c r="F17" s="60">
        <v>110.3</v>
      </c>
      <c r="G17" s="58">
        <v>128.9</v>
      </c>
      <c r="H17" s="61">
        <v>3.747072599531625</v>
      </c>
      <c r="I17" s="61">
        <v>20.489573889392574</v>
      </c>
      <c r="J17" s="61">
        <v>20.711721554549733</v>
      </c>
    </row>
    <row r="18" spans="1:10" ht="12" customHeight="1">
      <c r="A18" s="55"/>
      <c r="B18" s="55"/>
      <c r="C18" s="63"/>
      <c r="D18" s="62"/>
      <c r="E18" s="60"/>
      <c r="F18" s="60"/>
      <c r="G18" s="58"/>
      <c r="H18" s="61"/>
      <c r="I18" s="61"/>
      <c r="J18" s="61"/>
    </row>
    <row r="19" spans="1:10" ht="12" customHeight="1">
      <c r="A19" s="55"/>
      <c r="B19" s="55"/>
      <c r="C19" s="63"/>
      <c r="D19" s="62"/>
      <c r="E19" s="60"/>
      <c r="F19" s="60"/>
      <c r="G19" s="58"/>
      <c r="H19" s="61"/>
      <c r="I19" s="61"/>
      <c r="J19" s="61"/>
    </row>
    <row r="20" spans="1:10" ht="12" customHeight="1">
      <c r="A20" s="55" t="s">
        <v>92</v>
      </c>
      <c r="B20" s="55"/>
      <c r="C20" s="63"/>
      <c r="D20" s="106" t="s">
        <v>143</v>
      </c>
      <c r="E20" s="107" t="s">
        <v>143</v>
      </c>
      <c r="F20" s="108" t="s">
        <v>142</v>
      </c>
      <c r="G20" s="106" t="s">
        <v>140</v>
      </c>
      <c r="H20" s="71" t="s">
        <v>147</v>
      </c>
      <c r="I20" s="61" t="s">
        <v>141</v>
      </c>
      <c r="J20" s="61" t="s">
        <v>148</v>
      </c>
    </row>
    <row r="21" spans="1:10" ht="12" customHeight="1">
      <c r="A21" s="55"/>
      <c r="B21" s="55"/>
      <c r="C21" s="63"/>
      <c r="D21" s="62"/>
      <c r="E21" s="60"/>
      <c r="F21" s="60"/>
      <c r="G21" s="58"/>
      <c r="H21" s="61"/>
      <c r="I21" s="61"/>
      <c r="J21" s="61"/>
    </row>
    <row r="22" spans="1:10" ht="12" customHeight="1">
      <c r="A22" s="55"/>
      <c r="B22" s="55"/>
      <c r="C22" s="63"/>
      <c r="D22" s="62"/>
      <c r="E22" s="60"/>
      <c r="F22" s="60"/>
      <c r="G22" s="58"/>
      <c r="H22" s="61"/>
      <c r="I22" s="61"/>
      <c r="J22" s="61"/>
    </row>
    <row r="23" spans="1:10" ht="12" customHeight="1">
      <c r="A23" s="55" t="s">
        <v>93</v>
      </c>
      <c r="B23" s="55"/>
      <c r="C23" s="63"/>
      <c r="D23" s="62">
        <v>248.7</v>
      </c>
      <c r="E23" s="60">
        <v>264</v>
      </c>
      <c r="F23" s="60">
        <v>197.6</v>
      </c>
      <c r="G23" s="58">
        <v>227.75</v>
      </c>
      <c r="H23" s="61">
        <v>-5.795454545454549</v>
      </c>
      <c r="I23" s="61">
        <v>25.860323886639673</v>
      </c>
      <c r="J23" s="61">
        <v>11.378270437688503</v>
      </c>
    </row>
    <row r="24" spans="1:10" ht="12" customHeight="1">
      <c r="A24" s="55"/>
      <c r="B24" s="55"/>
      <c r="C24" s="63"/>
      <c r="D24" s="62"/>
      <c r="E24" s="60"/>
      <c r="F24" s="60"/>
      <c r="G24" s="58"/>
      <c r="H24" s="61"/>
      <c r="I24" s="61"/>
      <c r="J24" s="61"/>
    </row>
    <row r="25" spans="1:10" ht="12" customHeight="1">
      <c r="A25" s="55"/>
      <c r="B25" s="55"/>
      <c r="C25" s="63"/>
      <c r="D25" s="62"/>
      <c r="E25" s="60"/>
      <c r="F25" s="60"/>
      <c r="G25" s="58"/>
      <c r="H25" s="61"/>
      <c r="I25" s="61"/>
      <c r="J25" s="61"/>
    </row>
    <row r="26" spans="1:10" ht="12" customHeight="1">
      <c r="A26" s="55" t="s">
        <v>94</v>
      </c>
      <c r="B26" s="55"/>
      <c r="C26" s="63"/>
      <c r="D26" s="62">
        <v>159.8</v>
      </c>
      <c r="E26" s="60">
        <v>166.7</v>
      </c>
      <c r="F26" s="60">
        <v>179.3</v>
      </c>
      <c r="G26" s="58">
        <v>158.6</v>
      </c>
      <c r="H26" s="61">
        <v>-4.139172165566873</v>
      </c>
      <c r="I26" s="61">
        <v>-10.875627440044617</v>
      </c>
      <c r="J26" s="61">
        <v>-12.002959127057528</v>
      </c>
    </row>
    <row r="27" spans="1:10" ht="12" customHeight="1">
      <c r="A27" s="55"/>
      <c r="B27" s="55"/>
      <c r="C27" s="63"/>
      <c r="D27" s="62"/>
      <c r="E27" s="60"/>
      <c r="F27" s="60"/>
      <c r="G27" s="58"/>
      <c r="H27" s="59"/>
      <c r="I27" s="61"/>
      <c r="J27" s="59"/>
    </row>
    <row r="28" spans="1:10" ht="12" customHeight="1">
      <c r="A28" s="55"/>
      <c r="B28" s="55"/>
      <c r="C28" s="63"/>
      <c r="D28" s="62"/>
      <c r="E28" s="60"/>
      <c r="F28" s="60"/>
      <c r="G28" s="58"/>
      <c r="H28" s="59"/>
      <c r="I28" s="61"/>
      <c r="J28" s="59"/>
    </row>
    <row r="29" spans="1:10" ht="12" customHeight="1">
      <c r="A29" s="55" t="s">
        <v>95</v>
      </c>
      <c r="B29" s="55"/>
      <c r="C29" s="63"/>
      <c r="D29" s="62">
        <v>142.8</v>
      </c>
      <c r="E29" s="60">
        <v>145.7</v>
      </c>
      <c r="F29" s="60">
        <v>137.7</v>
      </c>
      <c r="G29" s="58">
        <v>141.08333333333334</v>
      </c>
      <c r="H29" s="61">
        <v>-1.9903912148249674</v>
      </c>
      <c r="I29" s="61">
        <v>3.7037037037037206</v>
      </c>
      <c r="J29" s="61">
        <v>-8.860895779500414</v>
      </c>
    </row>
    <row r="30" spans="1:10" ht="12" customHeight="1">
      <c r="A30" s="55"/>
      <c r="B30" s="55"/>
      <c r="C30" s="63"/>
      <c r="D30" s="62"/>
      <c r="E30" s="60"/>
      <c r="F30" s="60"/>
      <c r="G30" s="58"/>
      <c r="H30" s="61"/>
      <c r="I30" s="59"/>
      <c r="J30" s="59"/>
    </row>
    <row r="31" spans="1:10" ht="12" customHeight="1">
      <c r="A31" s="55"/>
      <c r="B31" s="55"/>
      <c r="C31" s="63"/>
      <c r="D31" s="62"/>
      <c r="E31" s="60"/>
      <c r="F31" s="60"/>
      <c r="G31" s="58"/>
      <c r="H31" s="61"/>
      <c r="I31" s="59"/>
      <c r="J31" s="59"/>
    </row>
    <row r="32" spans="1:10" ht="12" customHeight="1">
      <c r="A32" s="55" t="s">
        <v>96</v>
      </c>
      <c r="B32" s="55"/>
      <c r="C32" s="63"/>
      <c r="D32" s="62"/>
      <c r="E32" s="60"/>
      <c r="F32" s="60"/>
      <c r="G32" s="58"/>
      <c r="H32" s="61"/>
      <c r="I32" s="59"/>
      <c r="J32" s="59"/>
    </row>
    <row r="33" spans="1:10" ht="12" customHeight="1">
      <c r="A33" s="55" t="s">
        <v>40</v>
      </c>
      <c r="B33" s="55" t="s">
        <v>97</v>
      </c>
      <c r="C33" s="63"/>
      <c r="D33" s="62">
        <v>112</v>
      </c>
      <c r="E33" s="60">
        <v>113.7</v>
      </c>
      <c r="F33" s="60">
        <v>112.9</v>
      </c>
      <c r="G33" s="58">
        <v>113.65</v>
      </c>
      <c r="H33" s="61">
        <v>-1.495162708883028</v>
      </c>
      <c r="I33" s="61">
        <v>-0.7971656333038136</v>
      </c>
      <c r="J33" s="61">
        <v>-6.65297741273099</v>
      </c>
    </row>
    <row r="34" spans="1:10" ht="12" customHeight="1">
      <c r="A34" s="55"/>
      <c r="B34" s="55"/>
      <c r="C34" s="63"/>
      <c r="D34" s="62"/>
      <c r="E34" s="60"/>
      <c r="F34" s="60"/>
      <c r="G34" s="58"/>
      <c r="H34" s="61"/>
      <c r="I34" s="59"/>
      <c r="J34" s="59"/>
    </row>
    <row r="35" spans="1:10" ht="12" customHeight="1">
      <c r="A35" s="9"/>
      <c r="B35" s="9"/>
      <c r="C35" s="10"/>
      <c r="D35" s="62"/>
      <c r="E35" s="60"/>
      <c r="F35" s="60"/>
      <c r="G35" s="58"/>
      <c r="H35" s="61"/>
      <c r="I35" s="59"/>
      <c r="J35" s="59"/>
    </row>
    <row r="36" spans="1:10" ht="12" customHeight="1">
      <c r="A36" s="55" t="s">
        <v>98</v>
      </c>
      <c r="B36" s="55"/>
      <c r="C36" s="63"/>
      <c r="D36" s="62">
        <v>170</v>
      </c>
      <c r="E36" s="60">
        <v>158.3</v>
      </c>
      <c r="F36" s="60">
        <v>167.1</v>
      </c>
      <c r="G36" s="58">
        <v>159.86666666666667</v>
      </c>
      <c r="H36" s="61">
        <v>7.391029690461142</v>
      </c>
      <c r="I36" s="61">
        <v>1.7354877318970712</v>
      </c>
      <c r="J36" s="61">
        <v>-8.131405037831613</v>
      </c>
    </row>
    <row r="37" spans="1:10" ht="12" customHeight="1">
      <c r="A37" s="55"/>
      <c r="B37" s="55"/>
      <c r="C37" s="63"/>
      <c r="D37" s="62"/>
      <c r="E37" s="60"/>
      <c r="F37" s="60"/>
      <c r="G37" s="58"/>
      <c r="H37" s="61"/>
      <c r="I37" s="59"/>
      <c r="J37" s="59"/>
    </row>
    <row r="38" spans="1:10" ht="12" customHeight="1">
      <c r="A38" s="55"/>
      <c r="B38" s="55"/>
      <c r="C38" s="63"/>
      <c r="D38" s="62"/>
      <c r="E38" s="60"/>
      <c r="F38" s="60"/>
      <c r="G38" s="58"/>
      <c r="H38" s="61"/>
      <c r="I38" s="59"/>
      <c r="J38" s="59"/>
    </row>
    <row r="39" spans="1:10" ht="12" customHeight="1">
      <c r="A39" s="55" t="s">
        <v>99</v>
      </c>
      <c r="B39" s="55"/>
      <c r="C39" s="63"/>
      <c r="D39" s="62">
        <v>140.4</v>
      </c>
      <c r="E39" s="60">
        <v>130.6</v>
      </c>
      <c r="F39" s="60">
        <v>143.5</v>
      </c>
      <c r="G39" s="58">
        <v>136.35</v>
      </c>
      <c r="H39" s="61">
        <v>7.503828483920376</v>
      </c>
      <c r="I39" s="61">
        <v>-2.1602787456445953</v>
      </c>
      <c r="J39" s="61">
        <v>2.9574628744022298</v>
      </c>
    </row>
    <row r="40" spans="1:10" ht="12" customHeight="1">
      <c r="A40" s="55"/>
      <c r="B40" s="55"/>
      <c r="C40" s="63"/>
      <c r="D40" s="62"/>
      <c r="E40" s="60"/>
      <c r="F40" s="60"/>
      <c r="G40" s="58"/>
      <c r="H40" s="59"/>
      <c r="I40" s="61"/>
      <c r="J40" s="61"/>
    </row>
    <row r="41" spans="1:10" ht="12" customHeight="1">
      <c r="A41" s="55"/>
      <c r="B41" s="55"/>
      <c r="C41" s="63"/>
      <c r="D41" s="62"/>
      <c r="E41" s="60"/>
      <c r="F41" s="60"/>
      <c r="G41" s="58"/>
      <c r="H41" s="59"/>
      <c r="I41" s="61"/>
      <c r="J41" s="61"/>
    </row>
    <row r="42" spans="1:10" ht="12" customHeight="1">
      <c r="A42" s="55" t="s">
        <v>100</v>
      </c>
      <c r="B42" s="55"/>
      <c r="C42" s="63"/>
      <c r="D42" s="62"/>
      <c r="E42" s="60"/>
      <c r="F42" s="60"/>
      <c r="G42" s="58"/>
      <c r="H42" s="61"/>
      <c r="I42" s="61"/>
      <c r="J42" s="61"/>
    </row>
    <row r="43" spans="1:10" ht="12" customHeight="1">
      <c r="A43" s="55"/>
      <c r="B43" s="55" t="s">
        <v>101</v>
      </c>
      <c r="C43" s="63"/>
      <c r="D43" s="62">
        <v>109.9</v>
      </c>
      <c r="E43" s="60">
        <v>111.4</v>
      </c>
      <c r="F43" s="60">
        <v>143.2</v>
      </c>
      <c r="G43" s="58">
        <v>101.86666666666667</v>
      </c>
      <c r="H43" s="61">
        <v>-1.3464991023339317</v>
      </c>
      <c r="I43" s="61">
        <v>-23.25418994413407</v>
      </c>
      <c r="J43" s="61">
        <v>-16.707549741073855</v>
      </c>
    </row>
    <row r="44" spans="1:10" ht="12" customHeight="1">
      <c r="A44" s="55"/>
      <c r="B44" s="55"/>
      <c r="C44" s="63"/>
      <c r="D44" s="62"/>
      <c r="E44" s="60"/>
      <c r="F44" s="60"/>
      <c r="G44" s="58"/>
      <c r="H44" s="61"/>
      <c r="I44" s="61"/>
      <c r="J44" s="61"/>
    </row>
    <row r="45" spans="1:10" ht="12" customHeight="1">
      <c r="A45" s="55"/>
      <c r="B45" s="55"/>
      <c r="C45" s="63"/>
      <c r="D45" s="62"/>
      <c r="E45" s="60"/>
      <c r="F45" s="60"/>
      <c r="G45" s="58"/>
      <c r="H45" s="61"/>
      <c r="I45" s="61"/>
      <c r="J45" s="61"/>
    </row>
    <row r="46" spans="1:10" ht="12" customHeight="1">
      <c r="A46" s="55" t="s">
        <v>102</v>
      </c>
      <c r="B46" s="55"/>
      <c r="C46" s="63"/>
      <c r="D46" s="62">
        <v>85.3</v>
      </c>
      <c r="E46" s="60">
        <v>84.6</v>
      </c>
      <c r="F46" s="60">
        <v>81.5</v>
      </c>
      <c r="G46" s="58">
        <v>82.3</v>
      </c>
      <c r="H46" s="61">
        <v>0.8274231678487032</v>
      </c>
      <c r="I46" s="61">
        <v>4.662576687116561</v>
      </c>
      <c r="J46" s="61">
        <v>1.8564356435643565</v>
      </c>
    </row>
    <row r="47" spans="1:10" ht="12" customHeight="1">
      <c r="A47" s="55"/>
      <c r="B47" s="55"/>
      <c r="C47" s="63"/>
      <c r="D47" s="60"/>
      <c r="E47" s="60"/>
      <c r="F47" s="60"/>
      <c r="G47" s="58"/>
      <c r="H47" s="61"/>
      <c r="I47" s="61"/>
      <c r="J47" s="61"/>
    </row>
    <row r="48" spans="1:10" ht="12" customHeight="1">
      <c r="A48" s="55"/>
      <c r="B48" s="55"/>
      <c r="C48" s="63"/>
      <c r="D48" s="60"/>
      <c r="E48" s="60"/>
      <c r="F48" s="60"/>
      <c r="G48" s="58"/>
      <c r="H48" s="61"/>
      <c r="I48" s="61"/>
      <c r="J48" s="61"/>
    </row>
    <row r="49" spans="1:10" ht="12" customHeight="1">
      <c r="A49" s="55" t="s">
        <v>103</v>
      </c>
      <c r="B49" s="55"/>
      <c r="C49" s="63"/>
      <c r="D49" s="60">
        <v>140.3</v>
      </c>
      <c r="E49" s="60">
        <v>135.7</v>
      </c>
      <c r="F49" s="60">
        <v>133.4</v>
      </c>
      <c r="G49" s="58">
        <v>134.96666666666667</v>
      </c>
      <c r="H49" s="61">
        <v>3.3898305084745934</v>
      </c>
      <c r="I49" s="61">
        <v>5.172413793103452</v>
      </c>
      <c r="J49" s="61">
        <v>3.953786906290109</v>
      </c>
    </row>
    <row r="50" spans="1:10" ht="12" customHeight="1">
      <c r="A50" s="55"/>
      <c r="B50" s="55"/>
      <c r="C50" s="63"/>
      <c r="D50" s="60"/>
      <c r="E50" s="60"/>
      <c r="F50" s="60"/>
      <c r="G50" s="58"/>
      <c r="H50" s="61"/>
      <c r="I50" s="61"/>
      <c r="J50" s="61"/>
    </row>
    <row r="51" spans="1:10" ht="12" customHeight="1">
      <c r="A51" s="55"/>
      <c r="B51" s="55"/>
      <c r="C51" s="63"/>
      <c r="D51" s="60"/>
      <c r="E51" s="60"/>
      <c r="F51" s="60"/>
      <c r="G51" s="58"/>
      <c r="H51" s="61"/>
      <c r="I51" s="61"/>
      <c r="J51" s="61"/>
    </row>
    <row r="52" spans="1:10" ht="12" customHeight="1">
      <c r="A52" s="55" t="s">
        <v>104</v>
      </c>
      <c r="B52" s="55"/>
      <c r="C52" s="63"/>
      <c r="D52" s="60">
        <v>146.6</v>
      </c>
      <c r="E52" s="60">
        <v>134.5</v>
      </c>
      <c r="F52" s="60">
        <v>126.5</v>
      </c>
      <c r="G52" s="58">
        <v>137.1</v>
      </c>
      <c r="H52" s="61">
        <v>8.996282527881037</v>
      </c>
      <c r="I52" s="61">
        <v>15.889328063241104</v>
      </c>
      <c r="J52" s="61">
        <v>-2.3736055067647825</v>
      </c>
    </row>
    <row r="53" spans="1:10" ht="12" customHeight="1">
      <c r="A53" s="55"/>
      <c r="B53" s="55"/>
      <c r="C53" s="63"/>
      <c r="D53" s="60"/>
      <c r="E53" s="60"/>
      <c r="F53" s="60"/>
      <c r="G53" s="58"/>
      <c r="H53" s="61"/>
      <c r="I53" s="61"/>
      <c r="J53" s="61"/>
    </row>
    <row r="54" spans="1:10" ht="12" customHeight="1">
      <c r="A54" s="55"/>
      <c r="B54" s="55"/>
      <c r="C54" s="63"/>
      <c r="D54" s="60"/>
      <c r="E54" s="60"/>
      <c r="F54" s="60"/>
      <c r="G54" s="58"/>
      <c r="H54" s="59"/>
      <c r="I54" s="61"/>
      <c r="J54" s="59"/>
    </row>
    <row r="55" spans="1:10" ht="12" customHeight="1">
      <c r="A55" s="55" t="s">
        <v>105</v>
      </c>
      <c r="B55" s="55"/>
      <c r="C55" s="63"/>
      <c r="D55" s="60"/>
      <c r="E55" s="60"/>
      <c r="F55" s="60"/>
      <c r="G55" s="58"/>
      <c r="H55" s="59"/>
      <c r="I55" s="61"/>
      <c r="J55" s="59"/>
    </row>
    <row r="56" spans="1:10" ht="12" customHeight="1">
      <c r="A56" s="55"/>
      <c r="B56" s="55" t="s">
        <v>106</v>
      </c>
      <c r="C56" s="63"/>
      <c r="D56" s="60">
        <v>148.7</v>
      </c>
      <c r="E56" s="60">
        <v>143.1</v>
      </c>
      <c r="F56" s="60">
        <v>209.1</v>
      </c>
      <c r="G56" s="58">
        <v>141.11666666666667</v>
      </c>
      <c r="H56" s="61">
        <v>3.913347309573721</v>
      </c>
      <c r="I56" s="61">
        <v>-28.885700621712104</v>
      </c>
      <c r="J56" s="61">
        <v>-11.42378909927816</v>
      </c>
    </row>
    <row r="57" ht="12.75">
      <c r="E57" s="103"/>
    </row>
    <row r="59" spans="1:10" ht="12.75">
      <c r="A59" s="315"/>
      <c r="B59" s="315"/>
      <c r="C59" s="315"/>
      <c r="D59" s="315"/>
      <c r="E59" s="315"/>
      <c r="F59" s="315"/>
      <c r="G59" s="315"/>
      <c r="H59" s="315"/>
      <c r="I59" s="315"/>
      <c r="J59" s="315"/>
    </row>
    <row r="60" spans="1:10" ht="12.75">
      <c r="A60" s="26"/>
      <c r="B60" s="26"/>
      <c r="C60" s="26"/>
      <c r="D60" s="26"/>
      <c r="E60" s="26"/>
      <c r="F60" s="26"/>
      <c r="G60" s="26"/>
      <c r="H60" s="26"/>
      <c r="I60" s="26"/>
      <c r="J60" s="26"/>
    </row>
    <row r="61" spans="1:10" ht="12.75">
      <c r="A61" s="316" t="s">
        <v>115</v>
      </c>
      <c r="B61" s="316"/>
      <c r="C61" s="316"/>
      <c r="D61" s="316"/>
      <c r="E61" s="316"/>
      <c r="F61" s="316"/>
      <c r="G61" s="316"/>
      <c r="H61" s="316"/>
      <c r="I61" s="316"/>
      <c r="J61" s="316"/>
    </row>
    <row r="62" spans="1:10" ht="12.75">
      <c r="A62" s="316" t="s">
        <v>84</v>
      </c>
      <c r="B62" s="316"/>
      <c r="C62" s="316"/>
      <c r="D62" s="316"/>
      <c r="E62" s="316"/>
      <c r="F62" s="316"/>
      <c r="G62" s="316"/>
      <c r="H62" s="316"/>
      <c r="I62" s="316"/>
      <c r="J62" s="316"/>
    </row>
    <row r="63" spans="1:10" ht="12.75">
      <c r="A63" s="316" t="s">
        <v>36</v>
      </c>
      <c r="B63" s="316"/>
      <c r="C63" s="316"/>
      <c r="D63" s="316"/>
      <c r="E63" s="316"/>
      <c r="F63" s="316"/>
      <c r="G63" s="316"/>
      <c r="H63" s="316"/>
      <c r="I63" s="316"/>
      <c r="J63" s="316"/>
    </row>
    <row r="64" spans="1:10" ht="12.75">
      <c r="A64" s="33"/>
      <c r="B64" s="33"/>
      <c r="C64" s="33"/>
      <c r="D64" s="29"/>
      <c r="E64" s="29"/>
      <c r="F64" s="29"/>
      <c r="G64" s="30"/>
      <c r="H64" s="29"/>
      <c r="I64" s="29"/>
      <c r="J64" s="33"/>
    </row>
    <row r="65" spans="1:10" ht="12.75" customHeight="1">
      <c r="A65" s="34"/>
      <c r="B65" s="34"/>
      <c r="C65" s="35"/>
      <c r="D65" s="327" t="s">
        <v>154</v>
      </c>
      <c r="E65" s="320" t="s">
        <v>86</v>
      </c>
      <c r="F65" s="321"/>
      <c r="G65" s="317" t="s">
        <v>139</v>
      </c>
      <c r="H65" s="36" t="s">
        <v>0</v>
      </c>
      <c r="I65" s="36"/>
      <c r="J65" s="36"/>
    </row>
    <row r="66" spans="1:10" ht="12.75">
      <c r="A66" s="37"/>
      <c r="B66" s="37"/>
      <c r="C66" s="38"/>
      <c r="D66" s="328"/>
      <c r="E66" s="322"/>
      <c r="F66" s="323"/>
      <c r="G66" s="318"/>
      <c r="H66" s="39" t="s">
        <v>7</v>
      </c>
      <c r="I66" s="115"/>
      <c r="J66" s="109" t="s">
        <v>153</v>
      </c>
    </row>
    <row r="67" spans="1:10" ht="12.75" customHeight="1">
      <c r="A67" s="40" t="s">
        <v>89</v>
      </c>
      <c r="B67" s="40"/>
      <c r="C67" s="41"/>
      <c r="D67" s="328"/>
      <c r="E67" s="324" t="s">
        <v>155</v>
      </c>
      <c r="F67" s="324" t="s">
        <v>156</v>
      </c>
      <c r="G67" s="318"/>
      <c r="H67" s="42" t="s">
        <v>15</v>
      </c>
      <c r="I67" s="42"/>
      <c r="J67" s="42"/>
    </row>
    <row r="68" spans="1:10" ht="12.75">
      <c r="A68" s="37"/>
      <c r="B68" s="37"/>
      <c r="C68" s="38"/>
      <c r="D68" s="328"/>
      <c r="E68" s="325"/>
      <c r="F68" s="325" t="s">
        <v>40</v>
      </c>
      <c r="G68" s="318"/>
      <c r="H68" s="43" t="s">
        <v>16</v>
      </c>
      <c r="I68" s="44" t="s">
        <v>17</v>
      </c>
      <c r="J68" s="110" t="s">
        <v>17</v>
      </c>
    </row>
    <row r="69" spans="1:10" ht="12.75">
      <c r="A69" s="45"/>
      <c r="B69" s="45"/>
      <c r="C69" s="46"/>
      <c r="D69" s="329"/>
      <c r="E69" s="326"/>
      <c r="F69" s="326" t="s">
        <v>40</v>
      </c>
      <c r="G69" s="319"/>
      <c r="H69" s="47" t="s">
        <v>18</v>
      </c>
      <c r="I69" s="48" t="s">
        <v>19</v>
      </c>
      <c r="J69" s="111" t="s">
        <v>145</v>
      </c>
    </row>
    <row r="70" spans="1:10" ht="12.75">
      <c r="A70" s="49"/>
      <c r="B70" s="49"/>
      <c r="C70" s="50"/>
      <c r="D70" s="51"/>
      <c r="E70" s="51"/>
      <c r="F70" s="51"/>
      <c r="G70" s="52"/>
      <c r="H70" s="53"/>
      <c r="I70" s="54"/>
      <c r="J70" s="112"/>
    </row>
    <row r="71" spans="1:10" ht="12.75">
      <c r="A71" s="55"/>
      <c r="B71" s="55"/>
      <c r="C71" s="63"/>
      <c r="D71" s="56"/>
      <c r="E71" s="56"/>
      <c r="F71" s="57"/>
      <c r="G71" s="62"/>
      <c r="H71" s="59"/>
      <c r="I71" s="59"/>
      <c r="J71" s="59"/>
    </row>
    <row r="72" spans="1:10" ht="12.75">
      <c r="A72" s="55" t="s">
        <v>107</v>
      </c>
      <c r="B72" s="55"/>
      <c r="C72" s="63"/>
      <c r="D72" s="62">
        <v>302.4</v>
      </c>
      <c r="E72" s="60">
        <v>278.9</v>
      </c>
      <c r="F72" s="60">
        <v>254.5</v>
      </c>
      <c r="G72" s="58">
        <v>276.4666666666667</v>
      </c>
      <c r="H72" s="61">
        <v>8.425959125134458</v>
      </c>
      <c r="I72" s="61">
        <v>18.82121807465618</v>
      </c>
      <c r="J72" s="61">
        <v>14.700594661872508</v>
      </c>
    </row>
    <row r="73" spans="1:10" ht="12.75">
      <c r="A73" s="55"/>
      <c r="B73" s="55"/>
      <c r="C73" s="63"/>
      <c r="D73" s="62"/>
      <c r="E73" s="60"/>
      <c r="F73" s="60"/>
      <c r="G73" s="58"/>
      <c r="H73" s="61"/>
      <c r="I73" s="61"/>
      <c r="J73" s="61"/>
    </row>
    <row r="74" spans="1:10" ht="12.75">
      <c r="A74" s="55"/>
      <c r="B74" s="55"/>
      <c r="C74" s="63"/>
      <c r="D74" s="62"/>
      <c r="E74" s="60"/>
      <c r="F74" s="60"/>
      <c r="G74" s="58"/>
      <c r="H74" s="61"/>
      <c r="I74" s="61"/>
      <c r="J74" s="61"/>
    </row>
    <row r="75" spans="1:10" ht="12.75">
      <c r="A75" s="55" t="s">
        <v>108</v>
      </c>
      <c r="B75" s="55"/>
      <c r="C75" s="63"/>
      <c r="D75" s="62"/>
      <c r="E75" s="60"/>
      <c r="F75" s="60"/>
      <c r="G75" s="58"/>
      <c r="H75" s="61"/>
      <c r="I75" s="61"/>
      <c r="J75" s="61"/>
    </row>
    <row r="76" spans="1:10" ht="12.75">
      <c r="A76" s="55"/>
      <c r="B76" s="55" t="s">
        <v>109</v>
      </c>
      <c r="C76" s="63"/>
      <c r="D76" s="62">
        <v>120.7</v>
      </c>
      <c r="E76" s="60">
        <v>141.5</v>
      </c>
      <c r="F76" s="60">
        <v>119.1</v>
      </c>
      <c r="G76" s="58">
        <v>138.46666666666667</v>
      </c>
      <c r="H76" s="61">
        <v>-14.699646643109537</v>
      </c>
      <c r="I76" s="61">
        <v>1.3434089000839702</v>
      </c>
      <c r="J76" s="61">
        <v>-1.306723687336666</v>
      </c>
    </row>
    <row r="77" spans="1:10" ht="12.75">
      <c r="A77" s="55"/>
      <c r="B77" s="55"/>
      <c r="C77" s="63"/>
      <c r="D77" s="62"/>
      <c r="E77" s="60"/>
      <c r="F77" s="60"/>
      <c r="G77" s="58"/>
      <c r="H77" s="61"/>
      <c r="I77" s="61"/>
      <c r="J77" s="61"/>
    </row>
    <row r="78" spans="1:10" ht="12.75">
      <c r="A78" s="55"/>
      <c r="B78" s="55"/>
      <c r="C78" s="63"/>
      <c r="D78" s="62"/>
      <c r="E78" s="60"/>
      <c r="F78" s="60"/>
      <c r="G78" s="58"/>
      <c r="H78" s="61"/>
      <c r="I78" s="61"/>
      <c r="J78" s="61"/>
    </row>
    <row r="79" spans="1:10" ht="12.75">
      <c r="A79" s="55" t="s">
        <v>110</v>
      </c>
      <c r="B79" s="55"/>
      <c r="C79" s="63"/>
      <c r="D79" s="62">
        <v>149.1</v>
      </c>
      <c r="E79" s="60">
        <v>141.7</v>
      </c>
      <c r="F79" s="60">
        <v>137.1</v>
      </c>
      <c r="G79" s="58">
        <v>139.23333333333332</v>
      </c>
      <c r="H79" s="61">
        <v>5.222300635144676</v>
      </c>
      <c r="I79" s="61">
        <v>8.7527352297593</v>
      </c>
      <c r="J79" s="61">
        <v>6.651346865824058</v>
      </c>
    </row>
    <row r="80" spans="1:10" ht="12.75">
      <c r="A80" s="55"/>
      <c r="B80" s="55"/>
      <c r="C80" s="63"/>
      <c r="D80" s="62"/>
      <c r="E80" s="60"/>
      <c r="F80" s="60"/>
      <c r="G80" s="58"/>
      <c r="H80" s="61"/>
      <c r="I80" s="61"/>
      <c r="J80" s="61"/>
    </row>
    <row r="81" spans="1:10" ht="12.75">
      <c r="A81" s="55"/>
      <c r="B81" s="55"/>
      <c r="C81" s="63"/>
      <c r="D81" s="62"/>
      <c r="E81" s="60"/>
      <c r="F81" s="60"/>
      <c r="G81" s="58"/>
      <c r="H81" s="61"/>
      <c r="I81" s="61"/>
      <c r="J81" s="61"/>
    </row>
    <row r="82" spans="1:10" ht="12.75">
      <c r="A82" s="55" t="s">
        <v>111</v>
      </c>
      <c r="B82" s="55"/>
      <c r="C82" s="63"/>
      <c r="D82" s="62">
        <v>81.2</v>
      </c>
      <c r="E82" s="60">
        <v>85.8</v>
      </c>
      <c r="F82" s="60">
        <v>110.1</v>
      </c>
      <c r="G82" s="58">
        <v>83.23333333333333</v>
      </c>
      <c r="H82" s="61">
        <v>-5.361305361305355</v>
      </c>
      <c r="I82" s="61">
        <v>-26.24886466848319</v>
      </c>
      <c r="J82" s="61">
        <v>-42.866948861686296</v>
      </c>
    </row>
    <row r="83" spans="1:10" ht="12.75">
      <c r="A83" s="55"/>
      <c r="B83" s="55"/>
      <c r="C83" s="63"/>
      <c r="D83" s="62"/>
      <c r="E83" s="60"/>
      <c r="F83" s="60"/>
      <c r="G83" s="58"/>
      <c r="H83" s="61"/>
      <c r="I83" s="61"/>
      <c r="J83" s="61"/>
    </row>
    <row r="84" spans="1:10" ht="12.75">
      <c r="A84" s="55"/>
      <c r="B84" s="55"/>
      <c r="C84" s="63"/>
      <c r="D84" s="62"/>
      <c r="E84" s="60"/>
      <c r="F84" s="60"/>
      <c r="G84" s="58"/>
      <c r="H84" s="61"/>
      <c r="I84" s="61"/>
      <c r="J84" s="61"/>
    </row>
    <row r="85" spans="1:10" ht="12.75">
      <c r="A85" s="55" t="s">
        <v>112</v>
      </c>
      <c r="B85" s="55"/>
      <c r="C85" s="63"/>
      <c r="D85" s="62"/>
      <c r="E85" s="60"/>
      <c r="F85" s="60"/>
      <c r="G85" s="58"/>
      <c r="H85" s="61"/>
      <c r="I85" s="61"/>
      <c r="J85" s="61"/>
    </row>
    <row r="86" spans="1:10" ht="12.75">
      <c r="A86" s="55"/>
      <c r="B86" s="55" t="s">
        <v>113</v>
      </c>
      <c r="C86" s="63"/>
      <c r="D86" s="62">
        <v>124.3</v>
      </c>
      <c r="E86" s="60">
        <v>122.2</v>
      </c>
      <c r="F86" s="60">
        <v>111.2</v>
      </c>
      <c r="G86" s="58">
        <v>126.03333333333335</v>
      </c>
      <c r="H86" s="61">
        <v>1.7184942716857563</v>
      </c>
      <c r="I86" s="61">
        <v>11.780575539568341</v>
      </c>
      <c r="J86" s="61">
        <v>6.3422865982281085</v>
      </c>
    </row>
    <row r="87" spans="1:10" ht="12.75">
      <c r="A87" s="55"/>
      <c r="B87" s="55"/>
      <c r="C87" s="63"/>
      <c r="D87" s="62"/>
      <c r="E87" s="60"/>
      <c r="F87" s="57"/>
      <c r="G87" s="62"/>
      <c r="H87" s="59"/>
      <c r="I87" s="59"/>
      <c r="J87" s="59"/>
    </row>
    <row r="88" spans="2:10" ht="12.75">
      <c r="B88" s="55"/>
      <c r="C88" s="63"/>
      <c r="D88" s="62"/>
      <c r="E88" s="60"/>
      <c r="F88" s="64"/>
      <c r="G88" s="62"/>
      <c r="H88" s="61"/>
      <c r="I88" s="61"/>
      <c r="J88" s="61"/>
    </row>
    <row r="89" spans="1:10" ht="12.75">
      <c r="A89" s="55" t="s">
        <v>114</v>
      </c>
      <c r="B89" s="55"/>
      <c r="C89" s="63"/>
      <c r="D89" s="62">
        <v>450.3</v>
      </c>
      <c r="E89" s="60">
        <v>332</v>
      </c>
      <c r="F89" s="60">
        <v>395.2</v>
      </c>
      <c r="G89" s="58">
        <v>491.9333333333334</v>
      </c>
      <c r="H89" s="61">
        <v>35.63253012048193</v>
      </c>
      <c r="I89" s="61">
        <v>13.942307692307697</v>
      </c>
      <c r="J89" s="61">
        <v>36.38926112471699</v>
      </c>
    </row>
  </sheetData>
  <mergeCells count="17">
    <mergeCell ref="A59:J59"/>
    <mergeCell ref="G65:G69"/>
    <mergeCell ref="E67:E69"/>
    <mergeCell ref="F67:F69"/>
    <mergeCell ref="D65:D69"/>
    <mergeCell ref="E65:F66"/>
    <mergeCell ref="A61:J61"/>
    <mergeCell ref="A63:J63"/>
    <mergeCell ref="A62:J62"/>
    <mergeCell ref="A1:J1"/>
    <mergeCell ref="A4:J4"/>
    <mergeCell ref="A5:J5"/>
    <mergeCell ref="G7:G11"/>
    <mergeCell ref="E7:F8"/>
    <mergeCell ref="E9:E11"/>
    <mergeCell ref="F9:F11"/>
    <mergeCell ref="D7:D11"/>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1">
      <selection activeCell="A2" sqref="A2"/>
    </sheetView>
  </sheetViews>
  <sheetFormatPr defaultColWidth="11.421875" defaultRowHeight="12.75"/>
  <cols>
    <col min="1" max="2" width="2.28125" style="27" customWidth="1"/>
    <col min="3" max="4" width="6.8515625" style="27" customWidth="1"/>
    <col min="5" max="5" width="11.00390625" style="27" customWidth="1"/>
    <col min="6" max="6" width="9.8515625" style="27" customWidth="1"/>
    <col min="7" max="7" width="10.7109375" style="27" customWidth="1"/>
    <col min="8" max="8" width="10.140625" style="27" customWidth="1"/>
    <col min="9" max="9" width="8.421875" style="27" customWidth="1"/>
    <col min="10" max="10" width="8.7109375" style="27" customWidth="1"/>
    <col min="11" max="11" width="7.57421875" style="27" customWidth="1"/>
    <col min="12" max="12" width="7.7109375" style="27" customWidth="1"/>
    <col min="13" max="16384" width="11.421875" style="27" customWidth="1"/>
  </cols>
  <sheetData>
    <row r="1" spans="1:12" ht="12.75">
      <c r="A1" s="331"/>
      <c r="B1" s="331"/>
      <c r="C1" s="331"/>
      <c r="D1" s="331"/>
      <c r="E1" s="331"/>
      <c r="F1" s="331"/>
      <c r="G1" s="331"/>
      <c r="H1" s="331"/>
      <c r="I1" s="331"/>
      <c r="J1" s="331"/>
      <c r="K1" s="331"/>
      <c r="L1" s="331"/>
    </row>
    <row r="2" spans="1:12" ht="12.75">
      <c r="A2" s="32"/>
      <c r="B2" s="32"/>
      <c r="C2" s="32"/>
      <c r="D2" s="32"/>
      <c r="E2" s="32"/>
      <c r="F2" s="32"/>
      <c r="G2" s="32"/>
      <c r="H2" s="32"/>
      <c r="I2" s="32"/>
      <c r="J2" s="32"/>
      <c r="K2" s="32"/>
      <c r="L2" s="32"/>
    </row>
    <row r="4" spans="1:12" ht="12.75">
      <c r="A4" s="330" t="s">
        <v>116</v>
      </c>
      <c r="B4" s="330"/>
      <c r="C4" s="330"/>
      <c r="D4" s="330"/>
      <c r="E4" s="330"/>
      <c r="F4" s="330"/>
      <c r="G4" s="330"/>
      <c r="H4" s="330"/>
      <c r="I4" s="330"/>
      <c r="J4" s="330"/>
      <c r="K4" s="330"/>
      <c r="L4" s="330"/>
    </row>
    <row r="5" spans="1:12" ht="12.75">
      <c r="A5" s="31"/>
      <c r="B5" s="31"/>
      <c r="C5" s="31"/>
      <c r="D5" s="31"/>
      <c r="E5" s="31"/>
      <c r="F5" s="31"/>
      <c r="G5" s="31"/>
      <c r="H5" s="31"/>
      <c r="I5" s="31"/>
      <c r="J5" s="31"/>
      <c r="K5" s="31"/>
      <c r="L5" s="31"/>
    </row>
    <row r="6" spans="1:12" ht="12.75">
      <c r="A6" s="316" t="s">
        <v>117</v>
      </c>
      <c r="B6" s="316"/>
      <c r="C6" s="316"/>
      <c r="D6" s="316"/>
      <c r="E6" s="316"/>
      <c r="F6" s="316"/>
      <c r="G6" s="316"/>
      <c r="H6" s="316"/>
      <c r="I6" s="316"/>
      <c r="J6" s="316"/>
      <c r="K6" s="316"/>
      <c r="L6" s="316"/>
    </row>
    <row r="7" ht="12.75" customHeight="1"/>
    <row r="8" spans="1:12" ht="12.75" customHeight="1">
      <c r="A8" s="332" t="s">
        <v>118</v>
      </c>
      <c r="B8" s="332"/>
      <c r="C8" s="332"/>
      <c r="D8" s="332"/>
      <c r="E8" s="333"/>
      <c r="F8" s="327" t="s">
        <v>157</v>
      </c>
      <c r="G8" s="320" t="s">
        <v>86</v>
      </c>
      <c r="H8" s="321"/>
      <c r="I8" s="317" t="s">
        <v>152</v>
      </c>
      <c r="J8" s="36" t="s">
        <v>0</v>
      </c>
      <c r="K8" s="36"/>
      <c r="L8" s="36"/>
    </row>
    <row r="9" spans="1:12" ht="12.75">
      <c r="A9" s="334"/>
      <c r="B9" s="334"/>
      <c r="C9" s="334"/>
      <c r="D9" s="334"/>
      <c r="E9" s="335"/>
      <c r="F9" s="328"/>
      <c r="G9" s="322"/>
      <c r="H9" s="323"/>
      <c r="I9" s="318"/>
      <c r="J9" s="39" t="s">
        <v>7</v>
      </c>
      <c r="K9" s="115"/>
      <c r="L9" s="109" t="s">
        <v>153</v>
      </c>
    </row>
    <row r="10" spans="1:12" ht="12.75" customHeight="1">
      <c r="A10" s="334"/>
      <c r="B10" s="334"/>
      <c r="C10" s="334"/>
      <c r="D10" s="334"/>
      <c r="E10" s="335"/>
      <c r="F10" s="328"/>
      <c r="G10" s="324" t="s">
        <v>158</v>
      </c>
      <c r="H10" s="324" t="s">
        <v>159</v>
      </c>
      <c r="I10" s="318"/>
      <c r="J10" s="42" t="s">
        <v>15</v>
      </c>
      <c r="K10" s="42"/>
      <c r="L10" s="42"/>
    </row>
    <row r="11" spans="1:12" ht="12.75" customHeight="1">
      <c r="A11" s="334"/>
      <c r="B11" s="334"/>
      <c r="C11" s="334"/>
      <c r="D11" s="334"/>
      <c r="E11" s="335"/>
      <c r="F11" s="328"/>
      <c r="G11" s="325"/>
      <c r="H11" s="325" t="s">
        <v>40</v>
      </c>
      <c r="I11" s="318"/>
      <c r="J11" s="43" t="s">
        <v>16</v>
      </c>
      <c r="K11" s="44" t="s">
        <v>17</v>
      </c>
      <c r="L11" s="110" t="s">
        <v>17</v>
      </c>
    </row>
    <row r="12" spans="1:12" ht="12.75">
      <c r="A12" s="336"/>
      <c r="B12" s="336"/>
      <c r="C12" s="336"/>
      <c r="D12" s="336"/>
      <c r="E12" s="337"/>
      <c r="F12" s="329"/>
      <c r="G12" s="326"/>
      <c r="H12" s="326" t="s">
        <v>40</v>
      </c>
      <c r="I12" s="319"/>
      <c r="J12" s="47" t="s">
        <v>18</v>
      </c>
      <c r="K12" s="48" t="s">
        <v>19</v>
      </c>
      <c r="L12" s="111" t="s">
        <v>145</v>
      </c>
    </row>
    <row r="13" ht="12.75">
      <c r="E13" s="65"/>
    </row>
    <row r="14" spans="1:12" s="66" customFormat="1" ht="11.25">
      <c r="A14" s="66" t="s">
        <v>119</v>
      </c>
      <c r="E14" s="67"/>
      <c r="F14" s="68">
        <v>117.7</v>
      </c>
      <c r="G14" s="69">
        <v>114.7</v>
      </c>
      <c r="H14" s="69">
        <v>112</v>
      </c>
      <c r="I14" s="70">
        <v>113.2</v>
      </c>
      <c r="J14" s="104">
        <v>2.6155187445510024</v>
      </c>
      <c r="K14" s="104">
        <v>5.089285714285716</v>
      </c>
      <c r="L14" s="61">
        <v>5.8768511301636766</v>
      </c>
    </row>
    <row r="15" spans="5:10" s="66" customFormat="1" ht="11.25">
      <c r="E15" s="67"/>
      <c r="G15" s="105"/>
      <c r="J15" s="104"/>
    </row>
    <row r="16" spans="1:12" ht="12.75">
      <c r="A16" s="66"/>
      <c r="B16" s="66" t="s">
        <v>120</v>
      </c>
      <c r="E16" s="10"/>
      <c r="F16" s="68">
        <v>81.8</v>
      </c>
      <c r="G16" s="69">
        <v>80.3</v>
      </c>
      <c r="H16" s="69">
        <v>84.8</v>
      </c>
      <c r="I16" s="70">
        <v>79.21666666666667</v>
      </c>
      <c r="J16" s="104">
        <v>1.8679950186799503</v>
      </c>
      <c r="K16" s="104">
        <v>-3.5377358490566038</v>
      </c>
      <c r="L16" s="61">
        <v>-1.6349337748344324</v>
      </c>
    </row>
    <row r="17" spans="1:11" ht="12.75">
      <c r="A17" s="66"/>
      <c r="B17" s="66"/>
      <c r="C17" s="66" t="s">
        <v>87</v>
      </c>
      <c r="E17" s="10"/>
      <c r="F17" s="68"/>
      <c r="G17" s="69"/>
      <c r="H17" s="70"/>
      <c r="I17" s="70"/>
      <c r="J17" s="104"/>
      <c r="K17" s="104"/>
    </row>
    <row r="18" spans="1:11" ht="12.75">
      <c r="A18" s="66"/>
      <c r="B18" s="66"/>
      <c r="C18" s="66"/>
      <c r="E18" s="10"/>
      <c r="F18" s="68"/>
      <c r="G18" s="69"/>
      <c r="H18" s="70"/>
      <c r="I18" s="70"/>
      <c r="J18" s="104"/>
      <c r="K18" s="104"/>
    </row>
    <row r="19" spans="2:12" ht="12.75">
      <c r="B19" s="66" t="s">
        <v>21</v>
      </c>
      <c r="C19" s="66"/>
      <c r="D19" s="66"/>
      <c r="E19" s="67"/>
      <c r="F19" s="68">
        <v>122.8</v>
      </c>
      <c r="G19" s="69">
        <v>119.3</v>
      </c>
      <c r="H19" s="69">
        <v>115.6</v>
      </c>
      <c r="I19" s="70">
        <v>118.21666666666665</v>
      </c>
      <c r="J19" s="104">
        <v>2.933780385582565</v>
      </c>
      <c r="K19" s="104">
        <v>6.2283737024221475</v>
      </c>
      <c r="L19" s="61">
        <v>6.902788244159752</v>
      </c>
    </row>
    <row r="20" spans="2:11" ht="12.75">
      <c r="B20" s="66"/>
      <c r="C20" s="66"/>
      <c r="D20" s="66"/>
      <c r="E20" s="67"/>
      <c r="F20" s="68"/>
      <c r="G20" s="69"/>
      <c r="H20" s="70"/>
      <c r="I20" s="70"/>
      <c r="J20" s="104"/>
      <c r="K20" s="104"/>
    </row>
    <row r="21" spans="2:11" ht="12.75">
      <c r="B21" s="66"/>
      <c r="C21" s="66"/>
      <c r="D21" s="66"/>
      <c r="E21" s="67"/>
      <c r="F21" s="68"/>
      <c r="G21" s="69"/>
      <c r="H21" s="70"/>
      <c r="I21" s="70"/>
      <c r="J21" s="104"/>
      <c r="K21" s="104"/>
    </row>
    <row r="22" spans="2:12" ht="12.75">
      <c r="B22" s="66"/>
      <c r="C22" s="66" t="s">
        <v>24</v>
      </c>
      <c r="D22" s="66"/>
      <c r="E22" s="67"/>
      <c r="F22" s="68">
        <v>127.2</v>
      </c>
      <c r="G22" s="69">
        <v>123.8</v>
      </c>
      <c r="H22" s="69">
        <v>118.4</v>
      </c>
      <c r="I22" s="70">
        <v>122.26666666666667</v>
      </c>
      <c r="J22" s="104">
        <v>2.746365105008082</v>
      </c>
      <c r="K22" s="104">
        <v>7.43243243243243</v>
      </c>
      <c r="L22" s="61">
        <v>8.520710059171591</v>
      </c>
    </row>
    <row r="23" spans="2:11" ht="12.75">
      <c r="B23" s="66"/>
      <c r="C23" s="66"/>
      <c r="D23" s="66"/>
      <c r="E23" s="67"/>
      <c r="F23" s="68"/>
      <c r="G23" s="69"/>
      <c r="H23" s="70"/>
      <c r="I23" s="70"/>
      <c r="J23" s="104"/>
      <c r="K23" s="104"/>
    </row>
    <row r="24" spans="2:12" ht="12.75">
      <c r="B24" s="66"/>
      <c r="C24" s="66" t="s">
        <v>121</v>
      </c>
      <c r="D24" s="66"/>
      <c r="E24" s="67"/>
      <c r="F24" s="68">
        <v>131.6</v>
      </c>
      <c r="G24" s="69">
        <v>124.6</v>
      </c>
      <c r="H24" s="69">
        <v>122.7</v>
      </c>
      <c r="I24" s="70">
        <v>124.05</v>
      </c>
      <c r="J24" s="104">
        <v>5.617977528089888</v>
      </c>
      <c r="K24" s="104">
        <v>7.253463732681329</v>
      </c>
      <c r="L24" s="61">
        <v>7.511194568828559</v>
      </c>
    </row>
    <row r="25" spans="2:11" ht="12.75">
      <c r="B25" s="66"/>
      <c r="C25" s="66"/>
      <c r="D25" s="66"/>
      <c r="E25" s="67"/>
      <c r="F25" s="68"/>
      <c r="G25" s="69"/>
      <c r="H25" s="70"/>
      <c r="I25" s="70"/>
      <c r="J25" s="104"/>
      <c r="K25" s="104"/>
    </row>
    <row r="26" spans="2:12" ht="12.75">
      <c r="B26" s="66"/>
      <c r="C26" s="66" t="s">
        <v>122</v>
      </c>
      <c r="D26" s="66"/>
      <c r="E26" s="67"/>
      <c r="F26" s="68">
        <v>94.1</v>
      </c>
      <c r="G26" s="69">
        <v>91.7</v>
      </c>
      <c r="H26" s="69">
        <v>92.2</v>
      </c>
      <c r="I26" s="70">
        <v>94.36666666666666</v>
      </c>
      <c r="J26" s="104">
        <v>2.6172300981461194</v>
      </c>
      <c r="K26" s="104">
        <v>2.060737527114958</v>
      </c>
      <c r="L26" s="61">
        <v>2.5167481441245503</v>
      </c>
    </row>
    <row r="27" spans="2:11" ht="12.75">
      <c r="B27" s="66"/>
      <c r="C27" s="66"/>
      <c r="D27" s="66"/>
      <c r="E27" s="67"/>
      <c r="F27" s="68"/>
      <c r="G27" s="69"/>
      <c r="H27" s="70"/>
      <c r="I27" s="70"/>
      <c r="J27" s="104"/>
      <c r="K27" s="104"/>
    </row>
    <row r="28" spans="2:12" ht="12.75">
      <c r="B28" s="66"/>
      <c r="C28" s="66" t="s">
        <v>27</v>
      </c>
      <c r="D28" s="66"/>
      <c r="E28" s="67"/>
      <c r="F28" s="68">
        <v>102.9</v>
      </c>
      <c r="G28" s="69">
        <v>105.8</v>
      </c>
      <c r="H28" s="69">
        <v>101.1</v>
      </c>
      <c r="I28" s="70">
        <v>103.35</v>
      </c>
      <c r="J28" s="104">
        <v>-2.7410207939508426</v>
      </c>
      <c r="K28" s="104">
        <v>1.7804154302670736</v>
      </c>
      <c r="L28" s="61">
        <v>3.0751329787234</v>
      </c>
    </row>
    <row r="29" spans="2:11" ht="12.75">
      <c r="B29" s="66"/>
      <c r="C29" s="66"/>
      <c r="D29" s="66"/>
      <c r="E29" s="67"/>
      <c r="F29" s="68"/>
      <c r="G29" s="69"/>
      <c r="H29" s="70"/>
      <c r="I29" s="70"/>
      <c r="J29" s="104"/>
      <c r="K29" s="104"/>
    </row>
    <row r="30" spans="3:12" ht="12.75">
      <c r="C30" s="72" t="s">
        <v>31</v>
      </c>
      <c r="E30" s="10"/>
      <c r="F30" s="68">
        <v>93.3</v>
      </c>
      <c r="G30" s="69">
        <v>95.6</v>
      </c>
      <c r="H30" s="69">
        <v>94.2</v>
      </c>
      <c r="I30" s="70">
        <v>99.15</v>
      </c>
      <c r="J30" s="104">
        <v>-2.405857740585771</v>
      </c>
      <c r="K30" s="104">
        <v>-0.9554140127388595</v>
      </c>
      <c r="L30" s="61">
        <v>-6.1</v>
      </c>
    </row>
    <row r="31" spans="3:11" ht="12.75">
      <c r="C31" s="72"/>
      <c r="E31" s="10"/>
      <c r="F31" s="68"/>
      <c r="G31" s="105"/>
      <c r="H31" s="70"/>
      <c r="I31" s="70"/>
      <c r="J31" s="104"/>
      <c r="K31" s="104"/>
    </row>
    <row r="32" spans="2:12" ht="12.75">
      <c r="B32" s="72" t="s">
        <v>22</v>
      </c>
      <c r="E32" s="10"/>
      <c r="F32" s="68">
        <v>90.4</v>
      </c>
      <c r="G32" s="105">
        <v>87.5</v>
      </c>
      <c r="H32" s="69">
        <v>93.4</v>
      </c>
      <c r="I32" s="70">
        <v>75.76666666666667</v>
      </c>
      <c r="J32" s="104">
        <v>3.3142857142857207</v>
      </c>
      <c r="K32" s="104">
        <v>-3.2119914346895073</v>
      </c>
      <c r="L32" s="61">
        <v>8.39294229852171</v>
      </c>
    </row>
    <row r="33" spans="6:12" ht="12.75">
      <c r="F33" s="62"/>
      <c r="G33" s="62"/>
      <c r="H33" s="69"/>
      <c r="I33" s="74"/>
      <c r="J33" s="61"/>
      <c r="K33" s="61"/>
      <c r="L33" s="61"/>
    </row>
    <row r="34" spans="6:12" ht="12.75">
      <c r="F34" s="62"/>
      <c r="G34" s="62"/>
      <c r="H34" s="73"/>
      <c r="I34" s="74"/>
      <c r="J34" s="61"/>
      <c r="K34" s="61"/>
      <c r="L34" s="61"/>
    </row>
    <row r="35" spans="6:12" ht="12.75">
      <c r="F35" s="62"/>
      <c r="G35" s="62"/>
      <c r="H35" s="73"/>
      <c r="I35" s="74"/>
      <c r="J35" s="61"/>
      <c r="K35" s="61"/>
      <c r="L35" s="61"/>
    </row>
    <row r="36" spans="6:12" ht="12.75">
      <c r="F36" s="62"/>
      <c r="G36" s="62"/>
      <c r="H36" s="73"/>
      <c r="I36" s="74"/>
      <c r="J36" s="61"/>
      <c r="K36" s="61"/>
      <c r="L36" s="61"/>
    </row>
    <row r="37" spans="6:12" ht="12.75">
      <c r="F37" s="62"/>
      <c r="G37" s="62"/>
      <c r="H37" s="73"/>
      <c r="I37" s="74"/>
      <c r="J37" s="61"/>
      <c r="K37" s="61"/>
      <c r="L37" s="61"/>
    </row>
    <row r="38" spans="6:12" ht="12.75">
      <c r="F38" s="62"/>
      <c r="G38" s="62"/>
      <c r="H38" s="73"/>
      <c r="I38" s="74"/>
      <c r="J38" s="61"/>
      <c r="K38" s="61"/>
      <c r="L38" s="61"/>
    </row>
    <row r="39" spans="6:12" ht="12.75">
      <c r="F39" s="62"/>
      <c r="G39" s="62"/>
      <c r="H39" s="73"/>
      <c r="I39" s="74"/>
      <c r="J39" s="61"/>
      <c r="K39" s="61"/>
      <c r="L39" s="61"/>
    </row>
    <row r="40" spans="6:12" ht="12.75">
      <c r="F40" s="62"/>
      <c r="G40" s="62"/>
      <c r="H40" s="73"/>
      <c r="I40" s="74"/>
      <c r="J40" s="61"/>
      <c r="K40" s="61"/>
      <c r="L40" s="61"/>
    </row>
    <row r="41" spans="6:12" ht="12.75">
      <c r="F41" s="62"/>
      <c r="G41" s="62"/>
      <c r="H41" s="73"/>
      <c r="I41" s="74"/>
      <c r="J41" s="61"/>
      <c r="K41" s="61"/>
      <c r="L41" s="61"/>
    </row>
    <row r="42" spans="6:12" ht="12.75">
      <c r="F42" s="62"/>
      <c r="G42" s="62"/>
      <c r="H42" s="73"/>
      <c r="I42" s="74"/>
      <c r="J42" s="61"/>
      <c r="K42" s="61"/>
      <c r="L42" s="61"/>
    </row>
    <row r="43" spans="6:12" ht="12.75">
      <c r="F43" s="62"/>
      <c r="G43" s="62"/>
      <c r="H43" s="73"/>
      <c r="I43" s="74"/>
      <c r="J43" s="61"/>
      <c r="K43" s="61"/>
      <c r="L43" s="61"/>
    </row>
    <row r="44" spans="6:12" ht="12.75">
      <c r="F44" s="62"/>
      <c r="G44" s="62"/>
      <c r="H44" s="73"/>
      <c r="I44" s="74"/>
      <c r="J44" s="61"/>
      <c r="K44" s="61"/>
      <c r="L44" s="61"/>
    </row>
    <row r="45" spans="6:12" ht="12.75">
      <c r="F45" s="62"/>
      <c r="G45" s="62"/>
      <c r="H45" s="73"/>
      <c r="I45" s="74"/>
      <c r="J45" s="61"/>
      <c r="K45" s="61"/>
      <c r="L45" s="61"/>
    </row>
    <row r="46" spans="6:12" ht="12.75">
      <c r="F46" s="62"/>
      <c r="G46" s="62"/>
      <c r="H46" s="73"/>
      <c r="I46" s="74"/>
      <c r="J46" s="61"/>
      <c r="K46" s="61"/>
      <c r="L46" s="61"/>
    </row>
    <row r="47" spans="6:12" ht="12.75">
      <c r="F47" s="62"/>
      <c r="G47" s="62"/>
      <c r="H47" s="73"/>
      <c r="I47" s="74"/>
      <c r="J47" s="61"/>
      <c r="K47" s="61"/>
      <c r="L47" s="61"/>
    </row>
    <row r="48" spans="6:12" ht="12.75">
      <c r="F48" s="62"/>
      <c r="G48" s="62"/>
      <c r="H48" s="73"/>
      <c r="I48" s="74"/>
      <c r="J48" s="61"/>
      <c r="K48" s="61"/>
      <c r="L48" s="61"/>
    </row>
    <row r="49" spans="6:12" ht="12.75">
      <c r="F49" s="62"/>
      <c r="G49" s="62"/>
      <c r="H49" s="73"/>
      <c r="I49" s="74"/>
      <c r="J49" s="61"/>
      <c r="K49" s="61"/>
      <c r="L49" s="61"/>
    </row>
    <row r="50" spans="6:12" ht="12.75">
      <c r="F50" s="62"/>
      <c r="G50" s="62"/>
      <c r="H50" s="73"/>
      <c r="I50" s="74"/>
      <c r="J50" s="61"/>
      <c r="K50" s="61"/>
      <c r="L50" s="61"/>
    </row>
    <row r="51" spans="6:12" ht="12.75">
      <c r="F51" s="62"/>
      <c r="G51" s="62"/>
      <c r="H51" s="73"/>
      <c r="I51" s="74"/>
      <c r="J51" s="61"/>
      <c r="K51" s="61"/>
      <c r="L51" s="61"/>
    </row>
    <row r="52" spans="6:12" ht="12.75">
      <c r="F52" s="62"/>
      <c r="G52" s="62"/>
      <c r="H52" s="73"/>
      <c r="I52" s="74"/>
      <c r="J52" s="61"/>
      <c r="K52" s="61"/>
      <c r="L52" s="61"/>
    </row>
    <row r="53" spans="6:12" ht="12.75">
      <c r="F53" s="62"/>
      <c r="G53" s="62"/>
      <c r="H53" s="73"/>
      <c r="I53" s="74"/>
      <c r="J53" s="61"/>
      <c r="K53" s="61"/>
      <c r="L53" s="61"/>
    </row>
    <row r="54" spans="6:12" ht="12.75">
      <c r="F54" s="62"/>
      <c r="G54" s="62"/>
      <c r="H54" s="73"/>
      <c r="I54" s="74"/>
      <c r="J54" s="61"/>
      <c r="K54" s="61"/>
      <c r="L54" s="61"/>
    </row>
    <row r="55" spans="6:12" ht="12.75">
      <c r="F55" s="62"/>
      <c r="G55" s="62"/>
      <c r="H55" s="73"/>
      <c r="I55" s="74"/>
      <c r="J55" s="61"/>
      <c r="K55" s="61"/>
      <c r="L55" s="61"/>
    </row>
    <row r="56" spans="6:12" ht="12.75">
      <c r="F56" s="62"/>
      <c r="G56" s="62"/>
      <c r="H56" s="73"/>
      <c r="I56" s="74"/>
      <c r="J56" s="61"/>
      <c r="K56" s="61"/>
      <c r="L56" s="61"/>
    </row>
    <row r="57" spans="6:12" ht="12.75">
      <c r="F57" s="62"/>
      <c r="G57" s="62"/>
      <c r="H57" s="73"/>
      <c r="I57" s="74"/>
      <c r="J57" s="61"/>
      <c r="K57" s="61"/>
      <c r="L57" s="61"/>
    </row>
    <row r="58" spans="6:12" ht="12.75">
      <c r="F58" s="62"/>
      <c r="G58" s="62"/>
      <c r="H58" s="73"/>
      <c r="I58" s="74"/>
      <c r="J58" s="61"/>
      <c r="K58" s="61"/>
      <c r="L58" s="61"/>
    </row>
    <row r="59" spans="6:12" ht="12.75">
      <c r="F59" s="62"/>
      <c r="G59" s="62"/>
      <c r="H59" s="73"/>
      <c r="I59" s="74"/>
      <c r="J59" s="61"/>
      <c r="K59" s="61"/>
      <c r="L59" s="61"/>
    </row>
    <row r="60" spans="6:12" ht="12.75">
      <c r="F60" s="62"/>
      <c r="G60" s="62"/>
      <c r="H60" s="73"/>
      <c r="I60" s="74"/>
      <c r="J60" s="61"/>
      <c r="K60" s="61"/>
      <c r="L60" s="61"/>
    </row>
    <row r="61" spans="6:12" ht="12.75">
      <c r="F61" s="62"/>
      <c r="G61" s="62"/>
      <c r="H61" s="73"/>
      <c r="I61" s="74"/>
      <c r="J61" s="61"/>
      <c r="K61" s="61"/>
      <c r="L61" s="61"/>
    </row>
    <row r="62" spans="6:12" ht="12.75">
      <c r="F62" s="62"/>
      <c r="G62" s="62"/>
      <c r="H62" s="73"/>
      <c r="I62" s="74"/>
      <c r="J62" s="61"/>
      <c r="K62" s="61"/>
      <c r="L62" s="61"/>
    </row>
  </sheetData>
  <mergeCells count="9">
    <mergeCell ref="A4:L4"/>
    <mergeCell ref="A6:L6"/>
    <mergeCell ref="A1:L1"/>
    <mergeCell ref="A8:E12"/>
    <mergeCell ref="I8:I12"/>
    <mergeCell ref="G10:G12"/>
    <mergeCell ref="H10:H12"/>
    <mergeCell ref="F8:F12"/>
    <mergeCell ref="G8:H9"/>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7" t="s">
        <v>179</v>
      </c>
      <c r="B1" s="288"/>
    </row>
    <row r="6" spans="1:2" ht="14.25">
      <c r="A6" s="277">
        <v>0</v>
      </c>
      <c r="B6" s="278" t="s">
        <v>180</v>
      </c>
    </row>
    <row r="7" spans="1:2" ht="14.25">
      <c r="A7" s="279"/>
      <c r="B7" s="278" t="s">
        <v>181</v>
      </c>
    </row>
    <row r="8" spans="1:2" ht="14.25">
      <c r="A8" s="277" t="s">
        <v>182</v>
      </c>
      <c r="B8" s="278" t="s">
        <v>183</v>
      </c>
    </row>
    <row r="9" spans="1:2" ht="14.25">
      <c r="A9" s="277" t="s">
        <v>184</v>
      </c>
      <c r="B9" s="278" t="s">
        <v>185</v>
      </c>
    </row>
    <row r="10" spans="1:2" ht="14.25">
      <c r="A10" s="277" t="s">
        <v>186</v>
      </c>
      <c r="B10" s="278" t="s">
        <v>187</v>
      </c>
    </row>
    <row r="11" spans="1:2" ht="14.25">
      <c r="A11" s="277" t="s">
        <v>188</v>
      </c>
      <c r="B11" s="278" t="s">
        <v>189</v>
      </c>
    </row>
    <row r="12" spans="1:2" ht="14.25">
      <c r="A12" s="277" t="s">
        <v>190</v>
      </c>
      <c r="B12" s="278" t="s">
        <v>191</v>
      </c>
    </row>
    <row r="13" spans="1:2" ht="14.25">
      <c r="A13" s="277" t="s">
        <v>192</v>
      </c>
      <c r="B13" s="278" t="s">
        <v>193</v>
      </c>
    </row>
    <row r="14" spans="1:2" ht="14.25">
      <c r="A14" s="277" t="s">
        <v>194</v>
      </c>
      <c r="B14" s="278" t="s">
        <v>195</v>
      </c>
    </row>
    <row r="15" spans="1:2" ht="14.25">
      <c r="A15" s="277" t="s">
        <v>196</v>
      </c>
      <c r="B15" s="278" t="s">
        <v>197</v>
      </c>
    </row>
    <row r="16" ht="14.25">
      <c r="A16" s="278"/>
    </row>
    <row r="17" spans="1:2" ht="14.25">
      <c r="A17" s="278" t="s">
        <v>198</v>
      </c>
      <c r="B17" s="280" t="s">
        <v>199</v>
      </c>
    </row>
    <row r="18" spans="1:2" ht="14.25">
      <c r="A18" s="278" t="s">
        <v>200</v>
      </c>
      <c r="B18" s="280" t="s">
        <v>201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46</v>
      </c>
    </row>
    <row r="5" ht="12.75">
      <c r="H5" s="17" t="s">
        <v>47</v>
      </c>
    </row>
    <row r="6" ht="12.75">
      <c r="A6" s="18"/>
    </row>
    <row r="7" ht="12.75">
      <c r="A7" s="18"/>
    </row>
    <row r="8" spans="1:8" s="14" customFormat="1" ht="12.75">
      <c r="A8" s="16" t="s">
        <v>48</v>
      </c>
      <c r="H8" s="18">
        <v>2</v>
      </c>
    </row>
    <row r="9" ht="12.75">
      <c r="A9" s="18"/>
    </row>
    <row r="10" ht="12.75">
      <c r="A10" s="18"/>
    </row>
    <row r="11" spans="1:8" s="14" customFormat="1" ht="12.75">
      <c r="A11" s="16" t="s">
        <v>49</v>
      </c>
      <c r="H11" s="18">
        <v>3</v>
      </c>
    </row>
    <row r="12" ht="12.75">
      <c r="A12" s="18"/>
    </row>
    <row r="13" ht="12.75">
      <c r="A13" s="18"/>
    </row>
    <row r="14" ht="12.75">
      <c r="A14" s="16" t="s">
        <v>50</v>
      </c>
    </row>
    <row r="15" ht="12.75">
      <c r="A15" s="18"/>
    </row>
    <row r="16" ht="12.75">
      <c r="A16" s="18"/>
    </row>
    <row r="17" spans="1:8" ht="12.75">
      <c r="A17" s="18" t="s">
        <v>51</v>
      </c>
      <c r="B17" s="18" t="s">
        <v>52</v>
      </c>
      <c r="H17" s="18">
        <v>4</v>
      </c>
    </row>
    <row r="18" ht="12.75">
      <c r="A18" s="18"/>
    </row>
    <row r="19" ht="12.75">
      <c r="A19" s="18"/>
    </row>
    <row r="20" spans="1:8" ht="12.75">
      <c r="A20" s="18" t="s">
        <v>53</v>
      </c>
      <c r="B20" s="18" t="s">
        <v>54</v>
      </c>
      <c r="H20" s="18">
        <v>4</v>
      </c>
    </row>
    <row r="21" ht="12.75">
      <c r="A21" s="18"/>
    </row>
    <row r="22" ht="12.75">
      <c r="A22" s="18"/>
    </row>
    <row r="23" spans="1:8" ht="12.75">
      <c r="A23" s="18" t="s">
        <v>55</v>
      </c>
      <c r="B23" s="18" t="s">
        <v>56</v>
      </c>
      <c r="H23" s="18">
        <v>5</v>
      </c>
    </row>
    <row r="24" ht="12.75">
      <c r="A24" s="18"/>
    </row>
    <row r="25" ht="12.75">
      <c r="A25" s="18"/>
    </row>
    <row r="26" spans="1:8" ht="12.75">
      <c r="A26" s="18" t="s">
        <v>57</v>
      </c>
      <c r="B26" s="18" t="s">
        <v>58</v>
      </c>
      <c r="H26" s="18">
        <v>7</v>
      </c>
    </row>
    <row r="27" ht="12.75">
      <c r="A27" s="18"/>
    </row>
    <row r="28" ht="12.75">
      <c r="A28" s="18"/>
    </row>
    <row r="29" spans="1:8" ht="12.75">
      <c r="A29" s="18" t="s">
        <v>59</v>
      </c>
      <c r="B29" s="18" t="s">
        <v>60</v>
      </c>
      <c r="D29" s="18"/>
      <c r="H29" s="18">
        <v>8</v>
      </c>
    </row>
    <row r="30" ht="12.75">
      <c r="A30" s="18"/>
    </row>
    <row r="31" ht="12.75">
      <c r="A31" s="18"/>
    </row>
    <row r="32" ht="12.75">
      <c r="A32" s="18"/>
    </row>
    <row r="33" ht="12.75">
      <c r="A33" s="18"/>
    </row>
    <row r="34" ht="12.75">
      <c r="A34" s="16" t="s">
        <v>61</v>
      </c>
    </row>
    <row r="35" ht="12.75">
      <c r="A35" s="18"/>
    </row>
    <row r="36" ht="12.75">
      <c r="A36" s="18"/>
    </row>
    <row r="37" spans="1:8" ht="12.75">
      <c r="A37" s="18" t="s">
        <v>51</v>
      </c>
      <c r="B37" s="18" t="s">
        <v>62</v>
      </c>
      <c r="H37" s="18">
        <v>9</v>
      </c>
    </row>
    <row r="38" ht="12.75">
      <c r="A38" s="18"/>
    </row>
    <row r="39" ht="12.75">
      <c r="A39" s="18"/>
    </row>
    <row r="40" spans="1:8" ht="12.75">
      <c r="A40" s="18" t="s">
        <v>53</v>
      </c>
      <c r="B40" s="18" t="s">
        <v>56</v>
      </c>
      <c r="H40" s="18">
        <v>10</v>
      </c>
    </row>
    <row r="41" ht="12.75">
      <c r="A41" s="18"/>
    </row>
    <row r="42" ht="12.75">
      <c r="A42" s="18"/>
    </row>
    <row r="43" spans="1:8" ht="12.75">
      <c r="A43" s="18" t="s">
        <v>55</v>
      </c>
      <c r="B43" s="18" t="s">
        <v>63</v>
      </c>
      <c r="H43" s="18">
        <v>11</v>
      </c>
    </row>
    <row r="44" ht="12.75">
      <c r="A44" s="18"/>
    </row>
    <row r="45" ht="12.75">
      <c r="A45" s="18"/>
    </row>
    <row r="46" spans="1:8" ht="12.75">
      <c r="A46" s="18" t="s">
        <v>57</v>
      </c>
      <c r="B46" s="18" t="s">
        <v>64</v>
      </c>
      <c r="H46" s="18">
        <v>12</v>
      </c>
    </row>
    <row r="47" ht="12.75">
      <c r="A47" s="18"/>
    </row>
    <row r="48" ht="12.75">
      <c r="A48" s="18"/>
    </row>
    <row r="49" spans="1:8" ht="12.75">
      <c r="A49" s="18" t="s">
        <v>59</v>
      </c>
      <c r="B49" s="18" t="s">
        <v>65</v>
      </c>
      <c r="H49" s="18">
        <v>14</v>
      </c>
    </row>
    <row r="50" ht="12.75">
      <c r="A50" s="18"/>
    </row>
    <row r="51" ht="12.75">
      <c r="A51" s="18"/>
    </row>
    <row r="52" spans="1:8" ht="12.75">
      <c r="A52" s="18" t="s">
        <v>66</v>
      </c>
      <c r="B52" s="18" t="s">
        <v>67</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76" customWidth="1"/>
    <col min="2" max="16384" width="11.421875" style="75" customWidth="1"/>
  </cols>
  <sheetData>
    <row r="1" ht="12.75" customHeight="1">
      <c r="A1" s="80"/>
    </row>
    <row r="2" ht="12.75" customHeight="1">
      <c r="A2" s="80"/>
    </row>
    <row r="3" ht="15" customHeight="1">
      <c r="A3" s="81" t="s">
        <v>48</v>
      </c>
    </row>
    <row r="4" ht="12.75" customHeight="1">
      <c r="A4" s="82"/>
    </row>
    <row r="5" ht="46.5" customHeight="1">
      <c r="A5" s="83" t="s">
        <v>126</v>
      </c>
    </row>
    <row r="6" ht="12.75" customHeight="1">
      <c r="A6" s="84"/>
    </row>
    <row r="7" ht="12.75">
      <c r="A7" s="85" t="s">
        <v>68</v>
      </c>
    </row>
    <row r="8" ht="9" customHeight="1">
      <c r="A8" s="85"/>
    </row>
    <row r="9" ht="24">
      <c r="A9" s="83" t="s">
        <v>69</v>
      </c>
    </row>
    <row r="10" ht="36">
      <c r="A10" s="83" t="s">
        <v>70</v>
      </c>
    </row>
    <row r="11" ht="12.75">
      <c r="A11" s="83" t="s">
        <v>151</v>
      </c>
    </row>
    <row r="12" ht="36">
      <c r="A12" s="83" t="s">
        <v>71</v>
      </c>
    </row>
    <row r="13" ht="4.5" customHeight="1">
      <c r="A13" s="83"/>
    </row>
    <row r="14" ht="24">
      <c r="A14" s="83" t="s">
        <v>150</v>
      </c>
    </row>
    <row r="15" ht="12.75">
      <c r="A15" s="83" t="s">
        <v>72</v>
      </c>
    </row>
    <row r="16" ht="24">
      <c r="A16" s="83" t="s">
        <v>73</v>
      </c>
    </row>
    <row r="17" ht="6" customHeight="1">
      <c r="A17" s="83"/>
    </row>
    <row r="18" ht="12.75">
      <c r="A18" s="83"/>
    </row>
    <row r="19" ht="9" customHeight="1">
      <c r="A19" s="84"/>
    </row>
    <row r="20" ht="12.75">
      <c r="A20" s="85" t="s">
        <v>60</v>
      </c>
    </row>
    <row r="21" ht="6" customHeight="1">
      <c r="A21" s="83"/>
    </row>
    <row r="22" ht="36">
      <c r="A22" s="83" t="s">
        <v>127</v>
      </c>
    </row>
    <row r="23" ht="6" customHeight="1">
      <c r="A23" s="83"/>
    </row>
    <row r="24" ht="26.25" customHeight="1">
      <c r="A24" s="83" t="s">
        <v>74</v>
      </c>
    </row>
    <row r="25" ht="60">
      <c r="A25" s="83" t="s">
        <v>146</v>
      </c>
    </row>
    <row r="26" ht="6" customHeight="1">
      <c r="A26" s="83"/>
    </row>
    <row r="27" ht="48">
      <c r="A27" s="83" t="s">
        <v>128</v>
      </c>
    </row>
    <row r="28" ht="6" customHeight="1">
      <c r="A28" s="83"/>
    </row>
    <row r="29" ht="36">
      <c r="A29" s="86" t="s">
        <v>129</v>
      </c>
    </row>
    <row r="30" ht="9" customHeight="1">
      <c r="A30" s="87"/>
    </row>
    <row r="31" ht="9" customHeight="1">
      <c r="A31" s="87"/>
    </row>
    <row r="32" ht="9" customHeight="1">
      <c r="A32" s="87"/>
    </row>
    <row r="33" ht="12.75">
      <c r="A33" s="88"/>
    </row>
    <row r="34" ht="9" customHeight="1">
      <c r="A34" s="88"/>
    </row>
    <row r="35" ht="13.5" customHeight="1">
      <c r="A35" s="88"/>
    </row>
    <row r="36" ht="13.5" customHeight="1">
      <c r="A36" s="88"/>
    </row>
    <row r="37" ht="12" customHeight="1">
      <c r="A37" s="88"/>
    </row>
    <row r="38" ht="12" customHeight="1">
      <c r="A38" s="88"/>
    </row>
    <row r="39" ht="3" customHeight="1">
      <c r="A39" s="83"/>
    </row>
    <row r="40" ht="18" customHeight="1">
      <c r="A40" s="89"/>
    </row>
    <row r="41" ht="9.75" customHeight="1">
      <c r="A41" s="90"/>
    </row>
    <row r="42" s="77" customFormat="1" ht="12.75" customHeight="1">
      <c r="A42" s="91"/>
    </row>
    <row r="43" s="77" customFormat="1" ht="12.75" customHeight="1">
      <c r="A43" s="91"/>
    </row>
    <row r="44" s="77" customFormat="1" ht="12.75" customHeight="1">
      <c r="A44" s="81" t="s">
        <v>75</v>
      </c>
    </row>
    <row r="45" s="77" customFormat="1" ht="12.75" customHeight="1">
      <c r="A45" s="83"/>
    </row>
    <row r="46" s="77" customFormat="1" ht="12.75" customHeight="1">
      <c r="A46" s="92" t="s">
        <v>134</v>
      </c>
    </row>
    <row r="47" s="77" customFormat="1" ht="12.75" customHeight="1">
      <c r="A47" s="92" t="s">
        <v>133</v>
      </c>
    </row>
    <row r="48" s="77" customFormat="1" ht="12.75" customHeight="1">
      <c r="A48" s="92" t="s">
        <v>130</v>
      </c>
    </row>
    <row r="49" s="77" customFormat="1" ht="12.75" customHeight="1">
      <c r="A49" s="92" t="s">
        <v>132</v>
      </c>
    </row>
    <row r="50" s="77" customFormat="1" ht="12.75" customHeight="1">
      <c r="A50" s="93" t="s">
        <v>131</v>
      </c>
    </row>
    <row r="51" s="77" customFormat="1" ht="12.75" customHeight="1">
      <c r="A51" s="92" t="s">
        <v>136</v>
      </c>
    </row>
    <row r="52" s="77" customFormat="1" ht="12.75" customHeight="1">
      <c r="A52" s="94" t="s">
        <v>76</v>
      </c>
    </row>
    <row r="53" s="77" customFormat="1" ht="12.75" customHeight="1">
      <c r="A53" s="94" t="s">
        <v>77</v>
      </c>
    </row>
    <row r="54" s="77" customFormat="1" ht="12" customHeight="1">
      <c r="A54" s="94" t="s">
        <v>78</v>
      </c>
    </row>
    <row r="55" s="77" customFormat="1" ht="12" customHeight="1">
      <c r="A55" s="94" t="s">
        <v>79</v>
      </c>
    </row>
    <row r="56" s="77" customFormat="1" ht="12.75" customHeight="1">
      <c r="A56" s="94"/>
    </row>
    <row r="57" s="77" customFormat="1" ht="12.75" customHeight="1">
      <c r="A57" s="94"/>
    </row>
    <row r="58" s="79" customFormat="1" ht="1.5" customHeight="1">
      <c r="A58" s="95"/>
    </row>
    <row r="59" s="79" customFormat="1" ht="12.75" customHeight="1">
      <c r="A59" s="95"/>
    </row>
    <row r="60" s="79" customFormat="1" ht="12.75" customHeight="1">
      <c r="A60" s="95"/>
    </row>
    <row r="61" s="77" customFormat="1" ht="12" customHeight="1">
      <c r="A61" s="91"/>
    </row>
    <row r="62" s="77" customFormat="1" ht="13.5" customHeight="1">
      <c r="A62" s="96" t="s">
        <v>80</v>
      </c>
    </row>
    <row r="63" s="77" customFormat="1" ht="13.5" customHeight="1">
      <c r="A63" s="91"/>
    </row>
    <row r="64" ht="14.25" customHeight="1">
      <c r="A64" s="95" t="s">
        <v>81</v>
      </c>
    </row>
    <row r="65" ht="14.25" customHeight="1">
      <c r="A65" s="95" t="s">
        <v>135</v>
      </c>
    </row>
    <row r="66" ht="14.25" customHeight="1">
      <c r="A66" s="95" t="s">
        <v>82</v>
      </c>
    </row>
    <row r="67" ht="14.25" customHeight="1">
      <c r="A67" s="78"/>
    </row>
    <row r="68" ht="14.25" customHeight="1">
      <c r="A68" s="78"/>
    </row>
    <row r="69" ht="14.25" customHeight="1">
      <c r="A69" s="78"/>
    </row>
    <row r="70" s="15" customFormat="1" ht="12.75" customHeight="1">
      <c r="A70" s="19"/>
    </row>
    <row r="71" s="15" customFormat="1" ht="12" customHeight="1">
      <c r="A71" s="14" t="s">
        <v>49</v>
      </c>
    </row>
    <row r="72" s="15" customFormat="1" ht="12" customHeight="1">
      <c r="A72" s="18"/>
    </row>
    <row r="73" s="15" customFormat="1" ht="24">
      <c r="A73" s="19" t="s">
        <v>160</v>
      </c>
    </row>
    <row r="74" s="15" customFormat="1" ht="5.25" customHeight="1">
      <c r="A74" s="19"/>
    </row>
    <row r="75" s="15" customFormat="1" ht="49.5" customHeight="1">
      <c r="A75" s="19" t="s">
        <v>161</v>
      </c>
    </row>
    <row r="76" s="15" customFormat="1" ht="3.75" customHeight="1">
      <c r="A76" s="19"/>
    </row>
    <row r="77" s="15" customFormat="1" ht="61.5" customHeight="1">
      <c r="A77" s="19" t="s">
        <v>163</v>
      </c>
    </row>
    <row r="78" s="15" customFormat="1" ht="7.5" customHeight="1" hidden="1">
      <c r="A78" s="19"/>
    </row>
    <row r="79" s="15" customFormat="1" ht="28.5" customHeight="1">
      <c r="A79" s="19" t="s">
        <v>162</v>
      </c>
    </row>
    <row r="80" s="15" customFormat="1" ht="5.25" customHeight="1">
      <c r="A80" s="19"/>
    </row>
    <row r="81" s="15" customFormat="1" ht="39.75" customHeight="1">
      <c r="A81" s="19" t="s">
        <v>165</v>
      </c>
    </row>
    <row r="82" s="15" customFormat="1" ht="1.5" customHeight="1">
      <c r="A82" s="19"/>
    </row>
    <row r="83" s="15" customFormat="1" ht="2.25" customHeight="1"/>
    <row r="84" ht="4.5" customHeight="1">
      <c r="A84" s="78"/>
    </row>
    <row r="85" ht="51.75" customHeight="1">
      <c r="A85" s="95" t="s">
        <v>164</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H57"/>
  <sheetViews>
    <sheetView workbookViewId="0" topLeftCell="A1">
      <selection activeCell="A3" sqref="A3"/>
    </sheetView>
  </sheetViews>
  <sheetFormatPr defaultColWidth="11.421875" defaultRowHeight="12.75"/>
  <cols>
    <col min="1" max="16384" width="11.421875" style="113" customWidth="1"/>
  </cols>
  <sheetData>
    <row r="1" spans="1:8" ht="12.75">
      <c r="A1" s="1" t="s">
        <v>137</v>
      </c>
      <c r="B1" s="99"/>
      <c r="C1" s="99"/>
      <c r="D1" s="99"/>
      <c r="E1" s="99"/>
      <c r="F1" s="99"/>
      <c r="G1" s="99"/>
      <c r="H1" s="100"/>
    </row>
    <row r="2" spans="1:8" ht="12.75">
      <c r="A2" s="7" t="s">
        <v>36</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101"/>
      <c r="C28" s="101"/>
      <c r="D28" s="101"/>
      <c r="E28" s="101"/>
      <c r="F28" s="101"/>
      <c r="G28" s="101"/>
      <c r="H28" s="102"/>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H57"/>
  <sheetViews>
    <sheetView workbookViewId="0" topLeftCell="A1">
      <selection activeCell="A4" sqref="A4"/>
    </sheetView>
  </sheetViews>
  <sheetFormatPr defaultColWidth="11.421875" defaultRowHeight="12.75"/>
  <sheetData>
    <row r="1" spans="1:8" ht="12.75">
      <c r="A1" s="1" t="s">
        <v>37</v>
      </c>
      <c r="B1" s="2"/>
      <c r="C1" s="2"/>
      <c r="D1" s="2"/>
      <c r="E1" s="2"/>
      <c r="F1" s="2"/>
      <c r="G1" s="2"/>
      <c r="H1" s="3"/>
    </row>
    <row r="2" spans="1:8" ht="12.75">
      <c r="A2" s="4"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4" sqref="A4"/>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36</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7"/>
  <dimension ref="A1:H58"/>
  <sheetViews>
    <sheetView workbookViewId="0" topLeftCell="A1">
      <selection activeCell="A2" sqref="A2"/>
    </sheetView>
  </sheetViews>
  <sheetFormatPr defaultColWidth="11.421875" defaultRowHeight="12.75"/>
  <cols>
    <col min="1" max="16384" width="11.421875" style="21" customWidth="1"/>
  </cols>
  <sheetData>
    <row r="1" spans="1:8" ht="12.75">
      <c r="A1" s="1" t="s">
        <v>85</v>
      </c>
      <c r="B1" s="2"/>
      <c r="C1" s="2"/>
      <c r="D1" s="2"/>
      <c r="E1" s="2"/>
      <c r="F1" s="2"/>
      <c r="G1" s="2"/>
      <c r="H1" s="3"/>
    </row>
    <row r="2" spans="1:8" ht="12.75">
      <c r="A2" s="7" t="s">
        <v>36</v>
      </c>
      <c r="B2" s="5"/>
      <c r="C2" s="5"/>
      <c r="D2" s="5"/>
      <c r="E2" s="5"/>
      <c r="F2" s="5"/>
      <c r="G2" s="5"/>
      <c r="H2" s="6"/>
    </row>
    <row r="3" spans="1:8" ht="12.75">
      <c r="A3" s="8"/>
      <c r="B3" s="9"/>
      <c r="C3" s="9"/>
      <c r="D3" s="9"/>
      <c r="E3" s="97"/>
      <c r="F3" s="9"/>
      <c r="G3" s="9"/>
      <c r="H3" s="10"/>
    </row>
    <row r="4" spans="1:8" ht="12.75">
      <c r="A4" s="8"/>
      <c r="B4" s="9"/>
      <c r="C4" s="9"/>
      <c r="D4" s="9"/>
      <c r="E4" s="97"/>
      <c r="F4" s="9"/>
      <c r="G4" s="9"/>
      <c r="H4" s="10"/>
    </row>
    <row r="5" spans="1:8" ht="12.75">
      <c r="A5" s="8"/>
      <c r="B5" s="9"/>
      <c r="C5" s="9"/>
      <c r="D5" s="9"/>
      <c r="E5" s="97"/>
      <c r="F5" s="9"/>
      <c r="G5" s="9"/>
      <c r="H5" s="10"/>
    </row>
    <row r="6" spans="1:8" ht="12.75">
      <c r="A6" s="8"/>
      <c r="B6" s="9"/>
      <c r="C6" s="9"/>
      <c r="D6" s="9"/>
      <c r="E6" s="97"/>
      <c r="F6" s="9"/>
      <c r="G6" s="9"/>
      <c r="H6" s="10"/>
    </row>
    <row r="7" spans="1:8" ht="12.75">
      <c r="A7" s="8"/>
      <c r="B7" s="9"/>
      <c r="C7" s="9"/>
      <c r="D7" s="9"/>
      <c r="E7" s="97"/>
      <c r="F7" s="9"/>
      <c r="G7" s="9"/>
      <c r="H7" s="10"/>
    </row>
    <row r="8" spans="1:8" ht="12.75">
      <c r="A8" s="8"/>
      <c r="B8" s="9"/>
      <c r="C8" s="9"/>
      <c r="D8" s="9"/>
      <c r="E8" s="97"/>
      <c r="F8" s="9"/>
      <c r="G8" s="9"/>
      <c r="H8" s="10"/>
    </row>
    <row r="9" spans="1:8" ht="12.75">
      <c r="A9" s="8"/>
      <c r="B9" s="9"/>
      <c r="C9" s="9"/>
      <c r="D9" s="9"/>
      <c r="E9" s="97"/>
      <c r="F9" s="9"/>
      <c r="G9" s="9"/>
      <c r="H9" s="10"/>
    </row>
    <row r="10" spans="1:8" ht="12.75">
      <c r="A10" s="8"/>
      <c r="B10" s="9"/>
      <c r="C10" s="9"/>
      <c r="D10" s="9"/>
      <c r="E10" s="97"/>
      <c r="F10" s="9"/>
      <c r="G10" s="9"/>
      <c r="H10" s="10"/>
    </row>
    <row r="11" spans="1:8" ht="12.75">
      <c r="A11" s="8"/>
      <c r="B11" s="9"/>
      <c r="C11" s="9"/>
      <c r="D11" s="9"/>
      <c r="E11" s="97"/>
      <c r="F11" s="9"/>
      <c r="G11" s="9"/>
      <c r="H11" s="10"/>
    </row>
    <row r="12" spans="1:8" ht="12.75">
      <c r="A12" s="8"/>
      <c r="B12" s="9"/>
      <c r="C12" s="9"/>
      <c r="D12" s="9"/>
      <c r="E12" s="97"/>
      <c r="F12" s="9"/>
      <c r="G12" s="9"/>
      <c r="H12" s="10"/>
    </row>
    <row r="13" spans="1:8" ht="12.75">
      <c r="A13" s="8"/>
      <c r="B13" s="9"/>
      <c r="C13" s="9"/>
      <c r="D13" s="9"/>
      <c r="E13" s="97"/>
      <c r="F13" s="9"/>
      <c r="G13" s="9"/>
      <c r="H13" s="10"/>
    </row>
    <row r="14" spans="1:8" ht="12.75">
      <c r="A14" s="8"/>
      <c r="B14" s="9"/>
      <c r="C14" s="9"/>
      <c r="D14" s="9"/>
      <c r="E14" s="97"/>
      <c r="F14" s="9"/>
      <c r="G14" s="9"/>
      <c r="H14" s="10"/>
    </row>
    <row r="15" spans="1:8" ht="12.75">
      <c r="A15" s="8"/>
      <c r="B15" s="9"/>
      <c r="C15" s="9"/>
      <c r="D15" s="9"/>
      <c r="E15" s="97"/>
      <c r="F15" s="9"/>
      <c r="G15" s="9"/>
      <c r="H15" s="10"/>
    </row>
    <row r="16" spans="1:8" ht="12.75">
      <c r="A16" s="8"/>
      <c r="B16" s="9"/>
      <c r="C16" s="9"/>
      <c r="D16" s="9"/>
      <c r="E16" s="97"/>
      <c r="F16" s="9"/>
      <c r="G16" s="9"/>
      <c r="H16" s="10"/>
    </row>
    <row r="17" spans="1:8" ht="12.75">
      <c r="A17" s="8"/>
      <c r="B17" s="9"/>
      <c r="C17" s="9"/>
      <c r="D17" s="9"/>
      <c r="E17" s="97"/>
      <c r="F17" s="9"/>
      <c r="G17" s="9"/>
      <c r="H17" s="10"/>
    </row>
    <row r="18" spans="1:8" ht="12.75">
      <c r="A18" s="8"/>
      <c r="B18" s="9"/>
      <c r="C18" s="9"/>
      <c r="D18" s="9"/>
      <c r="E18" s="97"/>
      <c r="F18" s="9"/>
      <c r="G18" s="9"/>
      <c r="H18" s="10"/>
    </row>
    <row r="19" spans="1:8" ht="12.75">
      <c r="A19" s="8"/>
      <c r="B19" s="9"/>
      <c r="C19" s="9"/>
      <c r="D19" s="9"/>
      <c r="E19" s="97"/>
      <c r="F19" s="9"/>
      <c r="G19" s="9"/>
      <c r="H19" s="10"/>
    </row>
    <row r="20" spans="1:8" ht="12.75">
      <c r="A20" s="8"/>
      <c r="B20" s="9"/>
      <c r="C20" s="9"/>
      <c r="D20" s="9"/>
      <c r="E20" s="97"/>
      <c r="F20" s="9"/>
      <c r="G20" s="9"/>
      <c r="H20" s="10"/>
    </row>
    <row r="21" spans="1:8" ht="12.75">
      <c r="A21" s="8"/>
      <c r="B21" s="9"/>
      <c r="C21" s="9"/>
      <c r="D21" s="9"/>
      <c r="E21" s="97"/>
      <c r="F21" s="9"/>
      <c r="G21" s="9"/>
      <c r="H21" s="10"/>
    </row>
    <row r="22" spans="1:8" ht="12.75">
      <c r="A22" s="8"/>
      <c r="B22" s="9"/>
      <c r="C22" s="9"/>
      <c r="D22" s="9"/>
      <c r="E22" s="97"/>
      <c r="F22" s="9"/>
      <c r="G22" s="9"/>
      <c r="H22" s="10"/>
    </row>
    <row r="23" spans="1:8" ht="12.75">
      <c r="A23" s="8"/>
      <c r="B23" s="9"/>
      <c r="C23" s="9"/>
      <c r="D23" s="9"/>
      <c r="E23" s="97"/>
      <c r="F23" s="9"/>
      <c r="G23" s="9"/>
      <c r="H23" s="10"/>
    </row>
    <row r="24" spans="1:8" ht="12.75">
      <c r="A24" s="8"/>
      <c r="B24" s="9"/>
      <c r="C24" s="9"/>
      <c r="D24" s="9"/>
      <c r="E24" s="97"/>
      <c r="F24" s="9"/>
      <c r="G24" s="9"/>
      <c r="H24" s="10"/>
    </row>
    <row r="25" spans="1:8" ht="12.75">
      <c r="A25" s="8"/>
      <c r="B25" s="9"/>
      <c r="C25" s="9"/>
      <c r="D25" s="9"/>
      <c r="E25" s="97"/>
      <c r="F25" s="9"/>
      <c r="G25" s="9"/>
      <c r="H25" s="10"/>
    </row>
    <row r="26" spans="1:8" ht="12.75">
      <c r="A26" s="8"/>
      <c r="B26" s="9"/>
      <c r="C26" s="9"/>
      <c r="D26" s="9"/>
      <c r="E26" s="97"/>
      <c r="F26" s="9"/>
      <c r="G26" s="9"/>
      <c r="H26" s="10"/>
    </row>
    <row r="27" spans="1:8" ht="12.75">
      <c r="A27" s="8"/>
      <c r="B27" s="9"/>
      <c r="C27" s="9"/>
      <c r="D27" s="9"/>
      <c r="E27" s="97"/>
      <c r="F27" s="9"/>
      <c r="G27" s="9"/>
      <c r="H27" s="10"/>
    </row>
    <row r="28" spans="1:8" ht="12.75">
      <c r="A28" s="8"/>
      <c r="B28" s="9"/>
      <c r="C28" s="9"/>
      <c r="D28" s="9"/>
      <c r="E28" s="97"/>
      <c r="F28" s="9"/>
      <c r="G28" s="9"/>
      <c r="H28" s="10"/>
    </row>
    <row r="29" spans="1:8" ht="12.75">
      <c r="A29" s="8"/>
      <c r="B29" s="9"/>
      <c r="C29" s="9"/>
      <c r="D29" s="9"/>
      <c r="E29" s="97"/>
      <c r="F29" s="9"/>
      <c r="G29" s="9"/>
      <c r="H29" s="10"/>
    </row>
    <row r="30" spans="1:8" ht="12.75">
      <c r="A30" s="8"/>
      <c r="B30" s="9"/>
      <c r="C30" s="9"/>
      <c r="D30" s="9"/>
      <c r="E30" s="97"/>
      <c r="F30" s="9"/>
      <c r="G30" s="9"/>
      <c r="H30" s="10"/>
    </row>
    <row r="31" spans="1:8" ht="12.75">
      <c r="A31" s="8"/>
      <c r="B31" s="9"/>
      <c r="C31" s="9"/>
      <c r="D31" s="9"/>
      <c r="E31" s="97"/>
      <c r="F31" s="9"/>
      <c r="G31" s="9"/>
      <c r="H31" s="10"/>
    </row>
    <row r="32" spans="1:8" ht="12.75">
      <c r="A32" s="8"/>
      <c r="B32" s="9"/>
      <c r="C32" s="9"/>
      <c r="D32" s="9"/>
      <c r="E32" s="97"/>
      <c r="F32" s="9"/>
      <c r="G32" s="9"/>
      <c r="H32" s="10"/>
    </row>
    <row r="33" spans="1:8" ht="12.75">
      <c r="A33" s="8"/>
      <c r="B33" s="9"/>
      <c r="C33" s="9"/>
      <c r="D33" s="9"/>
      <c r="E33" s="97"/>
      <c r="F33" s="9"/>
      <c r="G33" s="9"/>
      <c r="H33" s="10"/>
    </row>
    <row r="34" spans="1:8" ht="12.75">
      <c r="A34" s="8"/>
      <c r="B34" s="9"/>
      <c r="C34" s="9"/>
      <c r="D34" s="9"/>
      <c r="E34" s="97"/>
      <c r="F34" s="9"/>
      <c r="G34" s="9"/>
      <c r="H34" s="10"/>
    </row>
    <row r="35" spans="1:8" ht="12.75">
      <c r="A35" s="8"/>
      <c r="B35" s="9"/>
      <c r="C35" s="9"/>
      <c r="D35" s="9"/>
      <c r="E35" s="97"/>
      <c r="F35" s="9"/>
      <c r="G35" s="9"/>
      <c r="H35" s="10"/>
    </row>
    <row r="36" spans="1:8" ht="12.75">
      <c r="A36" s="8"/>
      <c r="B36" s="9"/>
      <c r="C36" s="9"/>
      <c r="D36" s="9"/>
      <c r="E36" s="97"/>
      <c r="F36" s="9"/>
      <c r="G36" s="9"/>
      <c r="H36" s="10"/>
    </row>
    <row r="37" spans="1:8" ht="12.75">
      <c r="A37" s="8"/>
      <c r="B37" s="9"/>
      <c r="C37" s="9"/>
      <c r="D37" s="9"/>
      <c r="E37" s="97"/>
      <c r="F37" s="9"/>
      <c r="G37" s="9"/>
      <c r="H37" s="10"/>
    </row>
    <row r="38" spans="1:8" ht="12.75">
      <c r="A38" s="8"/>
      <c r="B38" s="9"/>
      <c r="C38" s="9"/>
      <c r="D38" s="9"/>
      <c r="E38" s="97"/>
      <c r="F38" s="9"/>
      <c r="G38" s="9"/>
      <c r="H38" s="10"/>
    </row>
    <row r="39" spans="1:8" ht="12.75">
      <c r="A39" s="8"/>
      <c r="B39" s="9"/>
      <c r="C39" s="9"/>
      <c r="D39" s="9"/>
      <c r="E39" s="97"/>
      <c r="F39" s="9"/>
      <c r="G39" s="9"/>
      <c r="H39" s="10"/>
    </row>
    <row r="40" spans="1:8" ht="12.75">
      <c r="A40" s="8"/>
      <c r="B40" s="9"/>
      <c r="C40" s="9"/>
      <c r="D40" s="9"/>
      <c r="E40" s="97"/>
      <c r="F40" s="9"/>
      <c r="G40" s="9"/>
      <c r="H40" s="10"/>
    </row>
    <row r="41" spans="1:8" ht="12.75">
      <c r="A41" s="8"/>
      <c r="B41" s="9"/>
      <c r="C41" s="9"/>
      <c r="D41" s="9"/>
      <c r="E41" s="97"/>
      <c r="F41" s="9"/>
      <c r="G41" s="9"/>
      <c r="H41" s="10"/>
    </row>
    <row r="42" spans="1:8" ht="12.75">
      <c r="A42" s="8"/>
      <c r="B42" s="9"/>
      <c r="C42" s="9"/>
      <c r="D42" s="9"/>
      <c r="E42" s="97"/>
      <c r="F42" s="9"/>
      <c r="G42" s="9"/>
      <c r="H42" s="10"/>
    </row>
    <row r="43" spans="1:8" ht="12.75">
      <c r="A43" s="8"/>
      <c r="B43" s="9"/>
      <c r="C43" s="9"/>
      <c r="D43" s="9"/>
      <c r="E43" s="97"/>
      <c r="F43" s="9"/>
      <c r="G43" s="9"/>
      <c r="H43" s="10"/>
    </row>
    <row r="44" spans="1:8" ht="12.75">
      <c r="A44" s="8"/>
      <c r="B44" s="9"/>
      <c r="C44" s="9"/>
      <c r="D44" s="9"/>
      <c r="E44" s="97"/>
      <c r="F44" s="9"/>
      <c r="G44" s="9"/>
      <c r="H44" s="10"/>
    </row>
    <row r="45" spans="1:8" ht="12.75">
      <c r="A45" s="8"/>
      <c r="B45" s="9"/>
      <c r="C45" s="9"/>
      <c r="D45" s="9"/>
      <c r="E45" s="97"/>
      <c r="F45" s="9"/>
      <c r="G45" s="9"/>
      <c r="H45" s="10"/>
    </row>
    <row r="46" spans="1:8" ht="12.75">
      <c r="A46" s="8"/>
      <c r="B46" s="9"/>
      <c r="C46" s="9"/>
      <c r="D46" s="9"/>
      <c r="E46" s="97"/>
      <c r="F46" s="9"/>
      <c r="G46" s="9"/>
      <c r="H46" s="10"/>
    </row>
    <row r="47" spans="1:8" ht="12.75">
      <c r="A47" s="8"/>
      <c r="B47" s="9"/>
      <c r="C47" s="9"/>
      <c r="D47" s="9"/>
      <c r="E47" s="97"/>
      <c r="F47" s="9"/>
      <c r="G47" s="9"/>
      <c r="H47" s="10"/>
    </row>
    <row r="48" spans="1:8" ht="12.75">
      <c r="A48" s="8"/>
      <c r="B48" s="9"/>
      <c r="C48" s="9"/>
      <c r="D48" s="9"/>
      <c r="E48" s="97"/>
      <c r="F48" s="9"/>
      <c r="G48" s="9"/>
      <c r="H48" s="10"/>
    </row>
    <row r="49" spans="1:8" ht="12.75">
      <c r="A49" s="8"/>
      <c r="B49" s="9"/>
      <c r="C49" s="9"/>
      <c r="D49" s="9"/>
      <c r="E49" s="97"/>
      <c r="F49" s="9"/>
      <c r="G49" s="9"/>
      <c r="H49" s="10"/>
    </row>
    <row r="50" spans="1:8" ht="12.75">
      <c r="A50" s="8"/>
      <c r="B50" s="9"/>
      <c r="C50" s="9"/>
      <c r="D50" s="9"/>
      <c r="E50" s="97"/>
      <c r="F50" s="9"/>
      <c r="G50" s="9"/>
      <c r="H50" s="10"/>
    </row>
    <row r="51" spans="1:8" ht="12.75">
      <c r="A51" s="8"/>
      <c r="B51" s="9"/>
      <c r="C51" s="9"/>
      <c r="D51" s="9"/>
      <c r="E51" s="97"/>
      <c r="F51" s="9"/>
      <c r="G51" s="9"/>
      <c r="H51" s="10"/>
    </row>
    <row r="52" spans="1:8" ht="12.75">
      <c r="A52" s="8"/>
      <c r="B52" s="9"/>
      <c r="C52" s="9"/>
      <c r="D52" s="9"/>
      <c r="E52" s="97"/>
      <c r="F52" s="9"/>
      <c r="G52" s="9"/>
      <c r="H52" s="10"/>
    </row>
    <row r="53" spans="1:8" ht="12.75">
      <c r="A53" s="8"/>
      <c r="B53" s="9"/>
      <c r="C53" s="9"/>
      <c r="D53" s="9"/>
      <c r="E53" s="97"/>
      <c r="F53" s="9"/>
      <c r="G53" s="9"/>
      <c r="H53" s="10"/>
    </row>
    <row r="54" spans="1:8" ht="12.75">
      <c r="A54" s="8"/>
      <c r="B54" s="9"/>
      <c r="C54" s="9"/>
      <c r="D54" s="9"/>
      <c r="E54" s="97"/>
      <c r="F54" s="9"/>
      <c r="G54" s="9"/>
      <c r="H54" s="10"/>
    </row>
    <row r="55" spans="1:8" ht="12.75">
      <c r="A55" s="8"/>
      <c r="B55" s="9"/>
      <c r="C55" s="9"/>
      <c r="D55" s="9"/>
      <c r="E55" s="97"/>
      <c r="F55" s="9"/>
      <c r="G55" s="9"/>
      <c r="H55" s="10"/>
    </row>
    <row r="56" spans="1:8" ht="12.75">
      <c r="A56" s="8"/>
      <c r="B56" s="9"/>
      <c r="C56" s="9"/>
      <c r="D56" s="9"/>
      <c r="E56" s="97"/>
      <c r="F56" s="9"/>
      <c r="G56" s="9"/>
      <c r="H56" s="10"/>
    </row>
    <row r="57" spans="1:8" ht="12.75">
      <c r="A57" s="8"/>
      <c r="B57" s="9"/>
      <c r="C57" s="9"/>
      <c r="D57" s="9"/>
      <c r="E57" s="97"/>
      <c r="F57" s="9"/>
      <c r="G57" s="9"/>
      <c r="H57" s="10"/>
    </row>
    <row r="58" spans="1:8" ht="12.75">
      <c r="A58" s="11" t="s">
        <v>28</v>
      </c>
      <c r="B58" s="12"/>
      <c r="C58" s="12"/>
      <c r="D58" s="12"/>
      <c r="E58" s="98"/>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2007-08-29T08:59:41Z</cp:lastPrinted>
  <dcterms:created xsi:type="dcterms:W3CDTF">2006-03-28T12:26:20Z</dcterms:created>
  <dcterms:modified xsi:type="dcterms:W3CDTF">2008-02-20T15:00:41Z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