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Zeichenerklärg."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2">'Vorbemerkungen'!$A$1:$A$72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<sst xmlns="http://schemas.openxmlformats.org/spreadsheetml/2006/main" count="1437" uniqueCount="242">
  <si>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</si>
  <si>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</si>
  <si>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</si>
  <si>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</si>
  <si>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</si>
  <si>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</si>
  <si>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</si>
  <si>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</si>
  <si>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</si>
  <si>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</si>
  <si>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</si>
  <si>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</si>
  <si>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</si>
  <si>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</si>
  <si>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</si>
  <si>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</si>
  <si>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</si>
  <si>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</si>
  <si>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</si>
  <si>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</si>
  <si>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</si>
  <si>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</si>
  <si>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</si>
  <si>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</si>
  <si>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</si>
  <si>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</si>
  <si>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</si>
  <si>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</si>
  <si>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</si>
  <si>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</si>
  <si>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</si>
  <si>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</si>
  <si>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</si>
  <si>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</si>
  <si>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</si>
  <si>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</si>
  <si>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</si>
  <si>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</si>
  <si>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</si>
  <si>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</si>
  <si>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</si>
  <si>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</si>
  <si>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</si>
  <si>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</si>
  <si>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</si>
  <si>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</si>
  <si>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</si>
  <si>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</si>
  <si>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</si>
  <si>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</si>
  <si>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</si>
  <si>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</si>
  <si>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</si>
  <si>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</si>
  <si>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</si>
  <si>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</si>
  <si>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</si>
  <si>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</si>
  <si>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</si>
  <si>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</si>
  <si>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</si>
  <si>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</si>
  <si>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</si>
  <si>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</si>
  <si>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</si>
  <si>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</si>
  <si>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</si>
  <si>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</si>
  <si>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</si>
  <si>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</si>
  <si>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</si>
  <si>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</si>
  <si>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</si>
  <si>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</si>
  <si>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</si>
  <si>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</si>
  <si>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</si>
  <si>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</si>
  <si>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</si>
  <si>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</si>
  <si>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</si>
  <si>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</si>
  <si>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</si>
  <si>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</si>
  <si>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</si>
  <si>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</si>
  <si>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</si>
  <si>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</si>
  <si>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</si>
  <si>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</si>
  <si>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</si>
  <si>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</si>
  <si>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</si>
  <si>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</si>
  <si>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</si>
  <si>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</si>
  <si>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</si>
  <si>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</si>
  <si>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</si>
  <si>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</si>
  <si>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</si>
  <si>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</si>
  <si>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</si>
  <si>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</si>
  <si>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</si>
  <si>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</si>
  <si>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</si>
  <si>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</si>
  <si>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</si>
  <si>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</si>
  <si>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</si>
  <si>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</si>
  <si>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</si>
  <si>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</si>
  <si>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</si>
  <si>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</si>
  <si>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</si>
  <si>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</si>
  <si>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</si>
  <si>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</si>
  <si>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</si>
  <si>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</si>
  <si>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</si>
  <si>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</si>
  <si>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</si>
  <si>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</si>
  <si>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</si>
  <si>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</si>
  <si>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</si>
  <si>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</si>
  <si>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</si>
  <si>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</si>
  <si>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</si>
  <si>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</si>
  <si>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</si>
  <si>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</si>
  <si>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</si>
  <si>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</si>
  <si>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</si>
  <si>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</si>
  <si>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</si>
  <si>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</si>
  <si>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</si>
  <si>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</si>
  <si>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</si>
  <si>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</si>
  <si>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</si>
  <si>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</si>
  <si>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</si>
  <si>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</si>
  <si>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</si>
  <si>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</si>
  <si>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</si>
  <si>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</si>
  <si>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</si>
  <si>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</si>
  <si>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</si>
  <si>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</si>
  <si>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</si>
  <si>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</si>
  <si>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</si>
  <si>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</si>
  <si>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</si>
  <si>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</si>
  <si>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</si>
  <si>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</si>
  <si>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</si>
  <si>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</si>
  <si>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</si>
  <si>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</si>
  <si>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</si>
  <si>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</si>
  <si>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</si>
  <si>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</si>
  <si>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</si>
  <si>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</si>
  <si>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</si>
  <si>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</si>
  <si>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</si>
  <si>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</si>
  <si>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</si>
  <si>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</si>
  <si>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</si>
  <si>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</si>
  <si>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</si>
  <si>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</si>
  <si>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</si>
  <si>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3. Auftragseingang im Bauhauptgewerbe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</si>
  <si>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</si>
  <si>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</si>
  <si>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Jan.-Juni</t>
  </si>
  <si>
    <t>Juni          2005</t>
  </si>
  <si>
    <t>Jan.-Juli</t>
  </si>
  <si>
    <t>Juli      2006</t>
  </si>
  <si>
    <t>Juni           2006</t>
  </si>
  <si>
    <t>Juli          2005</t>
  </si>
  <si>
    <t>Juni            2006</t>
  </si>
  <si>
    <t>Mai         2006</t>
  </si>
  <si>
    <t>Juli       2006</t>
  </si>
  <si>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Juli eine Zunahme der eingegangenen Aufträge um 18,1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in den ersten sieben Monaten des Jahres  2006  deutlich  mehr  Bestellungen  als  im  Vorjahr  (+ 12,9  Prozent   bzw.  + 10,8 Prozent).</t>
    </r>
  </si>
  <si>
    <r>
      <t>Bei den</t>
    </r>
    <r>
      <rPr>
        <b/>
        <sz val="9"/>
        <rFont val="Arial"/>
        <family val="2"/>
      </rPr>
      <t xml:space="preserve"> Verbrauchsgüterproduzenten</t>
    </r>
    <r>
      <rPr>
        <sz val="9"/>
        <rFont val="Arial"/>
        <family val="2"/>
      </rPr>
      <t xml:space="preserve"> gingen seit Jahresbeginn etwas weniger Aufträge ein als im Jahr zuvor. Das Auftragsvolumen dieser Betriebe verringerte sich gegenüber dem vergleichbaren Vorjahreszeitraum leicht um 0,3 Pro- zent.</t>
    </r>
  </si>
  <si>
    <r>
      <t xml:space="preserve">Die von den Betrieben des Bergbaus und Verarbeitenden Gewerbes getätigten </t>
    </r>
    <r>
      <rPr>
        <b/>
        <sz val="9"/>
        <rFont val="Arial"/>
        <family val="2"/>
      </rPr>
      <t>Umsätze</t>
    </r>
    <r>
      <rPr>
        <sz val="9"/>
        <rFont val="Arial"/>
        <family val="2"/>
      </rPr>
      <t xml:space="preserve"> lagen im Juli 2006 preis- bereinigt um 9,8 Prozent über dem Niveau vom Juli 2005. Damit erhöhte sich der Umsatz in den ersten sieben Monaten des Jahres 2006 im Vergleich zum Vorjahr um 10,3 Prozent. </t>
    </r>
  </si>
  <si>
    <r>
      <t xml:space="preserve">Der Monat Juli war durch einen Zuwachs der Auftragseingänge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gegenüber dem Juli 2005 gekennzeichnet.  </t>
    </r>
  </si>
  <si>
    <r>
      <t xml:space="preserve">Gegenüber dem Vorjahresmonat war im Juli 2006 bei den Betrieben des </t>
    </r>
    <r>
      <rPr>
        <b/>
        <sz val="9"/>
        <rFont val="Arial"/>
        <family val="2"/>
      </rPr>
      <t>Verarbeitenden Gewerbes</t>
    </r>
    <r>
      <rPr>
        <sz val="9"/>
        <rFont val="Arial"/>
        <family val="2"/>
      </rPr>
      <t xml:space="preserve"> ein Auftragsanstieg um 13,1 Prozent zu registrieren.  Während sich die Auslandsbestellungen gegenüber dem Juli 2005 um 12,0 Prozent erhöhten, stiegen die Inlandsaufträge um 13,7 Prozent. Damit gingen in den ersten sieben Monaten des Jahres 2006 durchschnittlich 14,8 Prozent mehr Aufträge bei den Betrieben ein als im vergleichbaren Vorjahreszeitraum. </t>
    </r>
  </si>
  <si>
    <r>
      <t xml:space="preserve">Die Nachfrage nach  Bauleistungen im </t>
    </r>
    <r>
      <rPr>
        <b/>
        <sz val="9"/>
        <rFont val="Arial"/>
        <family val="2"/>
      </rPr>
      <t>Bauhauptgewerbe</t>
    </r>
    <r>
      <rPr>
        <sz val="9"/>
        <rFont val="Arial"/>
        <family val="2"/>
      </rPr>
      <t xml:space="preserve"> lag im Juli um 2,2 Prozent unter dem Niveau des  Vorjahresmonats.  Seit Jahresbeginn gingen durchschnittlich 11,0 Prozent mehr Aufträge ein als in den ersten sieben Monaten des Jahres 2005.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</si>
  <si>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</si>
  <si>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</si>
  <si>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</si>
  <si>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</si>
  <si>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</si>
  <si>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</si>
  <si>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</si>
  <si>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</si>
  <si>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</si>
  <si>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</si>
  <si>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</si>
  <si>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</si>
  <si>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Juli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</si>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</sst>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 numFmtId="200" formatCode="\ #\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200" fontId="19"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85"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6" fontId="3" fillId="0" borderId="0" xfId="26" applyNumberFormat="1" applyFont="1" applyBorder="1" applyAlignment="1">
      <alignment shrinkToFit="1"/>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4"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 fontId="3" fillId="0" borderId="3" xfId="27" applyNumberFormat="1" applyFont="1" applyBorder="1" applyAlignment="1">
      <alignment/>
      <protection/>
    </xf>
    <xf numFmtId="185"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0" fillId="0" borderId="0" xfId="20" applyFont="1" applyAlignment="1">
      <alignment horizontal="center" vertical="center"/>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0" fontId="1" fillId="0" borderId="0" xfId="20" applyFont="1" applyAlignment="1">
      <alignment horizontal="center" vertical="center"/>
      <protection/>
    </xf>
    <xf numFmtId="49" fontId="0" fillId="0" borderId="16" xfId="20" applyNumberFormat="1" applyFont="1" applyBorder="1" applyAlignment="1">
      <alignment horizontal="center" vertical="center" wrapText="1"/>
      <protection/>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0" fillId="0" borderId="0" xfId="21" applyFont="1" applyAlignment="1">
      <alignment horizontal="center" vertical="center"/>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0" fontId="3" fillId="0" borderId="27" xfId="27" applyFont="1" applyBorder="1" applyAlignment="1">
      <alignment horizontal="center" vertical="center" wrapText="1"/>
      <protection/>
    </xf>
    <xf numFmtId="0" fontId="0" fillId="0" borderId="0" xfId="27" applyFont="1" applyAlignment="1">
      <alignment horizontal="center"/>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72006" xfId="20"/>
    <cellStyle name="Standard_AE_W072006" xfId="21"/>
    <cellStyle name="Standard_Ae0706" xfId="22"/>
    <cellStyle name="Standard_aufwz_w" xfId="23"/>
    <cellStyle name="Standard_Bau_0106" xfId="24"/>
    <cellStyle name="Standard_Bau_0706" xfId="25"/>
    <cellStyle name="Standard_UM_V0706" xfId="26"/>
    <cellStyle name="Standard_UM_W07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5869974"/>
        <c:axId val="54394311"/>
      </c:lineChart>
      <c:catAx>
        <c:axId val="3586997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394311"/>
        <c:crosses val="autoZero"/>
        <c:auto val="1"/>
        <c:lblOffset val="100"/>
        <c:tickMarkSkip val="12"/>
        <c:noMultiLvlLbl val="0"/>
      </c:catAx>
      <c:valAx>
        <c:axId val="543943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86997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59749328"/>
        <c:axId val="873041"/>
      </c:lineChart>
      <c:catAx>
        <c:axId val="597493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873041"/>
        <c:crosses val="autoZero"/>
        <c:auto val="1"/>
        <c:lblOffset val="100"/>
        <c:tickMarkSkip val="12"/>
        <c:noMultiLvlLbl val="0"/>
      </c:catAx>
      <c:valAx>
        <c:axId val="8730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74932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7857370"/>
        <c:axId val="3607467"/>
      </c:lineChart>
      <c:catAx>
        <c:axId val="7857370"/>
        <c:scaling>
          <c:orientation val="minMax"/>
        </c:scaling>
        <c:axPos val="b"/>
        <c:majorGridlines/>
        <c:delete val="1"/>
        <c:majorTickMark val="out"/>
        <c:minorTickMark val="none"/>
        <c:tickLblPos val="none"/>
        <c:crossAx val="3607467"/>
        <c:crosses val="autoZero"/>
        <c:auto val="1"/>
        <c:lblOffset val="100"/>
        <c:tickMarkSkip val="12"/>
        <c:noMultiLvlLbl val="0"/>
      </c:catAx>
      <c:valAx>
        <c:axId val="36074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8573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467204"/>
        <c:axId val="23769381"/>
      </c:lineChart>
      <c:catAx>
        <c:axId val="32467204"/>
        <c:scaling>
          <c:orientation val="minMax"/>
        </c:scaling>
        <c:axPos val="b"/>
        <c:majorGridlines/>
        <c:delete val="1"/>
        <c:majorTickMark val="out"/>
        <c:minorTickMark val="none"/>
        <c:tickLblPos val="none"/>
        <c:crossAx val="23769381"/>
        <c:crosses val="autoZero"/>
        <c:auto val="1"/>
        <c:lblOffset val="100"/>
        <c:tickMarkSkip val="12"/>
        <c:noMultiLvlLbl val="0"/>
      </c:catAx>
      <c:valAx>
        <c:axId val="2376938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46720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12597838"/>
        <c:axId val="46271679"/>
      </c:lineChart>
      <c:catAx>
        <c:axId val="1259783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271679"/>
        <c:crosses val="autoZero"/>
        <c:auto val="1"/>
        <c:lblOffset val="100"/>
        <c:tickMarkSkip val="12"/>
        <c:noMultiLvlLbl val="0"/>
      </c:catAx>
      <c:valAx>
        <c:axId val="4627167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59783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13791928"/>
        <c:axId val="57018489"/>
      </c:lineChart>
      <c:catAx>
        <c:axId val="13791928"/>
        <c:scaling>
          <c:orientation val="minMax"/>
        </c:scaling>
        <c:axPos val="b"/>
        <c:majorGridlines/>
        <c:delete val="1"/>
        <c:majorTickMark val="out"/>
        <c:minorTickMark val="none"/>
        <c:tickLblPos val="none"/>
        <c:crossAx val="57018489"/>
        <c:crosses val="autoZero"/>
        <c:auto val="1"/>
        <c:lblOffset val="100"/>
        <c:tickMarkSkip val="12"/>
        <c:noMultiLvlLbl val="0"/>
      </c:catAx>
      <c:valAx>
        <c:axId val="5701848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7919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41"/>
          <c:w val="0.95725"/>
          <c:h val="0.859"/>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404354"/>
        <c:axId val="55094867"/>
      </c:lineChart>
      <c:catAx>
        <c:axId val="43404354"/>
        <c:scaling>
          <c:orientation val="minMax"/>
        </c:scaling>
        <c:axPos val="b"/>
        <c:majorGridlines/>
        <c:delete val="1"/>
        <c:majorTickMark val="out"/>
        <c:minorTickMark val="none"/>
        <c:tickLblPos val="none"/>
        <c:crossAx val="55094867"/>
        <c:crosses val="autoZero"/>
        <c:auto val="1"/>
        <c:lblOffset val="100"/>
        <c:tickMarkSkip val="12"/>
        <c:noMultiLvlLbl val="0"/>
      </c:catAx>
      <c:valAx>
        <c:axId val="55094867"/>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40435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6091756"/>
        <c:axId val="33499213"/>
      </c:lineChart>
      <c:catAx>
        <c:axId val="26091756"/>
        <c:scaling>
          <c:orientation val="minMax"/>
        </c:scaling>
        <c:axPos val="b"/>
        <c:majorGridlines/>
        <c:delete val="1"/>
        <c:majorTickMark val="out"/>
        <c:minorTickMark val="none"/>
        <c:tickLblPos val="nextTo"/>
        <c:crossAx val="33499213"/>
        <c:crosses val="autoZero"/>
        <c:auto val="1"/>
        <c:lblOffset val="100"/>
        <c:tickMarkSkip val="12"/>
        <c:noMultiLvlLbl val="0"/>
      </c:catAx>
      <c:valAx>
        <c:axId val="334992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0917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3057462"/>
        <c:axId val="29081703"/>
      </c:lineChart>
      <c:catAx>
        <c:axId val="33057462"/>
        <c:scaling>
          <c:orientation val="minMax"/>
        </c:scaling>
        <c:axPos val="b"/>
        <c:majorGridlines/>
        <c:delete val="1"/>
        <c:majorTickMark val="out"/>
        <c:minorTickMark val="none"/>
        <c:tickLblPos val="nextTo"/>
        <c:crossAx val="29081703"/>
        <c:crosses val="autoZero"/>
        <c:auto val="1"/>
        <c:lblOffset val="100"/>
        <c:tickMarkSkip val="12"/>
        <c:noMultiLvlLbl val="0"/>
      </c:catAx>
      <c:valAx>
        <c:axId val="2908170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0574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60408736"/>
        <c:axId val="6807713"/>
      </c:lineChart>
      <c:catAx>
        <c:axId val="60408736"/>
        <c:scaling>
          <c:orientation val="minMax"/>
        </c:scaling>
        <c:axPos val="b"/>
        <c:majorGridlines/>
        <c:delete val="1"/>
        <c:majorTickMark val="out"/>
        <c:minorTickMark val="none"/>
        <c:tickLblPos val="nextTo"/>
        <c:crossAx val="6807713"/>
        <c:crosses val="autoZero"/>
        <c:auto val="1"/>
        <c:lblOffset val="100"/>
        <c:tickMarkSkip val="12"/>
        <c:noMultiLvlLbl val="0"/>
      </c:catAx>
      <c:valAx>
        <c:axId val="68077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4087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61269418"/>
        <c:axId val="14553851"/>
      </c:lineChart>
      <c:catAx>
        <c:axId val="61269418"/>
        <c:scaling>
          <c:orientation val="minMax"/>
        </c:scaling>
        <c:axPos val="b"/>
        <c:majorGridlines/>
        <c:delete val="1"/>
        <c:majorTickMark val="out"/>
        <c:minorTickMark val="none"/>
        <c:tickLblPos val="nextTo"/>
        <c:crossAx val="14553851"/>
        <c:crosses val="autoZero"/>
        <c:auto val="1"/>
        <c:lblOffset val="100"/>
        <c:tickMarkSkip val="12"/>
        <c:noMultiLvlLbl val="0"/>
      </c:catAx>
      <c:valAx>
        <c:axId val="1455385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2694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9786752"/>
        <c:axId val="43863041"/>
      </c:lineChart>
      <c:catAx>
        <c:axId val="19786752"/>
        <c:scaling>
          <c:orientation val="minMax"/>
        </c:scaling>
        <c:axPos val="b"/>
        <c:majorGridlines/>
        <c:delete val="1"/>
        <c:majorTickMark val="out"/>
        <c:minorTickMark val="none"/>
        <c:tickLblPos val="none"/>
        <c:crossAx val="43863041"/>
        <c:crosses val="autoZero"/>
        <c:auto val="1"/>
        <c:lblOffset val="100"/>
        <c:tickMarkSkip val="12"/>
        <c:noMultiLvlLbl val="0"/>
      </c:catAx>
      <c:valAx>
        <c:axId val="438630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7867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63875796"/>
        <c:axId val="38011253"/>
      </c:lineChart>
      <c:catAx>
        <c:axId val="63875796"/>
        <c:scaling>
          <c:orientation val="minMax"/>
        </c:scaling>
        <c:axPos val="b"/>
        <c:majorGridlines/>
        <c:delete val="1"/>
        <c:majorTickMark val="out"/>
        <c:minorTickMark val="none"/>
        <c:tickLblPos val="nextTo"/>
        <c:crossAx val="38011253"/>
        <c:crosses val="autoZero"/>
        <c:auto val="1"/>
        <c:lblOffset val="100"/>
        <c:tickMarkSkip val="12"/>
        <c:noMultiLvlLbl val="0"/>
      </c:catAx>
      <c:valAx>
        <c:axId val="3801125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8757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6556958"/>
        <c:axId val="59012623"/>
      </c:lineChart>
      <c:catAx>
        <c:axId val="6556958"/>
        <c:scaling>
          <c:orientation val="minMax"/>
        </c:scaling>
        <c:axPos val="b"/>
        <c:majorGridlines/>
        <c:delete val="1"/>
        <c:majorTickMark val="out"/>
        <c:minorTickMark val="none"/>
        <c:tickLblPos val="nextTo"/>
        <c:crossAx val="59012623"/>
        <c:crosses val="autoZero"/>
        <c:auto val="1"/>
        <c:lblOffset val="100"/>
        <c:tickMarkSkip val="12"/>
        <c:noMultiLvlLbl val="0"/>
      </c:catAx>
      <c:valAx>
        <c:axId val="5901262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569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61351560"/>
        <c:axId val="15293129"/>
      </c:lineChart>
      <c:catAx>
        <c:axId val="61351560"/>
        <c:scaling>
          <c:orientation val="minMax"/>
        </c:scaling>
        <c:axPos val="b"/>
        <c:majorGridlines/>
        <c:delete val="1"/>
        <c:majorTickMark val="out"/>
        <c:minorTickMark val="none"/>
        <c:tickLblPos val="nextTo"/>
        <c:crossAx val="15293129"/>
        <c:crosses val="autoZero"/>
        <c:auto val="1"/>
        <c:lblOffset val="100"/>
        <c:tickMarkSkip val="12"/>
        <c:noMultiLvlLbl val="0"/>
      </c:catAx>
      <c:valAx>
        <c:axId val="1529312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35156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3420434"/>
        <c:axId val="30783907"/>
      </c:lineChart>
      <c:catAx>
        <c:axId val="3420434"/>
        <c:scaling>
          <c:orientation val="minMax"/>
        </c:scaling>
        <c:axPos val="b"/>
        <c:majorGridlines/>
        <c:delete val="1"/>
        <c:majorTickMark val="out"/>
        <c:minorTickMark val="none"/>
        <c:tickLblPos val="nextTo"/>
        <c:crossAx val="30783907"/>
        <c:crosses val="autoZero"/>
        <c:auto val="1"/>
        <c:lblOffset val="100"/>
        <c:tickMarkSkip val="12"/>
        <c:noMultiLvlLbl val="0"/>
      </c:catAx>
      <c:valAx>
        <c:axId val="307839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204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8619708"/>
        <c:axId val="10468509"/>
      </c:lineChart>
      <c:catAx>
        <c:axId val="8619708"/>
        <c:scaling>
          <c:orientation val="minMax"/>
        </c:scaling>
        <c:axPos val="b"/>
        <c:majorGridlines/>
        <c:delete val="1"/>
        <c:majorTickMark val="out"/>
        <c:minorTickMark val="none"/>
        <c:tickLblPos val="nextTo"/>
        <c:crossAx val="10468509"/>
        <c:crosses val="autoZero"/>
        <c:auto val="1"/>
        <c:lblOffset val="100"/>
        <c:tickMarkSkip val="12"/>
        <c:noMultiLvlLbl val="0"/>
      </c:catAx>
      <c:valAx>
        <c:axId val="1046850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86197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27107718"/>
        <c:axId val="42642871"/>
      </c:lineChart>
      <c:catAx>
        <c:axId val="27107718"/>
        <c:scaling>
          <c:orientation val="minMax"/>
        </c:scaling>
        <c:axPos val="b"/>
        <c:majorGridlines/>
        <c:delete val="1"/>
        <c:majorTickMark val="out"/>
        <c:minorTickMark val="none"/>
        <c:tickLblPos val="nextTo"/>
        <c:crossAx val="42642871"/>
        <c:crosses val="autoZero"/>
        <c:auto val="1"/>
        <c:lblOffset val="100"/>
        <c:tickMarkSkip val="12"/>
        <c:noMultiLvlLbl val="0"/>
      </c:catAx>
      <c:valAx>
        <c:axId val="42642871"/>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71077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48241520"/>
        <c:axId val="31520497"/>
      </c:lineChart>
      <c:catAx>
        <c:axId val="48241520"/>
        <c:scaling>
          <c:orientation val="minMax"/>
        </c:scaling>
        <c:axPos val="b"/>
        <c:majorGridlines/>
        <c:delete val="1"/>
        <c:majorTickMark val="out"/>
        <c:minorTickMark val="none"/>
        <c:tickLblPos val="nextTo"/>
        <c:crossAx val="31520497"/>
        <c:crosses val="autoZero"/>
        <c:auto val="1"/>
        <c:lblOffset val="100"/>
        <c:tickMarkSkip val="12"/>
        <c:noMultiLvlLbl val="0"/>
      </c:catAx>
      <c:valAx>
        <c:axId val="3152049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82415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15249018"/>
        <c:axId val="3023435"/>
      </c:lineChart>
      <c:catAx>
        <c:axId val="15249018"/>
        <c:scaling>
          <c:orientation val="minMax"/>
        </c:scaling>
        <c:axPos val="b"/>
        <c:majorGridlines/>
        <c:delete val="1"/>
        <c:majorTickMark val="out"/>
        <c:minorTickMark val="none"/>
        <c:tickLblPos val="nextTo"/>
        <c:crossAx val="3023435"/>
        <c:crosses val="autoZero"/>
        <c:auto val="1"/>
        <c:lblOffset val="100"/>
        <c:tickMarkSkip val="12"/>
        <c:noMultiLvlLbl val="0"/>
      </c:catAx>
      <c:valAx>
        <c:axId val="302343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2490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27210916"/>
        <c:axId val="43571653"/>
      </c:lineChart>
      <c:catAx>
        <c:axId val="27210916"/>
        <c:scaling>
          <c:orientation val="minMax"/>
        </c:scaling>
        <c:axPos val="b"/>
        <c:majorGridlines/>
        <c:delete val="1"/>
        <c:majorTickMark val="out"/>
        <c:minorTickMark val="none"/>
        <c:tickLblPos val="nextTo"/>
        <c:crossAx val="43571653"/>
        <c:crosses val="autoZero"/>
        <c:auto val="1"/>
        <c:lblOffset val="100"/>
        <c:tickMarkSkip val="12"/>
        <c:noMultiLvlLbl val="0"/>
      </c:catAx>
      <c:valAx>
        <c:axId val="4357165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72109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56600558"/>
        <c:axId val="39642975"/>
      </c:lineChart>
      <c:catAx>
        <c:axId val="56600558"/>
        <c:scaling>
          <c:orientation val="minMax"/>
        </c:scaling>
        <c:axPos val="b"/>
        <c:majorGridlines/>
        <c:delete val="1"/>
        <c:majorTickMark val="out"/>
        <c:minorTickMark val="none"/>
        <c:tickLblPos val="nextTo"/>
        <c:crossAx val="39642975"/>
        <c:crosses val="autoZero"/>
        <c:auto val="1"/>
        <c:lblOffset val="100"/>
        <c:tickMarkSkip val="12"/>
        <c:noMultiLvlLbl val="0"/>
      </c:catAx>
      <c:valAx>
        <c:axId val="3964297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66005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223050"/>
        <c:axId val="63245403"/>
      </c:lineChart>
      <c:catAx>
        <c:axId val="59223050"/>
        <c:scaling>
          <c:orientation val="minMax"/>
        </c:scaling>
        <c:axPos val="b"/>
        <c:majorGridlines/>
        <c:delete val="1"/>
        <c:majorTickMark val="out"/>
        <c:minorTickMark val="none"/>
        <c:tickLblPos val="none"/>
        <c:crossAx val="63245403"/>
        <c:crosses val="autoZero"/>
        <c:auto val="1"/>
        <c:lblOffset val="100"/>
        <c:tickMarkSkip val="12"/>
        <c:noMultiLvlLbl val="0"/>
      </c:catAx>
      <c:valAx>
        <c:axId val="6324540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22305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21242456"/>
        <c:axId val="56964377"/>
      </c:lineChart>
      <c:catAx>
        <c:axId val="21242456"/>
        <c:scaling>
          <c:orientation val="minMax"/>
        </c:scaling>
        <c:axPos val="b"/>
        <c:majorGridlines/>
        <c:delete val="1"/>
        <c:majorTickMark val="out"/>
        <c:minorTickMark val="none"/>
        <c:tickLblPos val="nextTo"/>
        <c:crossAx val="56964377"/>
        <c:crosses val="autoZero"/>
        <c:auto val="1"/>
        <c:lblOffset val="100"/>
        <c:tickMarkSkip val="12"/>
        <c:noMultiLvlLbl val="0"/>
      </c:catAx>
      <c:valAx>
        <c:axId val="5696437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12424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42917346"/>
        <c:axId val="50711795"/>
      </c:lineChart>
      <c:catAx>
        <c:axId val="42917346"/>
        <c:scaling>
          <c:orientation val="minMax"/>
        </c:scaling>
        <c:axPos val="b"/>
        <c:majorGridlines/>
        <c:delete val="1"/>
        <c:majorTickMark val="out"/>
        <c:minorTickMark val="none"/>
        <c:tickLblPos val="nextTo"/>
        <c:crossAx val="50711795"/>
        <c:crosses val="autoZero"/>
        <c:auto val="1"/>
        <c:lblOffset val="100"/>
        <c:tickMarkSkip val="12"/>
        <c:noMultiLvlLbl val="0"/>
      </c:catAx>
      <c:valAx>
        <c:axId val="5071179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9173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numLit>
          </c:val>
          <c:smooth val="0"/>
        </c:ser>
        <c:axId val="53752972"/>
        <c:axId val="14014701"/>
      </c:lineChart>
      <c:catAx>
        <c:axId val="53752972"/>
        <c:scaling>
          <c:orientation val="minMax"/>
        </c:scaling>
        <c:axPos val="b"/>
        <c:majorGridlines/>
        <c:delete val="1"/>
        <c:majorTickMark val="out"/>
        <c:minorTickMark val="none"/>
        <c:tickLblPos val="nextTo"/>
        <c:crossAx val="14014701"/>
        <c:crosses val="autoZero"/>
        <c:auto val="1"/>
        <c:lblOffset val="100"/>
        <c:tickMarkSkip val="12"/>
        <c:noMultiLvlLbl val="0"/>
      </c:catAx>
      <c:valAx>
        <c:axId val="1401470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7529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numLit>
          </c:val>
          <c:smooth val="0"/>
        </c:ser>
        <c:axId val="59023446"/>
        <c:axId val="61448967"/>
      </c:lineChart>
      <c:catAx>
        <c:axId val="59023446"/>
        <c:scaling>
          <c:orientation val="minMax"/>
        </c:scaling>
        <c:axPos val="b"/>
        <c:majorGridlines/>
        <c:delete val="1"/>
        <c:majorTickMark val="out"/>
        <c:minorTickMark val="none"/>
        <c:tickLblPos val="nextTo"/>
        <c:crossAx val="61448967"/>
        <c:crosses val="autoZero"/>
        <c:auto val="1"/>
        <c:lblOffset val="100"/>
        <c:tickMarkSkip val="12"/>
        <c:noMultiLvlLbl val="0"/>
      </c:catAx>
      <c:valAx>
        <c:axId val="6144896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0234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numLit>
          </c:val>
          <c:smooth val="0"/>
        </c:ser>
        <c:axId val="16169792"/>
        <c:axId val="11310401"/>
      </c:lineChart>
      <c:catAx>
        <c:axId val="16169792"/>
        <c:scaling>
          <c:orientation val="minMax"/>
        </c:scaling>
        <c:axPos val="b"/>
        <c:majorGridlines/>
        <c:delete val="1"/>
        <c:majorTickMark val="out"/>
        <c:minorTickMark val="none"/>
        <c:tickLblPos val="nextTo"/>
        <c:crossAx val="11310401"/>
        <c:crosses val="autoZero"/>
        <c:auto val="1"/>
        <c:lblOffset val="100"/>
        <c:tickMarkSkip val="12"/>
        <c:noMultiLvlLbl val="0"/>
      </c:catAx>
      <c:valAx>
        <c:axId val="1131040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61697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numLit>
          </c:val>
          <c:smooth val="0"/>
        </c:ser>
        <c:axId val="34684746"/>
        <c:axId val="43727259"/>
      </c:lineChart>
      <c:catAx>
        <c:axId val="34684746"/>
        <c:scaling>
          <c:orientation val="minMax"/>
        </c:scaling>
        <c:axPos val="b"/>
        <c:majorGridlines/>
        <c:delete val="1"/>
        <c:majorTickMark val="out"/>
        <c:minorTickMark val="none"/>
        <c:tickLblPos val="nextTo"/>
        <c:crossAx val="43727259"/>
        <c:crosses val="autoZero"/>
        <c:auto val="1"/>
        <c:lblOffset val="100"/>
        <c:tickMarkSkip val="12"/>
        <c:noMultiLvlLbl val="0"/>
      </c:catAx>
      <c:valAx>
        <c:axId val="4372725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46847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001012"/>
        <c:axId val="52247061"/>
      </c:lineChart>
      <c:catAx>
        <c:axId val="58001012"/>
        <c:scaling>
          <c:orientation val="minMax"/>
        </c:scaling>
        <c:axPos val="b"/>
        <c:majorGridlines/>
        <c:delete val="1"/>
        <c:majorTickMark val="out"/>
        <c:minorTickMark val="none"/>
        <c:tickLblPos val="nextTo"/>
        <c:crossAx val="52247061"/>
        <c:crosses val="autoZero"/>
        <c:auto val="1"/>
        <c:lblOffset val="100"/>
        <c:tickMarkSkip val="12"/>
        <c:noMultiLvlLbl val="0"/>
      </c:catAx>
      <c:valAx>
        <c:axId val="522470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0010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61502"/>
        <c:axId val="4153519"/>
      </c:lineChart>
      <c:catAx>
        <c:axId val="461502"/>
        <c:scaling>
          <c:orientation val="minMax"/>
        </c:scaling>
        <c:axPos val="b"/>
        <c:majorGridlines/>
        <c:delete val="1"/>
        <c:majorTickMark val="out"/>
        <c:minorTickMark val="none"/>
        <c:tickLblPos val="nextTo"/>
        <c:crossAx val="4153519"/>
        <c:crosses val="autoZero"/>
        <c:auto val="1"/>
        <c:lblOffset val="100"/>
        <c:tickMarkSkip val="12"/>
        <c:noMultiLvlLbl val="0"/>
      </c:catAx>
      <c:valAx>
        <c:axId val="41535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15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381672"/>
        <c:axId val="890729"/>
      </c:lineChart>
      <c:catAx>
        <c:axId val="37381672"/>
        <c:scaling>
          <c:orientation val="minMax"/>
        </c:scaling>
        <c:axPos val="b"/>
        <c:majorGridlines/>
        <c:delete val="1"/>
        <c:majorTickMark val="out"/>
        <c:minorTickMark val="none"/>
        <c:tickLblPos val="nextTo"/>
        <c:crossAx val="890729"/>
        <c:crosses val="autoZero"/>
        <c:auto val="1"/>
        <c:lblOffset val="100"/>
        <c:tickMarkSkip val="12"/>
        <c:noMultiLvlLbl val="0"/>
      </c:catAx>
      <c:valAx>
        <c:axId val="89072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3816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8016562"/>
        <c:axId val="5040195"/>
      </c:lineChart>
      <c:catAx>
        <c:axId val="8016562"/>
        <c:scaling>
          <c:orientation val="minMax"/>
        </c:scaling>
        <c:axPos val="b"/>
        <c:majorGridlines/>
        <c:delete val="1"/>
        <c:majorTickMark val="out"/>
        <c:minorTickMark val="none"/>
        <c:tickLblPos val="nextTo"/>
        <c:crossAx val="5040195"/>
        <c:crosses val="autoZero"/>
        <c:auto val="1"/>
        <c:lblOffset val="100"/>
        <c:tickMarkSkip val="12"/>
        <c:noMultiLvlLbl val="0"/>
      </c:catAx>
      <c:valAx>
        <c:axId val="504019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80165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2337716"/>
        <c:axId val="22603989"/>
      </c:lineChart>
      <c:catAx>
        <c:axId val="3233771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603989"/>
        <c:crosses val="autoZero"/>
        <c:auto val="1"/>
        <c:lblOffset val="100"/>
        <c:tickMarkSkip val="12"/>
        <c:noMultiLvlLbl val="0"/>
      </c:catAx>
      <c:valAx>
        <c:axId val="226039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33771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361756"/>
        <c:axId val="5602621"/>
      </c:lineChart>
      <c:catAx>
        <c:axId val="45361756"/>
        <c:scaling>
          <c:orientation val="minMax"/>
        </c:scaling>
        <c:axPos val="b"/>
        <c:majorGridlines/>
        <c:delete val="1"/>
        <c:majorTickMark val="out"/>
        <c:minorTickMark val="none"/>
        <c:tickLblPos val="nextTo"/>
        <c:crossAx val="5602621"/>
        <c:crosses val="autoZero"/>
        <c:auto val="1"/>
        <c:lblOffset val="100"/>
        <c:tickMarkSkip val="12"/>
        <c:noMultiLvlLbl val="0"/>
      </c:catAx>
      <c:valAx>
        <c:axId val="56026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3617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0423590"/>
        <c:axId val="51159127"/>
      </c:lineChart>
      <c:catAx>
        <c:axId val="50423590"/>
        <c:scaling>
          <c:orientation val="minMax"/>
        </c:scaling>
        <c:axPos val="b"/>
        <c:majorGridlines/>
        <c:delete val="1"/>
        <c:majorTickMark val="out"/>
        <c:minorTickMark val="none"/>
        <c:tickLblPos val="nextTo"/>
        <c:crossAx val="51159127"/>
        <c:crosses val="autoZero"/>
        <c:auto val="1"/>
        <c:lblOffset val="100"/>
        <c:tickMarkSkip val="12"/>
        <c:noMultiLvlLbl val="0"/>
      </c:catAx>
      <c:valAx>
        <c:axId val="511591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4235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778960"/>
        <c:axId val="50248593"/>
      </c:lineChart>
      <c:catAx>
        <c:axId val="57778960"/>
        <c:scaling>
          <c:orientation val="minMax"/>
        </c:scaling>
        <c:axPos val="b"/>
        <c:majorGridlines/>
        <c:delete val="1"/>
        <c:majorTickMark val="out"/>
        <c:minorTickMark val="none"/>
        <c:tickLblPos val="nextTo"/>
        <c:crossAx val="50248593"/>
        <c:crosses val="autoZero"/>
        <c:auto val="1"/>
        <c:lblOffset val="100"/>
        <c:tickMarkSkip val="12"/>
        <c:noMultiLvlLbl val="0"/>
      </c:catAx>
      <c:valAx>
        <c:axId val="5024859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7789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49584154"/>
        <c:axId val="43604203"/>
      </c:lineChart>
      <c:catAx>
        <c:axId val="49584154"/>
        <c:scaling>
          <c:orientation val="minMax"/>
        </c:scaling>
        <c:axPos val="b"/>
        <c:majorGridlines/>
        <c:delete val="1"/>
        <c:majorTickMark val="out"/>
        <c:minorTickMark val="none"/>
        <c:tickLblPos val="nextTo"/>
        <c:crossAx val="43604203"/>
        <c:crosses val="autoZero"/>
        <c:auto val="1"/>
        <c:lblOffset val="100"/>
        <c:tickMarkSkip val="12"/>
        <c:noMultiLvlLbl val="0"/>
      </c:catAx>
      <c:valAx>
        <c:axId val="4360420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95841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893508"/>
        <c:axId val="42279525"/>
      </c:lineChart>
      <c:catAx>
        <c:axId val="56893508"/>
        <c:scaling>
          <c:orientation val="minMax"/>
        </c:scaling>
        <c:axPos val="b"/>
        <c:majorGridlines/>
        <c:delete val="1"/>
        <c:majorTickMark val="out"/>
        <c:minorTickMark val="none"/>
        <c:tickLblPos val="nextTo"/>
        <c:crossAx val="42279525"/>
        <c:crosses val="autoZero"/>
        <c:auto val="1"/>
        <c:lblOffset val="100"/>
        <c:tickMarkSkip val="12"/>
        <c:noMultiLvlLbl val="0"/>
      </c:catAx>
      <c:valAx>
        <c:axId val="422795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8935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971406"/>
        <c:axId val="2089471"/>
      </c:lineChart>
      <c:catAx>
        <c:axId val="44971406"/>
        <c:scaling>
          <c:orientation val="minMax"/>
        </c:scaling>
        <c:axPos val="b"/>
        <c:majorGridlines/>
        <c:delete val="1"/>
        <c:majorTickMark val="out"/>
        <c:minorTickMark val="none"/>
        <c:tickLblPos val="nextTo"/>
        <c:crossAx val="2089471"/>
        <c:crosses val="autoZero"/>
        <c:auto val="1"/>
        <c:lblOffset val="100"/>
        <c:tickMarkSkip val="12"/>
        <c:noMultiLvlLbl val="0"/>
      </c:catAx>
      <c:valAx>
        <c:axId val="20894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9714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805240"/>
        <c:axId val="35029433"/>
      </c:lineChart>
      <c:catAx>
        <c:axId val="18805240"/>
        <c:scaling>
          <c:orientation val="minMax"/>
        </c:scaling>
        <c:axPos val="b"/>
        <c:majorGridlines/>
        <c:delete val="1"/>
        <c:majorTickMark val="out"/>
        <c:minorTickMark val="none"/>
        <c:tickLblPos val="nextTo"/>
        <c:crossAx val="35029433"/>
        <c:crosses val="autoZero"/>
        <c:auto val="1"/>
        <c:lblOffset val="100"/>
        <c:tickMarkSkip val="12"/>
        <c:noMultiLvlLbl val="0"/>
      </c:catAx>
      <c:valAx>
        <c:axId val="3502943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8052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46829442"/>
        <c:axId val="18811795"/>
      </c:lineChart>
      <c:catAx>
        <c:axId val="46829442"/>
        <c:scaling>
          <c:orientation val="minMax"/>
        </c:scaling>
        <c:axPos val="b"/>
        <c:majorGridlines/>
        <c:delete val="1"/>
        <c:majorTickMark val="out"/>
        <c:minorTickMark val="none"/>
        <c:tickLblPos val="nextTo"/>
        <c:crossAx val="18811795"/>
        <c:crosses val="autoZero"/>
        <c:auto val="1"/>
        <c:lblOffset val="100"/>
        <c:tickMarkSkip val="12"/>
        <c:noMultiLvlLbl val="0"/>
      </c:catAx>
      <c:valAx>
        <c:axId val="1881179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68294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088428"/>
        <c:axId val="47360397"/>
      </c:lineChart>
      <c:catAx>
        <c:axId val="35088428"/>
        <c:scaling>
          <c:orientation val="minMax"/>
        </c:scaling>
        <c:axPos val="b"/>
        <c:majorGridlines/>
        <c:delete val="1"/>
        <c:majorTickMark val="out"/>
        <c:minorTickMark val="none"/>
        <c:tickLblPos val="nextTo"/>
        <c:crossAx val="47360397"/>
        <c:crosses val="autoZero"/>
        <c:auto val="1"/>
        <c:lblOffset val="100"/>
        <c:tickMarkSkip val="12"/>
        <c:noMultiLvlLbl val="0"/>
      </c:catAx>
      <c:valAx>
        <c:axId val="473603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0884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3590390"/>
        <c:axId val="10986919"/>
      </c:lineChart>
      <c:catAx>
        <c:axId val="23590390"/>
        <c:scaling>
          <c:orientation val="minMax"/>
        </c:scaling>
        <c:axPos val="b"/>
        <c:majorGridlines/>
        <c:delete val="1"/>
        <c:majorTickMark val="out"/>
        <c:minorTickMark val="none"/>
        <c:tickLblPos val="nextTo"/>
        <c:crossAx val="10986919"/>
        <c:crosses val="autoZero"/>
        <c:auto val="1"/>
        <c:lblOffset val="100"/>
        <c:tickMarkSkip val="12"/>
        <c:noMultiLvlLbl val="0"/>
      </c:catAx>
      <c:valAx>
        <c:axId val="109869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5903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2109310"/>
        <c:axId val="18983791"/>
      </c:lineChart>
      <c:catAx>
        <c:axId val="2109310"/>
        <c:scaling>
          <c:orientation val="minMax"/>
        </c:scaling>
        <c:axPos val="b"/>
        <c:majorGridlines/>
        <c:delete val="1"/>
        <c:majorTickMark val="out"/>
        <c:minorTickMark val="none"/>
        <c:tickLblPos val="none"/>
        <c:crossAx val="18983791"/>
        <c:crosses val="autoZero"/>
        <c:auto val="1"/>
        <c:lblOffset val="100"/>
        <c:tickMarkSkip val="12"/>
        <c:noMultiLvlLbl val="0"/>
      </c:catAx>
      <c:valAx>
        <c:axId val="189837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093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773408"/>
        <c:axId val="17525217"/>
      </c:lineChart>
      <c:catAx>
        <c:axId val="31773408"/>
        <c:scaling>
          <c:orientation val="minMax"/>
        </c:scaling>
        <c:axPos val="b"/>
        <c:majorGridlines/>
        <c:delete val="1"/>
        <c:majorTickMark val="out"/>
        <c:minorTickMark val="none"/>
        <c:tickLblPos val="nextTo"/>
        <c:crossAx val="17525217"/>
        <c:crosses val="autoZero"/>
        <c:auto val="1"/>
        <c:lblOffset val="100"/>
        <c:tickMarkSkip val="12"/>
        <c:noMultiLvlLbl val="0"/>
      </c:catAx>
      <c:valAx>
        <c:axId val="1752521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7734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23509226"/>
        <c:axId val="10256443"/>
      </c:lineChart>
      <c:catAx>
        <c:axId val="23509226"/>
        <c:scaling>
          <c:orientation val="minMax"/>
        </c:scaling>
        <c:axPos val="b"/>
        <c:majorGridlines/>
        <c:delete val="1"/>
        <c:majorTickMark val="out"/>
        <c:minorTickMark val="none"/>
        <c:tickLblPos val="nextTo"/>
        <c:crossAx val="10256443"/>
        <c:crosses val="autoZero"/>
        <c:auto val="1"/>
        <c:lblOffset val="100"/>
        <c:tickMarkSkip val="12"/>
        <c:noMultiLvlLbl val="0"/>
      </c:catAx>
      <c:valAx>
        <c:axId val="1025644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35092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199124"/>
        <c:axId val="25465525"/>
      </c:lineChart>
      <c:catAx>
        <c:axId val="25199124"/>
        <c:scaling>
          <c:orientation val="minMax"/>
        </c:scaling>
        <c:axPos val="b"/>
        <c:majorGridlines/>
        <c:delete val="1"/>
        <c:majorTickMark val="out"/>
        <c:minorTickMark val="none"/>
        <c:tickLblPos val="nextTo"/>
        <c:crossAx val="25465525"/>
        <c:crosses val="autoZero"/>
        <c:auto val="1"/>
        <c:lblOffset val="100"/>
        <c:tickMarkSkip val="12"/>
        <c:noMultiLvlLbl val="0"/>
      </c:catAx>
      <c:valAx>
        <c:axId val="2546552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1991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863134"/>
        <c:axId val="49441615"/>
      </c:lineChart>
      <c:catAx>
        <c:axId val="27863134"/>
        <c:scaling>
          <c:orientation val="minMax"/>
        </c:scaling>
        <c:axPos val="b"/>
        <c:majorGridlines/>
        <c:delete val="1"/>
        <c:majorTickMark val="out"/>
        <c:minorTickMark val="none"/>
        <c:tickLblPos val="nextTo"/>
        <c:crossAx val="49441615"/>
        <c:crosses val="autoZero"/>
        <c:auto val="1"/>
        <c:lblOffset val="100"/>
        <c:tickMarkSkip val="12"/>
        <c:noMultiLvlLbl val="0"/>
      </c:catAx>
      <c:valAx>
        <c:axId val="4944161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8631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321352"/>
        <c:axId val="45347849"/>
      </c:lineChart>
      <c:catAx>
        <c:axId val="42321352"/>
        <c:scaling>
          <c:orientation val="minMax"/>
        </c:scaling>
        <c:axPos val="b"/>
        <c:majorGridlines/>
        <c:delete val="1"/>
        <c:majorTickMark val="out"/>
        <c:minorTickMark val="none"/>
        <c:tickLblPos val="nextTo"/>
        <c:crossAx val="45347849"/>
        <c:crosses val="autoZero"/>
        <c:auto val="1"/>
        <c:lblOffset val="100"/>
        <c:tickMarkSkip val="12"/>
        <c:noMultiLvlLbl val="0"/>
      </c:catAx>
      <c:valAx>
        <c:axId val="4534784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3213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5477458"/>
        <c:axId val="49297123"/>
      </c:lineChart>
      <c:catAx>
        <c:axId val="5477458"/>
        <c:scaling>
          <c:orientation val="minMax"/>
        </c:scaling>
        <c:axPos val="b"/>
        <c:majorGridlines/>
        <c:delete val="1"/>
        <c:majorTickMark val="out"/>
        <c:minorTickMark val="none"/>
        <c:tickLblPos val="nextTo"/>
        <c:crossAx val="49297123"/>
        <c:crosses val="autoZero"/>
        <c:auto val="1"/>
        <c:lblOffset val="100"/>
        <c:tickMarkSkip val="12"/>
        <c:noMultiLvlLbl val="0"/>
      </c:catAx>
      <c:valAx>
        <c:axId val="49297123"/>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4774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636392"/>
        <c:axId val="61292073"/>
      </c:lineChart>
      <c:catAx>
        <c:axId val="36636392"/>
        <c:scaling>
          <c:orientation val="minMax"/>
        </c:scaling>
        <c:axPos val="b"/>
        <c:majorGridlines/>
        <c:delete val="1"/>
        <c:majorTickMark val="out"/>
        <c:minorTickMark val="none"/>
        <c:tickLblPos val="none"/>
        <c:crossAx val="61292073"/>
        <c:crosses val="autoZero"/>
        <c:auto val="1"/>
        <c:lblOffset val="100"/>
        <c:tickMarkSkip val="12"/>
        <c:noMultiLvlLbl val="0"/>
      </c:catAx>
      <c:valAx>
        <c:axId val="6129207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3639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14757746"/>
        <c:axId val="65710851"/>
      </c:lineChart>
      <c:catAx>
        <c:axId val="1475774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710851"/>
        <c:crosses val="autoZero"/>
        <c:auto val="1"/>
        <c:lblOffset val="100"/>
        <c:tickMarkSkip val="12"/>
        <c:noMultiLvlLbl val="0"/>
      </c:catAx>
      <c:valAx>
        <c:axId val="657108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75774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54526748"/>
        <c:axId val="20978685"/>
      </c:lineChart>
      <c:catAx>
        <c:axId val="54526748"/>
        <c:scaling>
          <c:orientation val="minMax"/>
        </c:scaling>
        <c:axPos val="b"/>
        <c:majorGridlines/>
        <c:delete val="1"/>
        <c:majorTickMark val="out"/>
        <c:minorTickMark val="none"/>
        <c:tickLblPos val="none"/>
        <c:crossAx val="20978685"/>
        <c:crosses val="autoZero"/>
        <c:auto val="1"/>
        <c:lblOffset val="100"/>
        <c:tickMarkSkip val="12"/>
        <c:noMultiLvlLbl val="0"/>
      </c:catAx>
      <c:valAx>
        <c:axId val="209786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5267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590438"/>
        <c:axId val="21551895"/>
      </c:lineChart>
      <c:catAx>
        <c:axId val="54590438"/>
        <c:scaling>
          <c:orientation val="minMax"/>
        </c:scaling>
        <c:axPos val="b"/>
        <c:majorGridlines/>
        <c:delete val="1"/>
        <c:majorTickMark val="out"/>
        <c:minorTickMark val="none"/>
        <c:tickLblPos val="none"/>
        <c:crossAx val="21551895"/>
        <c:crosses val="autoZero"/>
        <c:auto val="1"/>
        <c:lblOffset val="100"/>
        <c:tickMarkSkip val="12"/>
        <c:noMultiLvlLbl val="0"/>
      </c:catAx>
      <c:valAx>
        <c:axId val="2155189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59043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 Id="rId7" Type="http://schemas.openxmlformats.org/officeDocument/2006/relationships/chart" Target="/xl/charts/chart42.xml" /><Relationship Id="rId8" Type="http://schemas.openxmlformats.org/officeDocument/2006/relationships/chart" Target="/xl/charts/chart43.xml" /><Relationship Id="rId9" Type="http://schemas.openxmlformats.org/officeDocument/2006/relationships/chart" Target="/xl/charts/chart44.xml" /><Relationship Id="rId10" Type="http://schemas.openxmlformats.org/officeDocument/2006/relationships/chart" Target="/xl/charts/chart45.xml" /><Relationship Id="rId11" Type="http://schemas.openxmlformats.org/officeDocument/2006/relationships/chart" Target="/xl/charts/chart46.xml" /><Relationship Id="rId12" Type="http://schemas.openxmlformats.org/officeDocument/2006/relationships/chart" Target="/xl/charts/chart47.xml" /><Relationship Id="rId13" Type="http://schemas.openxmlformats.org/officeDocument/2006/relationships/chart" Target="/xl/charts/chart48.xml" /><Relationship Id="rId14" Type="http://schemas.openxmlformats.org/officeDocument/2006/relationships/chart" Target="/xl/charts/chart49.xml" /><Relationship Id="rId15" Type="http://schemas.openxmlformats.org/officeDocument/2006/relationships/chart" Target="/xl/charts/chart50.xml" /><Relationship Id="rId16" Type="http://schemas.openxmlformats.org/officeDocument/2006/relationships/chart" Target="/xl/charts/chart51.xml" /><Relationship Id="rId17" Type="http://schemas.openxmlformats.org/officeDocument/2006/relationships/chart" Target="/xl/charts/chart52.xml" /><Relationship Id="rId18" Type="http://schemas.openxmlformats.org/officeDocument/2006/relationships/chart" Target="/xl/charts/chart53.xml" /><Relationship Id="rId19" Type="http://schemas.openxmlformats.org/officeDocument/2006/relationships/chart" Target="/xl/charts/chart54.xml" /><Relationship Id="rId20" Type="http://schemas.openxmlformats.org/officeDocument/2006/relationships/chart" Target="/xl/charts/chart5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8868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8868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38100</xdr:rowOff>
    </xdr:from>
    <xdr:to>
      <xdr:col>0</xdr:col>
      <xdr:colOff>238125</xdr:colOff>
      <xdr:row>72</xdr:row>
      <xdr:rowOff>9525</xdr:rowOff>
    </xdr:to>
    <xdr:sp>
      <xdr:nvSpPr>
        <xdr:cNvPr id="3" name="TextBox 5"/>
        <xdr:cNvSpPr txBox="1">
          <a:spLocks noChangeArrowheads="1"/>
        </xdr:cNvSpPr>
      </xdr:nvSpPr>
      <xdr:spPr>
        <a:xfrm>
          <a:off x="9525" y="12973050"/>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50</xdr:row>
      <xdr:rowOff>38100</xdr:rowOff>
    </xdr:from>
    <xdr:to>
      <xdr:col>0</xdr:col>
      <xdr:colOff>7105650</xdr:colOff>
      <xdr:row>71</xdr:row>
      <xdr:rowOff>66675</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2005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2</xdr:row>
      <xdr:rowOff>19050</xdr:rowOff>
    </xdr:from>
    <xdr:to>
      <xdr:col>7</xdr:col>
      <xdr:colOff>704850</xdr:colOff>
      <xdr:row>20</xdr:row>
      <xdr:rowOff>57150</xdr:rowOff>
    </xdr:to>
    <xdr:graphicFrame>
      <xdr:nvGraphicFramePr>
        <xdr:cNvPr id="53" name="Chart 53"/>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54" name="Chart 54"/>
        <xdr:cNvGraphicFramePr/>
      </xdr:nvGraphicFramePr>
      <xdr:xfrm>
        <a:off x="95250" y="3333750"/>
        <a:ext cx="5981700" cy="295275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55" name="TextBox 55"/>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56" name="TextBox 56"/>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57" name="TextBox 57"/>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58" name="TextBox 58"/>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59" name="TextBox 59"/>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60" name="TextBox 60"/>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61" name="TextBox 61"/>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62" name="TextBox 62"/>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63" name="Line 6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64" name="Line 6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65" name="Chart 65"/>
        <xdr:cNvGraphicFramePr/>
      </xdr:nvGraphicFramePr>
      <xdr:xfrm>
        <a:off x="19050" y="6191250"/>
        <a:ext cx="5991225" cy="290512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53" name="Chart 53"/>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4" name="Chart 54"/>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5" name="Line 5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6" name="Line 5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57" name="TextBox 57"/>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58" name="TextBox 58"/>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59" name="TextBox 59"/>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60" name="TextBox 60"/>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61" name="TextBox 61"/>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62" name="TextBox 62"/>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63" name="TextBox 63"/>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64" name="TextBox 64"/>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65" name="TextBox 6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53" name="TextBox 53"/>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54" name="TextBox 54"/>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55" name="TextBox 55"/>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56" name="TextBox 56"/>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57" name="TextBox 57"/>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58" name="TextBox 58"/>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59" name="TextBox 59"/>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60" name="TextBox 60"/>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01" name="Chart 101"/>
        <xdr:cNvGraphicFramePr/>
      </xdr:nvGraphicFramePr>
      <xdr:xfrm>
        <a:off x="57150" y="628650"/>
        <a:ext cx="5667375" cy="29337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02" name="TextBox 10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03" name="TextBox 10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4" name="TextBox 10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05" name="TextBox 10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06" name="TextBox 10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07" name="Chart 107"/>
        <xdr:cNvGraphicFramePr/>
      </xdr:nvGraphicFramePr>
      <xdr:xfrm>
        <a:off x="57150" y="628650"/>
        <a:ext cx="5667375" cy="293370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08" name="TextBox 10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09" name="TextBox 10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10" name="TextBox 1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1" name="TextBox 1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12" name="TextBox 1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13" name="Chart 113"/>
        <xdr:cNvGraphicFramePr/>
      </xdr:nvGraphicFramePr>
      <xdr:xfrm>
        <a:off x="57150" y="628650"/>
        <a:ext cx="5667375" cy="293370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14" name="TextBox 1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15" name="TextBox 1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16" name="TextBox 1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17" name="TextBox 1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18" name="Chart 118"/>
        <xdr:cNvGraphicFramePr/>
      </xdr:nvGraphicFramePr>
      <xdr:xfrm>
        <a:off x="57150" y="628650"/>
        <a:ext cx="5667375" cy="293370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19" name="TextBox 1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20" name="TextBox 1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21" name="TextBox 1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22" name="TextBox 1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23" name="TextBox 1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24" name="TextBox 1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25" name="TextBox 1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55</xdr:row>
      <xdr:rowOff>0</xdr:rowOff>
    </xdr:from>
    <xdr:to>
      <xdr:col>13</xdr:col>
      <xdr:colOff>352425</xdr:colOff>
      <xdr:row>56</xdr:row>
      <xdr:rowOff>9525</xdr:rowOff>
    </xdr:to>
    <xdr:sp>
      <xdr:nvSpPr>
        <xdr:cNvPr id="4" name="TextBox 4"/>
        <xdr:cNvSpPr txBox="1">
          <a:spLocks noChangeArrowheads="1"/>
        </xdr:cNvSpPr>
      </xdr:nvSpPr>
      <xdr:spPr>
        <a:xfrm>
          <a:off x="571500" y="838200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81025" y="26965275"/>
          <a:ext cx="44100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71500" y="2802255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71500" y="13401675"/>
          <a:ext cx="44196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61975" y="144589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13</xdr:col>
      <xdr:colOff>323850</xdr:colOff>
      <xdr:row>107</xdr:row>
      <xdr:rowOff>0</xdr:rowOff>
    </xdr:to>
    <xdr:sp>
      <xdr:nvSpPr>
        <xdr:cNvPr id="23" name="TextBox 23"/>
        <xdr:cNvSpPr txBox="1">
          <a:spLocks noChangeArrowheads="1"/>
        </xdr:cNvSpPr>
      </xdr:nvSpPr>
      <xdr:spPr>
        <a:xfrm>
          <a:off x="571500" y="161544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71500" y="18288000"/>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71500" y="23155275"/>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216</xdr:row>
      <xdr:rowOff>9525</xdr:rowOff>
    </xdr:from>
    <xdr:to>
      <xdr:col>14</xdr:col>
      <xdr:colOff>0</xdr:colOff>
      <xdr:row>217</xdr:row>
      <xdr:rowOff>19050</xdr:rowOff>
    </xdr:to>
    <xdr:sp>
      <xdr:nvSpPr>
        <xdr:cNvPr id="30" name="TextBox 30"/>
        <xdr:cNvSpPr txBox="1">
          <a:spLocks noChangeArrowheads="1"/>
        </xdr:cNvSpPr>
      </xdr:nvSpPr>
      <xdr:spPr>
        <a:xfrm>
          <a:off x="561975" y="32927925"/>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61975" y="34861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71500" y="84010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71500" y="123539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71500" y="144875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90550" y="32937450"/>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71500" y="340042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81025" y="367379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71500" y="378047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71500" y="426815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81025" y="437483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90550" y="45424725"/>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81025" y="464915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4" customWidth="1"/>
  </cols>
  <sheetData>
    <row r="1" ht="15.75">
      <c r="A1" s="443" t="s">
        <v>205</v>
      </c>
    </row>
    <row r="4" ht="25.5">
      <c r="A4" s="445" t="s">
        <v>217</v>
      </c>
    </row>
    <row r="6" ht="12.75">
      <c r="A6" s="444" t="s">
        <v>206</v>
      </c>
    </row>
    <row r="9" ht="12.75">
      <c r="A9" s="444" t="s">
        <v>207</v>
      </c>
    </row>
    <row r="10" ht="12.75">
      <c r="A10" s="444" t="s">
        <v>241</v>
      </c>
    </row>
    <row r="13" ht="12.75">
      <c r="A13" s="444" t="s">
        <v>208</v>
      </c>
    </row>
    <row r="16" ht="12.75">
      <c r="A16" s="444" t="s">
        <v>209</v>
      </c>
    </row>
    <row r="17" ht="12.75">
      <c r="A17" s="444" t="s">
        <v>57</v>
      </c>
    </row>
    <row r="18" ht="12.75">
      <c r="A18" s="444" t="s">
        <v>210</v>
      </c>
    </row>
    <row r="19" ht="12.75">
      <c r="A19" s="444" t="s">
        <v>211</v>
      </c>
    </row>
    <row r="21" ht="12.75">
      <c r="A21" s="444" t="s">
        <v>212</v>
      </c>
    </row>
    <row r="24" ht="12.75">
      <c r="A24" s="445" t="s">
        <v>213</v>
      </c>
    </row>
    <row r="25" ht="51">
      <c r="A25" s="446" t="s">
        <v>214</v>
      </c>
    </row>
    <row r="28" ht="12.75">
      <c r="A28" s="445" t="s">
        <v>215</v>
      </c>
    </row>
    <row r="29" ht="51">
      <c r="A29" s="446" t="s">
        <v>216</v>
      </c>
    </row>
    <row r="30" ht="12.75">
      <c r="A30" s="444"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3"/>
  <dimension ref="A1:Q318"/>
  <sheetViews>
    <sheetView workbookViewId="0" topLeftCell="A1">
      <selection activeCell="J27" sqref="J27"/>
    </sheetView>
  </sheetViews>
  <sheetFormatPr defaultColWidth="11.421875" defaultRowHeight="12" customHeight="1"/>
  <cols>
    <col min="1" max="1" width="7.8515625" style="123" customWidth="1"/>
    <col min="2" max="13" width="5.140625" style="123" customWidth="1"/>
    <col min="14" max="14" width="5.421875" style="123" customWidth="1"/>
    <col min="15" max="15" width="6.421875" style="123" customWidth="1"/>
    <col min="16" max="16" width="7.28125" style="123" customWidth="1"/>
    <col min="17" max="17" width="6.7109375" style="123" customWidth="1"/>
    <col min="18" max="16384" width="11.421875" style="123" customWidth="1"/>
  </cols>
  <sheetData>
    <row r="1" spans="1:17" ht="12" customHeight="1">
      <c r="A1" s="459"/>
      <c r="B1" s="459"/>
      <c r="C1" s="459"/>
      <c r="D1" s="459"/>
      <c r="E1" s="459"/>
      <c r="F1" s="459"/>
      <c r="G1" s="459"/>
      <c r="H1" s="459"/>
      <c r="I1" s="459"/>
      <c r="J1" s="459"/>
      <c r="K1" s="459"/>
      <c r="L1" s="459"/>
      <c r="M1" s="459"/>
      <c r="N1" s="459"/>
      <c r="O1" s="459"/>
      <c r="P1" s="459"/>
      <c r="Q1" s="459"/>
    </row>
    <row r="2" spans="1:17" ht="12" customHeight="1">
      <c r="A2" s="124"/>
      <c r="B2" s="125"/>
      <c r="C2" s="125"/>
      <c r="D2" s="125"/>
      <c r="E2" s="125"/>
      <c r="F2" s="125"/>
      <c r="G2" s="125"/>
      <c r="H2" s="125"/>
      <c r="I2" s="125"/>
      <c r="J2" s="125"/>
      <c r="K2" s="125"/>
      <c r="L2" s="125"/>
      <c r="M2" s="125"/>
      <c r="N2" s="126"/>
      <c r="O2" s="126"/>
      <c r="P2" s="126"/>
      <c r="Q2" s="127"/>
    </row>
    <row r="3" spans="1:17" ht="12" customHeight="1">
      <c r="A3" s="466" t="s">
        <v>62</v>
      </c>
      <c r="B3" s="466"/>
      <c r="C3" s="466"/>
      <c r="D3" s="466"/>
      <c r="E3" s="466"/>
      <c r="F3" s="466"/>
      <c r="G3" s="466"/>
      <c r="H3" s="466"/>
      <c r="I3" s="466"/>
      <c r="J3" s="466"/>
      <c r="K3" s="466"/>
      <c r="L3" s="466"/>
      <c r="M3" s="466"/>
      <c r="N3" s="466"/>
      <c r="O3" s="466"/>
      <c r="P3" s="466"/>
      <c r="Q3" s="466"/>
    </row>
    <row r="4" spans="1:17" ht="12" customHeight="1">
      <c r="A4" s="459" t="s">
        <v>63</v>
      </c>
      <c r="B4" s="459"/>
      <c r="C4" s="459"/>
      <c r="D4" s="459"/>
      <c r="E4" s="459"/>
      <c r="F4" s="459"/>
      <c r="G4" s="459"/>
      <c r="H4" s="459"/>
      <c r="I4" s="459"/>
      <c r="J4" s="459"/>
      <c r="K4" s="459"/>
      <c r="L4" s="459"/>
      <c r="M4" s="459"/>
      <c r="N4" s="459"/>
      <c r="O4" s="459"/>
      <c r="P4" s="459"/>
      <c r="Q4" s="459"/>
    </row>
    <row r="5" spans="1:17" ht="12" customHeight="1">
      <c r="A5" s="128"/>
      <c r="B5" s="129"/>
      <c r="C5" s="125"/>
      <c r="D5" s="125"/>
      <c r="E5" s="125"/>
      <c r="F5" s="125"/>
      <c r="G5" s="125"/>
      <c r="H5" s="125"/>
      <c r="I5" s="125"/>
      <c r="J5" s="125"/>
      <c r="K5" s="125"/>
      <c r="L5" s="125"/>
      <c r="M5" s="125"/>
      <c r="N5" s="126"/>
      <c r="O5" s="126"/>
      <c r="P5" s="126"/>
      <c r="Q5" s="127"/>
    </row>
    <row r="6" spans="1:17" ht="12" customHeight="1">
      <c r="A6" s="129"/>
      <c r="B6" s="129"/>
      <c r="C6" s="125"/>
      <c r="D6" s="125"/>
      <c r="E6" s="125"/>
      <c r="F6" s="125"/>
      <c r="G6" s="125"/>
      <c r="H6" s="125"/>
      <c r="I6" s="125"/>
      <c r="J6" s="125"/>
      <c r="K6" s="125"/>
      <c r="L6" s="125"/>
      <c r="M6" s="125"/>
      <c r="N6" s="130"/>
      <c r="O6" s="126"/>
      <c r="P6" s="126"/>
      <c r="Q6" s="127"/>
    </row>
    <row r="7" spans="1:17" ht="12" customHeight="1">
      <c r="A7" s="131"/>
      <c r="B7" s="132"/>
      <c r="C7" s="133"/>
      <c r="D7" s="133"/>
      <c r="E7" s="133"/>
      <c r="F7" s="133"/>
      <c r="G7" s="133"/>
      <c r="H7" s="133"/>
      <c r="I7" s="133"/>
      <c r="J7" s="133"/>
      <c r="K7" s="133"/>
      <c r="L7" s="133"/>
      <c r="M7" s="133"/>
      <c r="N7" s="134"/>
      <c r="O7" s="461" t="s">
        <v>64</v>
      </c>
      <c r="P7" s="462"/>
      <c r="Q7" s="462"/>
    </row>
    <row r="8" spans="1:17" ht="12" customHeight="1">
      <c r="A8" s="135"/>
      <c r="B8" s="136"/>
      <c r="C8" s="137"/>
      <c r="D8" s="137"/>
      <c r="E8" s="137"/>
      <c r="F8" s="137"/>
      <c r="G8" s="137"/>
      <c r="H8" s="137"/>
      <c r="I8" s="137"/>
      <c r="J8" s="137"/>
      <c r="K8" s="137"/>
      <c r="L8" s="137"/>
      <c r="M8" s="137"/>
      <c r="N8" s="138"/>
      <c r="O8" s="139" t="s">
        <v>72</v>
      </c>
      <c r="P8" s="140"/>
      <c r="Q8" s="141" t="s">
        <v>192</v>
      </c>
    </row>
    <row r="9" spans="1:17"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3" t="s">
        <v>79</v>
      </c>
      <c r="P9" s="464"/>
      <c r="Q9" s="464"/>
    </row>
    <row r="10" spans="1:17" ht="12" customHeight="1">
      <c r="A10" s="135"/>
      <c r="B10" s="136"/>
      <c r="C10" s="137"/>
      <c r="D10" s="137"/>
      <c r="E10" s="137"/>
      <c r="F10" s="137"/>
      <c r="G10" s="137"/>
      <c r="H10" s="137"/>
      <c r="I10" s="137"/>
      <c r="J10" s="137"/>
      <c r="K10" s="137"/>
      <c r="L10" s="137"/>
      <c r="M10" s="137"/>
      <c r="N10" s="138"/>
      <c r="O10" s="143" t="s">
        <v>80</v>
      </c>
      <c r="P10" s="144" t="s">
        <v>81</v>
      </c>
      <c r="Q10" s="145" t="s">
        <v>81</v>
      </c>
    </row>
    <row r="11" spans="1:17" ht="12" customHeight="1">
      <c r="A11" s="146"/>
      <c r="B11" s="147"/>
      <c r="C11" s="148"/>
      <c r="D11" s="148"/>
      <c r="E11" s="148"/>
      <c r="F11" s="148"/>
      <c r="G11" s="148"/>
      <c r="H11" s="148"/>
      <c r="I11" s="148"/>
      <c r="J11" s="148"/>
      <c r="K11" s="148"/>
      <c r="L11" s="148"/>
      <c r="M11" s="148"/>
      <c r="N11" s="149"/>
      <c r="O11" s="150" t="s">
        <v>82</v>
      </c>
      <c r="P11" s="151" t="s">
        <v>83</v>
      </c>
      <c r="Q11" s="152" t="s">
        <v>182</v>
      </c>
    </row>
    <row r="12" spans="1:17" ht="12" customHeight="1">
      <c r="A12" s="153"/>
      <c r="B12" s="154"/>
      <c r="C12" s="154"/>
      <c r="D12" s="154"/>
      <c r="E12" s="154"/>
      <c r="F12" s="154"/>
      <c r="G12" s="154"/>
      <c r="H12" s="154"/>
      <c r="I12" s="154"/>
      <c r="J12" s="154"/>
      <c r="K12" s="154"/>
      <c r="L12" s="154"/>
      <c r="M12" s="154"/>
      <c r="N12" s="155"/>
      <c r="O12" s="127"/>
      <c r="P12" s="127"/>
      <c r="Q12" s="127"/>
    </row>
    <row r="13" spans="1:17" ht="12" customHeight="1">
      <c r="A13" s="153"/>
      <c r="B13" s="154"/>
      <c r="C13" s="154"/>
      <c r="D13" s="154"/>
      <c r="E13" s="154"/>
      <c r="F13" s="154"/>
      <c r="G13" s="154"/>
      <c r="H13" s="154"/>
      <c r="I13" s="154"/>
      <c r="J13" s="154"/>
      <c r="K13" s="154"/>
      <c r="L13" s="154"/>
      <c r="M13" s="154"/>
      <c r="N13" s="155"/>
      <c r="O13" s="156"/>
      <c r="P13" s="144"/>
      <c r="Q13" s="127"/>
    </row>
    <row r="14" spans="1:17" ht="12" customHeight="1">
      <c r="A14" s="460" t="s">
        <v>14</v>
      </c>
      <c r="B14" s="460"/>
      <c r="C14" s="460"/>
      <c r="D14" s="460"/>
      <c r="E14" s="460"/>
      <c r="F14" s="460"/>
      <c r="G14" s="460"/>
      <c r="H14" s="460"/>
      <c r="I14" s="460"/>
      <c r="J14" s="460"/>
      <c r="K14" s="460"/>
      <c r="L14" s="460"/>
      <c r="M14" s="460"/>
      <c r="N14" s="460"/>
      <c r="O14" s="460"/>
      <c r="P14" s="460"/>
      <c r="Q14" s="460"/>
    </row>
    <row r="15" spans="1:17" ht="12" customHeight="1">
      <c r="A15" s="158"/>
      <c r="B15" s="159"/>
      <c r="C15" s="159"/>
      <c r="D15" s="159"/>
      <c r="E15" s="159"/>
      <c r="F15" s="159"/>
      <c r="G15" s="159"/>
      <c r="H15" s="159"/>
      <c r="I15" s="159"/>
      <c r="J15" s="159"/>
      <c r="K15" s="159"/>
      <c r="L15" s="159"/>
      <c r="M15" s="159"/>
      <c r="N15" s="159"/>
      <c r="O15" s="159"/>
      <c r="P15" s="159"/>
      <c r="Q15" s="127"/>
    </row>
    <row r="16" spans="1:17" ht="12" customHeight="1">
      <c r="A16" s="160"/>
      <c r="B16" s="161"/>
      <c r="C16" s="161"/>
      <c r="D16" s="161"/>
      <c r="E16" s="161"/>
      <c r="F16" s="161"/>
      <c r="G16" s="161"/>
      <c r="H16" s="161"/>
      <c r="I16" s="161"/>
      <c r="J16" s="161"/>
      <c r="K16" s="161"/>
      <c r="L16" s="161"/>
      <c r="M16" s="161"/>
      <c r="N16" s="161"/>
      <c r="O16" s="162"/>
      <c r="P16" s="162"/>
      <c r="Q16" s="163"/>
    </row>
    <row r="17" spans="1:17" ht="12" customHeight="1">
      <c r="A17" s="27" t="s">
        <v>84</v>
      </c>
      <c r="B17" s="161">
        <v>104.1179773510133</v>
      </c>
      <c r="C17" s="161">
        <v>103.25792122547254</v>
      </c>
      <c r="D17" s="161">
        <v>109.5068000098053</v>
      </c>
      <c r="E17" s="161">
        <v>94.12215138891845</v>
      </c>
      <c r="F17" s="161">
        <v>105.37026693937754</v>
      </c>
      <c r="G17" s="161">
        <v>94.23192883977732</v>
      </c>
      <c r="H17" s="161">
        <v>98.0933430265579</v>
      </c>
      <c r="I17" s="161">
        <v>96.7076031596901</v>
      </c>
      <c r="J17" s="161">
        <v>99.7699687101702</v>
      </c>
      <c r="K17" s="161">
        <v>104.1375458794494</v>
      </c>
      <c r="L17" s="161">
        <v>108.97676126825357</v>
      </c>
      <c r="M17" s="161">
        <v>90.54129495103523</v>
      </c>
      <c r="N17" s="161">
        <f>(B17+C17+D17+E17+F17+G17+H17+I17+J17+K17+L17+M17)/12</f>
        <v>100.73613022912674</v>
      </c>
      <c r="O17" s="164"/>
      <c r="P17" s="162"/>
      <c r="Q17" s="163"/>
    </row>
    <row r="18" spans="1:17" ht="12" customHeight="1">
      <c r="A18" s="28">
        <v>2002</v>
      </c>
      <c r="B18" s="161">
        <v>98.60363736770597</v>
      </c>
      <c r="C18" s="161">
        <v>101.96996521698189</v>
      </c>
      <c r="D18" s="161">
        <v>112.45145336874234</v>
      </c>
      <c r="E18" s="161">
        <v>108.74879168760678</v>
      </c>
      <c r="F18" s="161">
        <v>102.63138634373212</v>
      </c>
      <c r="G18" s="161">
        <v>103.81718573160299</v>
      </c>
      <c r="H18" s="161">
        <v>100.11415637588324</v>
      </c>
      <c r="I18" s="161">
        <v>101.9199211234411</v>
      </c>
      <c r="J18" s="161">
        <v>114.19656228206298</v>
      </c>
      <c r="K18" s="161">
        <v>120.85742825853552</v>
      </c>
      <c r="L18" s="161">
        <v>120.05015098417266</v>
      </c>
      <c r="M18" s="161">
        <v>101.07940872423642</v>
      </c>
      <c r="N18" s="161">
        <f>(B18+C18+D18+E18+F18+G18+H18+I18+J18+K18+L18+M18)/12</f>
        <v>107.20333728872532</v>
      </c>
      <c r="O18" s="164">
        <f>100*(H18-G18)/G18</f>
        <v>-3.5668751080318586</v>
      </c>
      <c r="P18" s="164">
        <f>100*(H18-H17)/H17</f>
        <v>2.0600922417112644</v>
      </c>
      <c r="Q18" s="162">
        <f>(((B18+C18+D18+E18+F18+G18+H18)/7)-((B17+C17+D17+E17+F17+G17+H17)/7))/((B17+C17+D17+E17+F17+G17+H17)/7)*100</f>
        <v>2.7707318384727135</v>
      </c>
    </row>
    <row r="19" spans="1:17" ht="12" customHeight="1">
      <c r="A19" s="28">
        <v>2003</v>
      </c>
      <c r="B19" s="161">
        <v>116.63811766644785</v>
      </c>
      <c r="C19" s="161">
        <v>115.1</v>
      </c>
      <c r="D19" s="161">
        <v>126.9</v>
      </c>
      <c r="E19" s="161">
        <v>116.9</v>
      </c>
      <c r="F19" s="161">
        <v>110.9</v>
      </c>
      <c r="G19" s="161">
        <v>115.2</v>
      </c>
      <c r="H19" s="161">
        <v>119.1</v>
      </c>
      <c r="I19" s="161">
        <v>108.7</v>
      </c>
      <c r="J19" s="161">
        <v>132.7</v>
      </c>
      <c r="K19" s="161">
        <v>136.8</v>
      </c>
      <c r="L19" s="161">
        <v>135.2</v>
      </c>
      <c r="M19" s="161">
        <v>108</v>
      </c>
      <c r="N19" s="161">
        <f>(B19+C19+D19+E19+F19+G19+H19+I19+J19+K19+L19+M19)/12</f>
        <v>120.17817647220399</v>
      </c>
      <c r="O19" s="164">
        <f>100*(H19-G19)/G19</f>
        <v>3.385416666666659</v>
      </c>
      <c r="P19" s="164">
        <f>100*(H19-H18)/H18</f>
        <v>18.964194786632895</v>
      </c>
      <c r="Q19" s="162">
        <f>(((B19+C19+D19+E19+F19+G19+H19)/7)-((B18+C18+D18+E18+F18+G18+H18)/7))/((B18+C18+D18+E18+F18+G18+H18)/7)*100</f>
        <v>12.686654028822042</v>
      </c>
    </row>
    <row r="20" spans="1:17" ht="12" customHeight="1">
      <c r="A20" s="28">
        <v>2004</v>
      </c>
      <c r="B20" s="161">
        <v>118.9</v>
      </c>
      <c r="C20" s="161">
        <v>118.9</v>
      </c>
      <c r="D20" s="161">
        <v>148.3</v>
      </c>
      <c r="E20" s="161">
        <v>128.6</v>
      </c>
      <c r="F20" s="161">
        <v>126.6</v>
      </c>
      <c r="G20" s="161">
        <v>143.3</v>
      </c>
      <c r="H20" s="161">
        <v>133.6</v>
      </c>
      <c r="I20" s="161">
        <v>122.4</v>
      </c>
      <c r="J20" s="161">
        <v>140.2</v>
      </c>
      <c r="K20" s="161">
        <v>142.4</v>
      </c>
      <c r="L20" s="161">
        <v>152.2</v>
      </c>
      <c r="M20" s="161">
        <v>127.3</v>
      </c>
      <c r="N20" s="161">
        <f>(B20+C20+D20+E20+F20+G20+H20+I20+J20+K20+L20+M20)/12</f>
        <v>133.55833333333337</v>
      </c>
      <c r="O20" s="164">
        <f>100*(H20-G20)/G20</f>
        <v>-6.769016050244254</v>
      </c>
      <c r="P20" s="164">
        <f>100*(H20-H19)/H19</f>
        <v>12.174643157010916</v>
      </c>
      <c r="Q20" s="162">
        <f>(((B20+C20+D20+E20+F20+G20+H20)/7)-((B19+C19+D19+E19+F19+G19+H19)/7))/((B19+C19+D19+E19+F19+G19+H19)/7)*100</f>
        <v>11.874906286874968</v>
      </c>
    </row>
    <row r="21" spans="1:17" ht="12" customHeight="1">
      <c r="A21" s="28">
        <v>2005</v>
      </c>
      <c r="B21" s="161">
        <v>136.1</v>
      </c>
      <c r="C21" s="161">
        <v>136.3</v>
      </c>
      <c r="D21" s="161">
        <v>142.6</v>
      </c>
      <c r="E21" s="161">
        <v>136.4</v>
      </c>
      <c r="F21" s="161">
        <v>139.9</v>
      </c>
      <c r="G21" s="161">
        <v>150.8</v>
      </c>
      <c r="H21" s="161">
        <v>134.2</v>
      </c>
      <c r="I21" s="161">
        <v>136.3</v>
      </c>
      <c r="J21" s="161">
        <v>165.1</v>
      </c>
      <c r="K21" s="161">
        <v>156.7</v>
      </c>
      <c r="L21" s="161">
        <v>180.4</v>
      </c>
      <c r="M21" s="161">
        <v>148.7</v>
      </c>
      <c r="N21" s="161">
        <f>(B21+C21+D21+E21+F21+G21+H21+I21+J21+K21+L21+M21)/12</f>
        <v>146.95833333333334</v>
      </c>
      <c r="O21" s="164">
        <f>100*(H21-G21)/G21</f>
        <v>-11.007957559681712</v>
      </c>
      <c r="P21" s="164">
        <f>100*(H21-H20)/H20</f>
        <v>0.4491017964071814</v>
      </c>
      <c r="Q21" s="162">
        <f>(((B21+C21+D21+E21+F21+G21+H21)/7)-((B20+C20+D20+E20+F20+G20+H20)/7))/((B20+C20+D20+E20+F20+G20+H20)/7)*100</f>
        <v>6.327597473317324</v>
      </c>
    </row>
    <row r="22" spans="1:17" ht="12" customHeight="1">
      <c r="A22" s="28">
        <v>2006</v>
      </c>
      <c r="B22" s="161">
        <v>152.7</v>
      </c>
      <c r="C22" s="161">
        <v>154.9</v>
      </c>
      <c r="D22" s="161">
        <v>180.3</v>
      </c>
      <c r="E22" s="161">
        <v>145.6</v>
      </c>
      <c r="F22" s="161">
        <v>164.8</v>
      </c>
      <c r="G22" s="161">
        <v>170.7</v>
      </c>
      <c r="H22" s="161">
        <v>151.8</v>
      </c>
      <c r="I22" s="161" t="s">
        <v>43</v>
      </c>
      <c r="J22" s="161" t="s">
        <v>43</v>
      </c>
      <c r="K22" s="161" t="s">
        <v>43</v>
      </c>
      <c r="L22" s="161" t="s">
        <v>43</v>
      </c>
      <c r="M22" s="161" t="s">
        <v>43</v>
      </c>
      <c r="N22" s="161">
        <f>(B22+C22+D22+E22+F22+G22+H22)/7</f>
        <v>160.1142857142857</v>
      </c>
      <c r="O22" s="164">
        <f>100*(H22-G22)/G22</f>
        <v>-11.072056239015804</v>
      </c>
      <c r="P22" s="164">
        <f>100*(H22-H21)/H21</f>
        <v>13.114754098360674</v>
      </c>
      <c r="Q22" s="162">
        <f>(((B22+C22+D22+E22+F22+G22+H22)/7)-((B21+C21+D21+E21+F21+G21+H21)/7))/((B21+C21+D21+E21+F21+G21+H21)/7)*100</f>
        <v>14.800778449247156</v>
      </c>
    </row>
    <row r="23" spans="1:17" ht="12" customHeight="1">
      <c r="A23" s="29"/>
      <c r="B23" s="161"/>
      <c r="C23" s="161"/>
      <c r="D23" s="161"/>
      <c r="E23" s="161"/>
      <c r="F23" s="161"/>
      <c r="G23" s="161"/>
      <c r="H23" s="161"/>
      <c r="I23" s="161"/>
      <c r="J23" s="161"/>
      <c r="K23" s="161"/>
      <c r="L23" s="161"/>
      <c r="M23" s="161"/>
      <c r="N23" s="161"/>
      <c r="O23" s="165"/>
      <c r="P23" s="165"/>
      <c r="Q23" s="163"/>
    </row>
    <row r="24" spans="1:17" ht="12" customHeight="1">
      <c r="A24" s="30" t="s">
        <v>85</v>
      </c>
      <c r="B24" s="161">
        <v>102.3914251110364</v>
      </c>
      <c r="C24" s="161">
        <v>101.19309202821964</v>
      </c>
      <c r="D24" s="161">
        <v>108.22769006505699</v>
      </c>
      <c r="E24" s="161">
        <v>92.44903567823904</v>
      </c>
      <c r="F24" s="161">
        <v>104.4217319758987</v>
      </c>
      <c r="G24" s="161">
        <v>92.85250349259843</v>
      </c>
      <c r="H24" s="161">
        <v>97.95500994978444</v>
      </c>
      <c r="I24" s="161">
        <v>100.40490228642673</v>
      </c>
      <c r="J24" s="161">
        <v>101.26603830799641</v>
      </c>
      <c r="K24" s="161">
        <v>106.39637742280725</v>
      </c>
      <c r="L24" s="161">
        <v>106.55506362407503</v>
      </c>
      <c r="M24" s="161">
        <v>88.07237493663318</v>
      </c>
      <c r="N24" s="161">
        <v>99.99999999688804</v>
      </c>
      <c r="O24" s="162"/>
      <c r="P24" s="162"/>
      <c r="Q24" s="163"/>
    </row>
    <row r="25" spans="1:17" ht="12" customHeight="1">
      <c r="A25" s="28">
        <v>2002</v>
      </c>
      <c r="B25" s="161">
        <v>96.95691837707628</v>
      </c>
      <c r="C25" s="161">
        <v>96.96496364654003</v>
      </c>
      <c r="D25" s="161">
        <v>108.37634176200153</v>
      </c>
      <c r="E25" s="161">
        <v>103.2331044331248</v>
      </c>
      <c r="F25" s="161">
        <v>96.59465541458233</v>
      </c>
      <c r="G25" s="161">
        <v>99.43355115390379</v>
      </c>
      <c r="H25" s="161">
        <v>98.18338803320445</v>
      </c>
      <c r="I25" s="161">
        <v>102.18576793346723</v>
      </c>
      <c r="J25" s="161">
        <v>108.16045008182739</v>
      </c>
      <c r="K25" s="161">
        <v>115.42256905632384</v>
      </c>
      <c r="L25" s="161">
        <v>112.13467114969022</v>
      </c>
      <c r="M25" s="161">
        <v>94.17893043905671</v>
      </c>
      <c r="N25" s="161">
        <f>(B25+C25+D25+E25+F25+G25+H25+I25+J25+K25+L25+M25)/12</f>
        <v>102.65210929006655</v>
      </c>
      <c r="O25" s="164">
        <f>100*(H25-G25)/G25</f>
        <v>-1.2572849970573128</v>
      </c>
      <c r="P25" s="164">
        <f>100*(H25-H24)/H24</f>
        <v>0.2331458937496786</v>
      </c>
      <c r="Q25" s="162">
        <f>(((B25+C25+D25+E25+F25+G25+H25)/7)-((B24+C24+D24+E24+F24+G24+H24)/7))/((B24+C24+D24+E24+F24+G24+H24)/7)*100</f>
        <v>0.03608834198913504</v>
      </c>
    </row>
    <row r="26" spans="1:17" ht="12" customHeight="1">
      <c r="A26" s="28">
        <v>2003</v>
      </c>
      <c r="B26" s="161">
        <v>110.420095500168</v>
      </c>
      <c r="C26" s="161">
        <v>108.5</v>
      </c>
      <c r="D26" s="161">
        <v>122.5</v>
      </c>
      <c r="E26" s="161">
        <v>112.9</v>
      </c>
      <c r="F26" s="161">
        <v>109.7</v>
      </c>
      <c r="G26" s="161">
        <v>111.8</v>
      </c>
      <c r="H26" s="161">
        <v>112.7</v>
      </c>
      <c r="I26" s="161">
        <v>105.9</v>
      </c>
      <c r="J26" s="161">
        <v>125.7</v>
      </c>
      <c r="K26" s="161">
        <v>125.5</v>
      </c>
      <c r="L26" s="161">
        <v>122.3</v>
      </c>
      <c r="M26" s="161">
        <v>101.5</v>
      </c>
      <c r="N26" s="161">
        <f>(B26+C26+D26+E26+F26+G26+H26+I26+J26+K26+L26+M26)/12</f>
        <v>114.11834129168068</v>
      </c>
      <c r="O26" s="164">
        <f>100*(H26-G26)/G26</f>
        <v>0.8050089445438333</v>
      </c>
      <c r="P26" s="164">
        <f>100*(H26-H25)/H25</f>
        <v>14.785201710381196</v>
      </c>
      <c r="Q26" s="162">
        <f>(((B26+C26+D26+E26+F26+G26+H26)/7)-((B25+C25+D25+E25+F25+G25+H25)/7))/((B25+C25+D25+E25+F25+G25+H25)/7)*100</f>
        <v>12.687112621575846</v>
      </c>
    </row>
    <row r="27" spans="1:17" ht="12" customHeight="1">
      <c r="A27" s="28">
        <v>2004</v>
      </c>
      <c r="B27" s="161">
        <v>112.3</v>
      </c>
      <c r="C27" s="161">
        <v>109.5</v>
      </c>
      <c r="D27" s="161">
        <v>137.9</v>
      </c>
      <c r="E27" s="161">
        <v>119.9</v>
      </c>
      <c r="F27" s="161">
        <v>114</v>
      </c>
      <c r="G27" s="161">
        <v>125.5</v>
      </c>
      <c r="H27" s="161">
        <v>122.5</v>
      </c>
      <c r="I27" s="161">
        <v>114.2</v>
      </c>
      <c r="J27" s="161">
        <v>127.9</v>
      </c>
      <c r="K27" s="161">
        <v>130</v>
      </c>
      <c r="L27" s="161">
        <v>133</v>
      </c>
      <c r="M27" s="161">
        <v>114.1</v>
      </c>
      <c r="N27" s="161">
        <f>(B27+C27+D27+E27+F27+G27+H27+I27+J27+K27+L27+M27)/12</f>
        <v>121.73333333333333</v>
      </c>
      <c r="O27" s="164">
        <f>100*(H27-G27)/G27</f>
        <v>-2.3904382470119523</v>
      </c>
      <c r="P27" s="164">
        <f>100*(H27-H26)/H26</f>
        <v>8.695652173913041</v>
      </c>
      <c r="Q27" s="162">
        <f>(((B27+C27+D27+E27+F27+G27+H27)/7)-((B26+C26+D26+E26+F26+G26+H26)/7))/((B26+C26+D26+E26+F26+G26+H26)/7)*100</f>
        <v>6.731585510977081</v>
      </c>
    </row>
    <row r="28" spans="1:17" ht="12" customHeight="1">
      <c r="A28" s="28">
        <v>2005</v>
      </c>
      <c r="B28" s="161">
        <v>120.5</v>
      </c>
      <c r="C28" s="161">
        <v>113.7</v>
      </c>
      <c r="D28" s="161">
        <v>125.7</v>
      </c>
      <c r="E28" s="161">
        <v>121.5</v>
      </c>
      <c r="F28" s="161">
        <v>122.8</v>
      </c>
      <c r="G28" s="161">
        <v>136.1</v>
      </c>
      <c r="H28" s="161">
        <v>120.1</v>
      </c>
      <c r="I28" s="161">
        <v>122.2</v>
      </c>
      <c r="J28" s="161">
        <v>146.4</v>
      </c>
      <c r="K28" s="161">
        <v>135.9</v>
      </c>
      <c r="L28" s="161">
        <v>145.3</v>
      </c>
      <c r="M28" s="161">
        <v>132.2</v>
      </c>
      <c r="N28" s="161">
        <f>(B28+C28+D28+E28+F28+G28+H28+I28+J28+K28+L28+M28)/12</f>
        <v>128.53333333333333</v>
      </c>
      <c r="O28" s="164">
        <f>100*(H28-G28)/G28</f>
        <v>-11.756061719324027</v>
      </c>
      <c r="P28" s="164">
        <f>100*(H28-H27)/H27</f>
        <v>-1.9591836734693924</v>
      </c>
      <c r="Q28" s="162">
        <f>(((B28+C28+D28+E28+F28+G28+H28)/7)-((B27+C27+D27+E27+F27+G27+H27)/7))/((B27+C27+D27+E27+F27+G27+H27)/7)*100</f>
        <v>2.2338403041825075</v>
      </c>
    </row>
    <row r="29" spans="1:17" ht="12" customHeight="1">
      <c r="A29" s="28">
        <v>2006</v>
      </c>
      <c r="B29" s="161">
        <v>132.2</v>
      </c>
      <c r="C29" s="161">
        <v>129.7</v>
      </c>
      <c r="D29" s="161">
        <v>155.3</v>
      </c>
      <c r="E29" s="161">
        <v>128.4</v>
      </c>
      <c r="F29" s="161">
        <v>143.2</v>
      </c>
      <c r="G29" s="161">
        <v>146.1</v>
      </c>
      <c r="H29" s="161">
        <v>136.5</v>
      </c>
      <c r="I29" s="161" t="s">
        <v>43</v>
      </c>
      <c r="J29" s="161" t="s">
        <v>43</v>
      </c>
      <c r="K29" s="161" t="s">
        <v>43</v>
      </c>
      <c r="L29" s="161" t="s">
        <v>43</v>
      </c>
      <c r="M29" s="161" t="s">
        <v>43</v>
      </c>
      <c r="N29" s="161">
        <f>(B29+C29+D29+E29+F29+G29+H29)/7</f>
        <v>138.77142857142857</v>
      </c>
      <c r="O29" s="164">
        <f>100*(H29-G29)/G29</f>
        <v>-6.570841889117039</v>
      </c>
      <c r="P29" s="164">
        <f>100*(H29-H28)/H28</f>
        <v>13.655287260616157</v>
      </c>
      <c r="Q29" s="162">
        <f>(((B29+C29+D29+E29+F29+G29+H29)/7)-((B28+C28+D28+E28+F28+G28+H28)/7))/((B28+C28+D28+E28+F28+G28+H28)/7)*100</f>
        <v>12.900976290097631</v>
      </c>
    </row>
    <row r="30" spans="1:17" ht="12" customHeight="1">
      <c r="A30" s="29"/>
      <c r="B30" s="161"/>
      <c r="C30" s="161"/>
      <c r="D30" s="161"/>
      <c r="E30" s="161"/>
      <c r="F30" s="161"/>
      <c r="G30" s="161"/>
      <c r="H30" s="161"/>
      <c r="I30" s="161"/>
      <c r="J30" s="161"/>
      <c r="K30" s="161"/>
      <c r="L30" s="161"/>
      <c r="M30" s="161"/>
      <c r="N30" s="161"/>
      <c r="O30" s="164"/>
      <c r="P30" s="164"/>
      <c r="Q30" s="163"/>
    </row>
    <row r="31" spans="1:17" ht="12" customHeight="1">
      <c r="A31" s="30" t="s">
        <v>86</v>
      </c>
      <c r="B31" s="161">
        <v>108.75392233225438</v>
      </c>
      <c r="C31" s="161">
        <v>108.80216965706305</v>
      </c>
      <c r="D31" s="161">
        <v>112.94132298570918</v>
      </c>
      <c r="E31" s="161">
        <v>98.61461457687719</v>
      </c>
      <c r="F31" s="161">
        <v>107.91716694870499</v>
      </c>
      <c r="G31" s="161">
        <v>97.9358075120108</v>
      </c>
      <c r="H31" s="161">
        <v>98.4647795470935</v>
      </c>
      <c r="I31" s="161">
        <v>86.78002909036726</v>
      </c>
      <c r="J31" s="161">
        <v>95.75288997184698</v>
      </c>
      <c r="K31" s="161">
        <v>98.07238407813654</v>
      </c>
      <c r="L31" s="161">
        <v>115.4792329398004</v>
      </c>
      <c r="M31" s="161">
        <v>97.17056284663535</v>
      </c>
      <c r="N31" s="161">
        <f>(B31+C31+D31+E31+F31+G31+H31+I31+J31+K31+L31+M31)/12</f>
        <v>102.22374020720832</v>
      </c>
      <c r="O31" s="164"/>
      <c r="P31" s="164"/>
      <c r="Q31" s="163"/>
    </row>
    <row r="32" spans="1:17" ht="12" customHeight="1">
      <c r="A32" s="28">
        <v>2002</v>
      </c>
      <c r="B32" s="161">
        <v>103.02522303605647</v>
      </c>
      <c r="C32" s="161">
        <v>115.40883565596968</v>
      </c>
      <c r="D32" s="161">
        <v>123.39348728401554</v>
      </c>
      <c r="E32" s="161">
        <v>123.558898207845</v>
      </c>
      <c r="F32" s="161">
        <v>118.84054106118766</v>
      </c>
      <c r="G32" s="161">
        <v>115.58763101987321</v>
      </c>
      <c r="H32" s="161">
        <v>105.29843959457234</v>
      </c>
      <c r="I32" s="161">
        <v>101.20609901875352</v>
      </c>
      <c r="J32" s="161">
        <v>130.40405565959725</v>
      </c>
      <c r="K32" s="161">
        <v>135.450504335016</v>
      </c>
      <c r="L32" s="161">
        <v>141.3039121328052</v>
      </c>
      <c r="M32" s="161">
        <v>119.60780123448353</v>
      </c>
      <c r="N32" s="161">
        <f>(B32+C32+D32+E32+F32+G32+H32+I32+J32+K32+L32+M32)/12</f>
        <v>119.42378568668128</v>
      </c>
      <c r="O32" s="164">
        <f>100*(H32-G32)/G32</f>
        <v>-8.901637082199418</v>
      </c>
      <c r="P32" s="164">
        <f>100*(H32-H31)/H31</f>
        <v>6.940207532999612</v>
      </c>
      <c r="Q32" s="162">
        <f>(((B32+C32+D32+E32+F32+G32+H32)/7)-((B31+C31+D31+E31+F31+G31+H31)/7))/((B31+C31+D31+E31+F31+G31+H31)/7)*100</f>
        <v>9.77370620973298</v>
      </c>
    </row>
    <row r="33" spans="1:17" ht="12" customHeight="1">
      <c r="A33" s="28">
        <v>2003</v>
      </c>
      <c r="B33" s="161">
        <v>133.3340553391261</v>
      </c>
      <c r="C33" s="161">
        <v>132.9</v>
      </c>
      <c r="D33" s="161">
        <v>138.6</v>
      </c>
      <c r="E33" s="161">
        <v>127.6</v>
      </c>
      <c r="F33" s="161">
        <v>114.1</v>
      </c>
      <c r="G33" s="161">
        <v>124.2</v>
      </c>
      <c r="H33" s="161">
        <v>136.2</v>
      </c>
      <c r="I33" s="161">
        <v>116.5</v>
      </c>
      <c r="J33" s="161">
        <v>151.5</v>
      </c>
      <c r="K33" s="161">
        <v>167</v>
      </c>
      <c r="L33" s="161">
        <v>169.6</v>
      </c>
      <c r="M33" s="161">
        <v>125.6</v>
      </c>
      <c r="N33" s="161">
        <f>(B33+C33+D33+E33+F33+G33+H33+I33+J33+K33+L33+M33)/12</f>
        <v>136.42783794492718</v>
      </c>
      <c r="O33" s="164">
        <f>100*(H33-G33)/G33</f>
        <v>9.66183574879226</v>
      </c>
      <c r="P33" s="164">
        <f>100*(H33-H32)/H32</f>
        <v>29.346646089350482</v>
      </c>
      <c r="Q33" s="162">
        <f>(((B33+C33+D33+E33+F33+G33+H33)/7)-((B32+C32+D32+E32+F32+G32+H32)/7))/((B32+C32+D32+E32+F32+G32+H32)/7)*100</f>
        <v>12.64679522193372</v>
      </c>
    </row>
    <row r="34" spans="1:17" ht="12" customHeight="1">
      <c r="A34" s="28">
        <v>2004</v>
      </c>
      <c r="B34" s="161">
        <v>136.5</v>
      </c>
      <c r="C34" s="161">
        <v>144.2</v>
      </c>
      <c r="D34" s="161">
        <v>176.3</v>
      </c>
      <c r="E34" s="161">
        <v>151.9</v>
      </c>
      <c r="F34" s="161">
        <v>160.4</v>
      </c>
      <c r="G34" s="161">
        <v>190.8</v>
      </c>
      <c r="H34" s="161">
        <v>163.1</v>
      </c>
      <c r="I34" s="161">
        <v>144.7</v>
      </c>
      <c r="J34" s="161">
        <v>173.3</v>
      </c>
      <c r="K34" s="161">
        <v>175.5</v>
      </c>
      <c r="L34" s="161">
        <v>203.7</v>
      </c>
      <c r="M34" s="161">
        <v>162.7</v>
      </c>
      <c r="N34" s="161">
        <f>(B34+C34+D34+E34+F34+G34+H34+I34+J34+K34+L34+M34)/12</f>
        <v>165.25833333333333</v>
      </c>
      <c r="O34" s="164">
        <f>100*(H34-G34)/G34</f>
        <v>-14.51781970649896</v>
      </c>
      <c r="P34" s="164">
        <f>100*(H34-H33)/H33</f>
        <v>19.750367107195306</v>
      </c>
      <c r="Q34" s="162">
        <f>(((B34+C34+D34+E34+F34+G34+H34)/7)-((B33+C33+D33+E33+F33+G33+H33)/7))/((B33+C33+D33+E33+F33+G33+H33)/7)*100</f>
        <v>23.845829075191805</v>
      </c>
    </row>
    <row r="35" spans="1:17" ht="12" customHeight="1">
      <c r="A35" s="28">
        <v>2005</v>
      </c>
      <c r="B35" s="161">
        <v>178</v>
      </c>
      <c r="C35" s="161">
        <v>196.8</v>
      </c>
      <c r="D35" s="161">
        <v>187.7</v>
      </c>
      <c r="E35" s="161">
        <v>176.3</v>
      </c>
      <c r="F35" s="161">
        <v>186.1</v>
      </c>
      <c r="G35" s="161">
        <v>190.3</v>
      </c>
      <c r="H35" s="161">
        <v>172.2</v>
      </c>
      <c r="I35" s="161">
        <v>174.5</v>
      </c>
      <c r="J35" s="161">
        <v>215.2</v>
      </c>
      <c r="K35" s="161">
        <v>212.4</v>
      </c>
      <c r="L35" s="161">
        <v>274.6</v>
      </c>
      <c r="M35" s="161">
        <v>192.9</v>
      </c>
      <c r="N35" s="161">
        <f>(B35+C35+D35+E35+F35+G35+H35+I35+J35+K35+L35+M35)/12</f>
        <v>196.4166666666667</v>
      </c>
      <c r="O35" s="164">
        <f>100*(H35-G35)/G35</f>
        <v>-9.51129795060432</v>
      </c>
      <c r="P35" s="164">
        <f>100*(H35-H34)/H34</f>
        <v>5.579399141630898</v>
      </c>
      <c r="Q35" s="162">
        <f>(((B35+C35+D35+E35+F35+G35+H35)/7)-((B34+C34+D34+E34+F34+G34+H34)/7))/((B34+C34+D34+E34+F34+G34+H34)/7)*100</f>
        <v>14.618945868945907</v>
      </c>
    </row>
    <row r="36" spans="1:17" ht="12" customHeight="1">
      <c r="A36" s="28">
        <v>2006</v>
      </c>
      <c r="B36" s="161">
        <v>207.7</v>
      </c>
      <c r="C36" s="161">
        <v>222.8</v>
      </c>
      <c r="D36" s="161">
        <v>247.5</v>
      </c>
      <c r="E36" s="161">
        <v>191.8</v>
      </c>
      <c r="F36" s="161">
        <v>222.8</v>
      </c>
      <c r="G36" s="161">
        <v>236.9</v>
      </c>
      <c r="H36" s="161">
        <v>192.9</v>
      </c>
      <c r="I36" s="161" t="s">
        <v>43</v>
      </c>
      <c r="J36" s="161" t="s">
        <v>43</v>
      </c>
      <c r="K36" s="161" t="s">
        <v>43</v>
      </c>
      <c r="L36" s="161" t="s">
        <v>43</v>
      </c>
      <c r="M36" s="161" t="s">
        <v>43</v>
      </c>
      <c r="N36" s="161">
        <f>(B36+C36+D36+E36+F36+G36+H36)/7</f>
        <v>217.4857142857143</v>
      </c>
      <c r="O36" s="164">
        <f>100*(H36-G36)/G36</f>
        <v>-18.57323765301815</v>
      </c>
      <c r="P36" s="164">
        <f>100*(H36-H35)/H35</f>
        <v>12.020905923344959</v>
      </c>
      <c r="Q36" s="162">
        <f>(((B36+C36+D36+E36+F36+G36+H36)/7)-((B35+C35+D35+E35+F35+G35+H35)/7))/((B35+C35+D35+E35+F35+G35+H35)/7)*100</f>
        <v>18.253844958831742</v>
      </c>
    </row>
    <row r="37" spans="1:17" ht="12" customHeight="1">
      <c r="A37" s="166"/>
      <c r="B37" s="161"/>
      <c r="C37" s="161"/>
      <c r="D37" s="161"/>
      <c r="E37" s="161"/>
      <c r="F37" s="161"/>
      <c r="G37" s="161"/>
      <c r="H37" s="161"/>
      <c r="I37" s="161"/>
      <c r="J37" s="161"/>
      <c r="K37" s="161"/>
      <c r="L37" s="161"/>
      <c r="M37" s="161"/>
      <c r="N37" s="127"/>
      <c r="O37" s="127"/>
      <c r="P37" s="127"/>
      <c r="Q37" s="163"/>
    </row>
    <row r="38" spans="1:17" ht="12" customHeight="1">
      <c r="A38" s="166"/>
      <c r="D38" s="159"/>
      <c r="M38" s="159"/>
      <c r="N38" s="159"/>
      <c r="O38" s="127"/>
      <c r="P38" s="127"/>
      <c r="Q38" s="163"/>
    </row>
    <row r="39" spans="1:17" ht="12" customHeight="1">
      <c r="A39" s="460" t="s">
        <v>15</v>
      </c>
      <c r="B39" s="460"/>
      <c r="C39" s="460"/>
      <c r="D39" s="460"/>
      <c r="E39" s="460"/>
      <c r="F39" s="460"/>
      <c r="G39" s="460"/>
      <c r="H39" s="460"/>
      <c r="I39" s="460"/>
      <c r="J39" s="460"/>
      <c r="K39" s="460"/>
      <c r="L39" s="460"/>
      <c r="M39" s="460"/>
      <c r="N39" s="460"/>
      <c r="O39" s="460"/>
      <c r="P39" s="460"/>
      <c r="Q39" s="460"/>
    </row>
    <row r="40" spans="1:17" ht="12" customHeight="1">
      <c r="A40" s="158"/>
      <c r="B40" s="159"/>
      <c r="C40" s="159"/>
      <c r="D40" s="159"/>
      <c r="E40" s="159"/>
      <c r="F40" s="159"/>
      <c r="G40" s="159"/>
      <c r="H40" s="159"/>
      <c r="I40" s="159"/>
      <c r="J40" s="159"/>
      <c r="K40" s="159"/>
      <c r="L40" s="159"/>
      <c r="M40" s="159"/>
      <c r="N40" s="159"/>
      <c r="O40" s="159"/>
      <c r="P40" s="159"/>
      <c r="Q40" s="163"/>
    </row>
    <row r="41" spans="1:17" ht="12" customHeight="1">
      <c r="A41" s="160"/>
      <c r="B41" s="161"/>
      <c r="C41" s="161"/>
      <c r="D41" s="161"/>
      <c r="E41" s="161"/>
      <c r="F41" s="161"/>
      <c r="G41" s="161"/>
      <c r="H41" s="161"/>
      <c r="I41" s="161"/>
      <c r="J41" s="161"/>
      <c r="K41" s="161"/>
      <c r="L41" s="161"/>
      <c r="M41" s="161"/>
      <c r="N41" s="161"/>
      <c r="O41" s="167"/>
      <c r="P41" s="167"/>
      <c r="Q41" s="127"/>
    </row>
    <row r="42" spans="1:17" ht="12" customHeight="1">
      <c r="A42" s="27" t="s">
        <v>84</v>
      </c>
      <c r="B42" s="161">
        <v>104.72472805708372</v>
      </c>
      <c r="C42" s="161">
        <v>103.80463413316612</v>
      </c>
      <c r="D42" s="161">
        <v>110.14014384132761</v>
      </c>
      <c r="E42" s="161">
        <v>94.69190096472914</v>
      </c>
      <c r="F42" s="161">
        <v>105.92719299613739</v>
      </c>
      <c r="G42" s="161">
        <v>94.93811077239266</v>
      </c>
      <c r="H42" s="161">
        <v>98.79131419895563</v>
      </c>
      <c r="I42" s="161">
        <v>97.39841133816005</v>
      </c>
      <c r="J42" s="161">
        <v>100.23937917891219</v>
      </c>
      <c r="K42" s="161">
        <v>104.51821010726418</v>
      </c>
      <c r="L42" s="161">
        <v>109.12810995538898</v>
      </c>
      <c r="M42" s="161">
        <v>90.45539090521618</v>
      </c>
      <c r="N42" s="161">
        <f>(B42+C42+D42+E42+F42+G42+H42+I42+J42+K42+L42+M42)/12</f>
        <v>101.2297938707278</v>
      </c>
      <c r="O42" s="162"/>
      <c r="P42" s="162"/>
      <c r="Q42" s="127"/>
    </row>
    <row r="43" spans="1:17" ht="12" customHeight="1">
      <c r="A43" s="28">
        <v>2002</v>
      </c>
      <c r="B43" s="161">
        <v>98.9363024693525</v>
      </c>
      <c r="C43" s="161">
        <v>102.16844540281436</v>
      </c>
      <c r="D43" s="161">
        <v>112.87585551073663</v>
      </c>
      <c r="E43" s="161">
        <v>109.08212381866953</v>
      </c>
      <c r="F43" s="161">
        <v>103.11376283131463</v>
      </c>
      <c r="G43" s="161">
        <v>104.613960954892</v>
      </c>
      <c r="H43" s="161">
        <v>100.61431934666571</v>
      </c>
      <c r="I43" s="161">
        <v>102.29449589027182</v>
      </c>
      <c r="J43" s="161">
        <v>114.39687018571787</v>
      </c>
      <c r="K43" s="161">
        <v>120.66675517116141</v>
      </c>
      <c r="L43" s="161">
        <v>119.58243838558622</v>
      </c>
      <c r="M43" s="161">
        <v>100.76098797765034</v>
      </c>
      <c r="N43" s="161">
        <f>(B43+C43+D43+E43+F43+G43+H43+I43+J43+K43+L43+M43)/12</f>
        <v>107.42552649540276</v>
      </c>
      <c r="O43" s="164">
        <f>100*(H43-G43)/G43</f>
        <v>-3.823238860013025</v>
      </c>
      <c r="P43" s="164">
        <f>100*(H43-H42)/H42</f>
        <v>1.845309137237238</v>
      </c>
      <c r="Q43" s="162">
        <f>(((B43+C43+D43+E43+F43+G43+H43)/7)-((B42+C42+D42+E42+F42+G42+H42)/7))/((B42+C42+D42+E42+F42+G42+H42)/7)*100</f>
        <v>2.578720975754679</v>
      </c>
    </row>
    <row r="44" spans="1:17" ht="12" customHeight="1">
      <c r="A44" s="28">
        <v>2003</v>
      </c>
      <c r="B44" s="161">
        <v>116.7</v>
      </c>
      <c r="C44" s="161">
        <v>114.9</v>
      </c>
      <c r="D44" s="161">
        <v>126.8</v>
      </c>
      <c r="E44" s="161">
        <v>117.45102437536208</v>
      </c>
      <c r="F44" s="161">
        <v>111.4</v>
      </c>
      <c r="G44" s="161">
        <v>115.7</v>
      </c>
      <c r="H44" s="161">
        <v>119.1</v>
      </c>
      <c r="I44" s="161">
        <v>108.3</v>
      </c>
      <c r="J44" s="161">
        <v>131.9</v>
      </c>
      <c r="K44" s="161">
        <v>134.4</v>
      </c>
      <c r="L44" s="161">
        <v>132.2</v>
      </c>
      <c r="M44" s="161">
        <v>106.4</v>
      </c>
      <c r="N44" s="161">
        <f>(B44+C44+D44+E44+F44+G44+H44+I44+J44+K44+L44+M44)/12</f>
        <v>119.60425203128021</v>
      </c>
      <c r="O44" s="164">
        <f>100*(H44-G44)/G44</f>
        <v>2.9386343993085493</v>
      </c>
      <c r="P44" s="164">
        <f>100*(H44-H43)/H43</f>
        <v>18.372812909106944</v>
      </c>
      <c r="Q44" s="162">
        <f>(((B44+C44+D44+E44+F44+G44+H44)/7)-((B43+C43+D43+E43+F43+G43+H43)/7))/((B43+C43+D43+E43+F43+G43+H43)/7)*100</f>
        <v>12.393445834304247</v>
      </c>
    </row>
    <row r="45" spans="1:17" ht="12" customHeight="1">
      <c r="A45" s="28">
        <v>2004</v>
      </c>
      <c r="B45" s="161">
        <v>117.7</v>
      </c>
      <c r="C45" s="161">
        <v>117.5</v>
      </c>
      <c r="D45" s="161">
        <v>146.1</v>
      </c>
      <c r="E45" s="161">
        <v>127.8</v>
      </c>
      <c r="F45" s="161">
        <v>126.1</v>
      </c>
      <c r="G45" s="161">
        <v>142.4</v>
      </c>
      <c r="H45" s="161">
        <v>133.5</v>
      </c>
      <c r="I45" s="161">
        <v>119.9</v>
      </c>
      <c r="J45" s="161">
        <v>137.7</v>
      </c>
      <c r="K45" s="161">
        <v>138.7</v>
      </c>
      <c r="L45" s="161">
        <v>146.4</v>
      </c>
      <c r="M45" s="161">
        <v>123</v>
      </c>
      <c r="N45" s="161">
        <f>(B45+C45+D45+E45+F45+G45+H45+I45+J45+K45+L45+M45)/12</f>
        <v>131.4</v>
      </c>
      <c r="O45" s="164">
        <f>100*(H45-G45)/G45</f>
        <v>-6.2500000000000036</v>
      </c>
      <c r="P45" s="164">
        <f>100*(H45-H44)/H44</f>
        <v>12.090680100755671</v>
      </c>
      <c r="Q45" s="162">
        <f>(((B45+C45+D45+E45+F45+G45+H45)/7)-((B44+C44+D44+E44+F44+G44+H44)/7))/((B44+C44+D44+E44+F44+G44+H44)/7)*100</f>
        <v>10.832536300566234</v>
      </c>
    </row>
    <row r="46" spans="1:17" ht="12" customHeight="1">
      <c r="A46" s="28">
        <v>2005</v>
      </c>
      <c r="B46" s="161">
        <v>132.9</v>
      </c>
      <c r="C46" s="161">
        <v>132.7</v>
      </c>
      <c r="D46" s="161">
        <v>137.3</v>
      </c>
      <c r="E46" s="161">
        <v>133.2</v>
      </c>
      <c r="F46" s="161">
        <v>134.2</v>
      </c>
      <c r="G46" s="161">
        <v>146.8</v>
      </c>
      <c r="H46" s="161">
        <v>131.4</v>
      </c>
      <c r="I46" s="161">
        <v>128.9</v>
      </c>
      <c r="J46" s="161">
        <v>156.7</v>
      </c>
      <c r="K46" s="161">
        <v>147.1</v>
      </c>
      <c r="L46" s="161">
        <v>165.7</v>
      </c>
      <c r="M46" s="161">
        <v>139.3</v>
      </c>
      <c r="N46" s="161">
        <f>(B46+C46+D46+E46+F46+G46+H46+I46+J46+K46+L46+M46)/12</f>
        <v>140.51666666666665</v>
      </c>
      <c r="O46" s="164">
        <f>100*(H46-G46)/G46</f>
        <v>-10.490463215258858</v>
      </c>
      <c r="P46" s="164">
        <f>100*(H46-H45)/H45</f>
        <v>-1.5730337078651644</v>
      </c>
      <c r="Q46" s="162">
        <f>(((B46+C46+D46+E46+F46+G46+H46)/7)-((B45+C45+D45+E45+F45+G45+H45)/7))/((B45+C45+D45+E45+F45+G45+H45)/7)*100</f>
        <v>4.104928108879365</v>
      </c>
    </row>
    <row r="47" spans="1:17" ht="12" customHeight="1">
      <c r="A47" s="28">
        <v>2006</v>
      </c>
      <c r="B47" s="161">
        <v>147.2</v>
      </c>
      <c r="C47" s="161">
        <v>147.7</v>
      </c>
      <c r="D47" s="161">
        <v>172.8</v>
      </c>
      <c r="E47" s="161">
        <v>142.2</v>
      </c>
      <c r="F47" s="161">
        <v>160.9</v>
      </c>
      <c r="G47" s="161">
        <v>165.8</v>
      </c>
      <c r="H47" s="161">
        <v>149.1</v>
      </c>
      <c r="I47" s="161" t="s">
        <v>43</v>
      </c>
      <c r="J47" s="161" t="s">
        <v>43</v>
      </c>
      <c r="K47" s="161" t="s">
        <v>43</v>
      </c>
      <c r="L47" s="161" t="s">
        <v>43</v>
      </c>
      <c r="M47" s="161" t="s">
        <v>43</v>
      </c>
      <c r="N47" s="161">
        <f>(B47+C47+D47+E47+F47+G47+H47)/7</f>
        <v>155.09999999999997</v>
      </c>
      <c r="O47" s="164">
        <f>100*(H47-G47)/G47</f>
        <v>-10.072376357056704</v>
      </c>
      <c r="P47" s="164">
        <f>100*(H47-H46)/H46</f>
        <v>13.470319634703188</v>
      </c>
      <c r="Q47" s="162">
        <f>(((B47+C47+D47+E47+F47+G47+H47)/7)-((B46+C46+D46+E46+F46+G46+H46)/7))/((B46+C46+D46+E46+F46+G46+H46)/7)*100</f>
        <v>14.464944649446492</v>
      </c>
    </row>
    <row r="48" spans="1:17" ht="12" customHeight="1">
      <c r="A48" s="29"/>
      <c r="B48" s="161"/>
      <c r="C48" s="161"/>
      <c r="D48" s="161"/>
      <c r="E48" s="161"/>
      <c r="F48" s="161"/>
      <c r="G48" s="161"/>
      <c r="H48" s="161"/>
      <c r="I48" s="161"/>
      <c r="J48" s="161"/>
      <c r="K48" s="161"/>
      <c r="L48" s="161"/>
      <c r="M48" s="161"/>
      <c r="N48" s="161"/>
      <c r="O48" s="165"/>
      <c r="P48" s="165"/>
      <c r="Q48" s="163"/>
    </row>
    <row r="49" spans="1:17" ht="12" customHeight="1">
      <c r="A49" s="30" t="s">
        <v>85</v>
      </c>
      <c r="B49" s="161">
        <v>103.04563420027671</v>
      </c>
      <c r="C49" s="161">
        <v>101.67804777056699</v>
      </c>
      <c r="D49" s="161">
        <v>108.84401011316925</v>
      </c>
      <c r="E49" s="161">
        <v>93.09781733862947</v>
      </c>
      <c r="F49" s="161">
        <v>105.07942407416235</v>
      </c>
      <c r="G49" s="161">
        <v>93.58543594925723</v>
      </c>
      <c r="H49" s="161">
        <v>98.65265917866057</v>
      </c>
      <c r="I49" s="161">
        <v>101.16856017418618</v>
      </c>
      <c r="J49" s="161">
        <v>101.87135757053123</v>
      </c>
      <c r="K49" s="161">
        <v>106.88346572793064</v>
      </c>
      <c r="L49" s="161">
        <v>106.97533360745322</v>
      </c>
      <c r="M49" s="161">
        <v>88.23235073575172</v>
      </c>
      <c r="N49" s="161">
        <v>100.00000000062163</v>
      </c>
      <c r="O49" s="162"/>
      <c r="P49" s="162"/>
      <c r="Q49" s="163"/>
    </row>
    <row r="50" spans="1:17" ht="12" customHeight="1">
      <c r="A50" s="28">
        <v>2002</v>
      </c>
      <c r="B50" s="161">
        <v>97.57825270898253</v>
      </c>
      <c r="C50" s="161">
        <v>97.50521998745462</v>
      </c>
      <c r="D50" s="161">
        <v>109.17162919194399</v>
      </c>
      <c r="E50" s="161">
        <v>103.79543829537292</v>
      </c>
      <c r="F50" s="161">
        <v>97.3775051116504</v>
      </c>
      <c r="G50" s="161">
        <v>100.27613141563077</v>
      </c>
      <c r="H50" s="161">
        <v>98.9738709196354</v>
      </c>
      <c r="I50" s="161">
        <v>102.842158252862</v>
      </c>
      <c r="J50" s="161">
        <v>108.81443218649929</v>
      </c>
      <c r="K50" s="161">
        <v>115.98212851381436</v>
      </c>
      <c r="L50" s="161">
        <v>112.43812104280188</v>
      </c>
      <c r="M50" s="161">
        <v>94.49558195188092</v>
      </c>
      <c r="N50" s="161">
        <f>(B50+C50+D50+E50+F50+G50+H50+I50+J50+K50+L50+M50)/12</f>
        <v>103.27087246487741</v>
      </c>
      <c r="O50" s="164">
        <f>100*(H50-G50)/G50</f>
        <v>-1.298674447858064</v>
      </c>
      <c r="P50" s="164">
        <f>100*(H50-H49)/H49</f>
        <v>0.3255986646980445</v>
      </c>
      <c r="Q50" s="162">
        <f>(((B50+C50+D50+E50+F50+G50+H50)/7)-((B49+C49+D49+E49+F49+G49+H49)/7))/((B49+C49+D49+E49+F49+G49+H49)/7)*100</f>
        <v>0.09872667062811444</v>
      </c>
    </row>
    <row r="51" spans="1:17" ht="12" customHeight="1">
      <c r="A51" s="28">
        <v>2003</v>
      </c>
      <c r="B51" s="161">
        <v>110.9</v>
      </c>
      <c r="C51" s="161">
        <v>108.8</v>
      </c>
      <c r="D51" s="161">
        <v>122.8</v>
      </c>
      <c r="E51" s="161">
        <v>113.61084161607641</v>
      </c>
      <c r="F51" s="161">
        <v>110.5</v>
      </c>
      <c r="G51" s="161">
        <v>112.4</v>
      </c>
      <c r="H51" s="161">
        <v>113.1</v>
      </c>
      <c r="I51" s="161">
        <v>106</v>
      </c>
      <c r="J51" s="161">
        <v>125.5</v>
      </c>
      <c r="K51" s="161">
        <v>124.2</v>
      </c>
      <c r="L51" s="161">
        <v>120.8</v>
      </c>
      <c r="M51" s="161">
        <v>100.4</v>
      </c>
      <c r="N51" s="161">
        <f>(B51+C51+D51+E51+F51+G51+H51+I51+J51+K51+L51+M51)/12</f>
        <v>114.08423680133971</v>
      </c>
      <c r="O51" s="164">
        <f>100*(H51-G51)/G51</f>
        <v>0.6227758007117337</v>
      </c>
      <c r="P51" s="164">
        <f>100*(H51-H50)/H50</f>
        <v>14.2725842175403</v>
      </c>
      <c r="Q51" s="162">
        <f>(((B51+C51+D51+E51+F51+G51+H51)/7)-((B50+C50+D50+E50+F50+G50+H50)/7))/((B50+C50+D50+E50+F50+G50+H50)/7)*100</f>
        <v>12.407480874334013</v>
      </c>
    </row>
    <row r="52" spans="1:17" ht="12" customHeight="1">
      <c r="A52" s="28">
        <v>2004</v>
      </c>
      <c r="B52" s="161">
        <v>111.5</v>
      </c>
      <c r="C52" s="161">
        <v>108.7</v>
      </c>
      <c r="D52" s="161">
        <v>136.1</v>
      </c>
      <c r="E52" s="161">
        <v>119.4</v>
      </c>
      <c r="F52" s="161">
        <v>113.8</v>
      </c>
      <c r="G52" s="161">
        <v>125.4</v>
      </c>
      <c r="H52" s="161">
        <v>122.8</v>
      </c>
      <c r="I52" s="161">
        <v>112.8</v>
      </c>
      <c r="J52" s="161">
        <v>126.9</v>
      </c>
      <c r="K52" s="161">
        <v>127.9</v>
      </c>
      <c r="L52" s="161">
        <v>130.7</v>
      </c>
      <c r="M52" s="161">
        <v>112.7</v>
      </c>
      <c r="N52" s="161">
        <f>(B52+C52+D52+E52+F52+G52+H52+I52+J52+K52+L52+M52)/12</f>
        <v>120.72500000000001</v>
      </c>
      <c r="O52" s="164">
        <f>100*(H52-G52)/G52</f>
        <v>-2.0733652312599746</v>
      </c>
      <c r="P52" s="164">
        <f>100*(H52-H51)/H51</f>
        <v>8.576480990274096</v>
      </c>
      <c r="Q52" s="162">
        <f>(((B52+C52+D52+E52+F52+G52+H52)/7)-((B51+C51+D51+E51+F51+G51+H51)/7))/((B51+C51+D51+E51+F51+G51+H51)/7)*100</f>
        <v>5.755401389395426</v>
      </c>
    </row>
    <row r="53" spans="1:17" ht="12" customHeight="1">
      <c r="A53" s="28">
        <v>2005</v>
      </c>
      <c r="B53" s="161">
        <v>119</v>
      </c>
      <c r="C53" s="161">
        <v>112.3</v>
      </c>
      <c r="D53" s="161">
        <v>123.2</v>
      </c>
      <c r="E53" s="161">
        <v>120.6</v>
      </c>
      <c r="F53" s="161">
        <v>121.3</v>
      </c>
      <c r="G53" s="161">
        <v>135.2</v>
      </c>
      <c r="H53" s="161">
        <v>119.3</v>
      </c>
      <c r="I53" s="161">
        <v>119.5</v>
      </c>
      <c r="J53" s="161">
        <v>142.4</v>
      </c>
      <c r="K53" s="161">
        <v>132.3</v>
      </c>
      <c r="L53" s="161">
        <v>141.7</v>
      </c>
      <c r="M53" s="161">
        <v>127.8</v>
      </c>
      <c r="N53" s="161">
        <f>(B53+C53+D53+E53+F53+G53+H53+I53+J53+K53+L53+M53)/12</f>
        <v>126.21666666666665</v>
      </c>
      <c r="O53" s="164">
        <f>100*(H53-G53)/G53</f>
        <v>-11.760355029585794</v>
      </c>
      <c r="P53" s="164">
        <f>100*(H53-H52)/H52</f>
        <v>-2.8501628664495113</v>
      </c>
      <c r="Q53" s="162">
        <f>(((B53+C53+D53+E53+F53+G53+H53)/7)-((B52+C52+D52+E52+F52+G52+H52)/7))/((B52+C52+D52+E52+F52+G52+H52)/7)*100</f>
        <v>1.5757431061239113</v>
      </c>
    </row>
    <row r="54" spans="1:17" ht="12" customHeight="1">
      <c r="A54" s="28">
        <v>2006</v>
      </c>
      <c r="B54" s="161">
        <v>130.5</v>
      </c>
      <c r="C54" s="161">
        <v>127.5</v>
      </c>
      <c r="D54" s="161">
        <v>153.5</v>
      </c>
      <c r="E54" s="161">
        <v>127.6</v>
      </c>
      <c r="F54" s="161">
        <v>143.2</v>
      </c>
      <c r="G54" s="161">
        <v>145.6</v>
      </c>
      <c r="H54" s="161">
        <v>137.5</v>
      </c>
      <c r="I54" s="161" t="s">
        <v>43</v>
      </c>
      <c r="J54" s="161" t="s">
        <v>43</v>
      </c>
      <c r="K54" s="161" t="s">
        <v>43</v>
      </c>
      <c r="L54" s="161" t="s">
        <v>43</v>
      </c>
      <c r="M54" s="161" t="s">
        <v>43</v>
      </c>
      <c r="N54" s="161">
        <f>(B54+C54+D54+E54+F54+G54+H54)/7</f>
        <v>137.9142857142857</v>
      </c>
      <c r="O54" s="164">
        <f>100*(H54-G54)/G54</f>
        <v>-5.563186813186809</v>
      </c>
      <c r="P54" s="164">
        <f>100*(H54-H53)/H53</f>
        <v>15.25565800502934</v>
      </c>
      <c r="Q54" s="162">
        <f>(((B54+C54+D54+E54+F54+G54+H54)/7)-((B53+C53+D53+E53+F53+G53+H53)/7))/((B53+C53+D53+E53+F53+G53+H53)/7)*100</f>
        <v>13.45634034551653</v>
      </c>
    </row>
    <row r="55" spans="1:17" ht="12" customHeight="1">
      <c r="A55" s="29"/>
      <c r="B55" s="161"/>
      <c r="C55" s="161"/>
      <c r="D55" s="161"/>
      <c r="E55" s="161"/>
      <c r="F55" s="161"/>
      <c r="G55" s="161"/>
      <c r="H55" s="161"/>
      <c r="I55" s="161"/>
      <c r="J55" s="161"/>
      <c r="K55" s="161"/>
      <c r="L55" s="161"/>
      <c r="M55" s="161"/>
      <c r="N55" s="161"/>
      <c r="O55" s="164"/>
      <c r="P55" s="164"/>
      <c r="Q55" s="163"/>
    </row>
    <row r="56" spans="1:17" ht="12" customHeight="1">
      <c r="A56" s="30" t="s">
        <v>86</v>
      </c>
      <c r="B56" s="161">
        <v>109.2</v>
      </c>
      <c r="C56" s="161">
        <v>109.51584020402746</v>
      </c>
      <c r="D56" s="161">
        <v>113.62106845541354</v>
      </c>
      <c r="E56" s="161">
        <v>98.97300623360051</v>
      </c>
      <c r="F56" s="161">
        <v>108.20397944337728</v>
      </c>
      <c r="G56" s="161">
        <v>98.5708833677556</v>
      </c>
      <c r="H56" s="161">
        <v>99.16368910034892</v>
      </c>
      <c r="I56" s="161">
        <v>87.27321853188545</v>
      </c>
      <c r="J56" s="161">
        <v>95.85650290615358</v>
      </c>
      <c r="K56" s="161">
        <v>98.16602873658796</v>
      </c>
      <c r="L56" s="161">
        <v>114.90965241398969</v>
      </c>
      <c r="M56" s="161">
        <v>96.4256353947884</v>
      </c>
      <c r="N56" s="161">
        <f>(B56+C56+D56+E56+F56+G56+H56+I56+J56+K56+L56+M56)/12</f>
        <v>102.48995873232737</v>
      </c>
      <c r="O56" s="164"/>
      <c r="P56" s="164"/>
      <c r="Q56" s="163"/>
    </row>
    <row r="57" spans="1:17" ht="12" customHeight="1">
      <c r="A57" s="28">
        <v>2002</v>
      </c>
      <c r="B57" s="161">
        <v>102.58351011162318</v>
      </c>
      <c r="C57" s="161">
        <v>114.6921038722632</v>
      </c>
      <c r="D57" s="161">
        <v>122.82400537977847</v>
      </c>
      <c r="E57" s="161">
        <v>123.28016016324084</v>
      </c>
      <c r="F57" s="161">
        <v>118.51917993612221</v>
      </c>
      <c r="G57" s="161">
        <v>116.26372926074202</v>
      </c>
      <c r="H57" s="161">
        <v>105.01994292193844</v>
      </c>
      <c r="I57" s="161">
        <v>100.82368206664643</v>
      </c>
      <c r="J57" s="161">
        <v>129.38918574053758</v>
      </c>
      <c r="K57" s="161">
        <v>133.24788927576995</v>
      </c>
      <c r="L57" s="161">
        <v>138.76937069846232</v>
      </c>
      <c r="M57" s="161">
        <v>117.58749715441957</v>
      </c>
      <c r="N57" s="161">
        <f>(B57+C57+D57+E57+F57+G57+H57+I57+J57+K57+L57+M57)/12</f>
        <v>118.58335471512869</v>
      </c>
      <c r="O57" s="164">
        <f>100*(H57-G57)/G57</f>
        <v>-9.670932121562524</v>
      </c>
      <c r="P57" s="164">
        <f>100*(H57-H56)/H56</f>
        <v>5.905643360709654</v>
      </c>
      <c r="Q57" s="162">
        <f>(((B57+C57+D57+E57+F57+G57+H57)/7)-((B56+C56+D56+E56+F56+G56+H56)/7))/((B56+C56+D56+E56+F56+G56+H56)/7)*100</f>
        <v>8.943275952402493</v>
      </c>
    </row>
    <row r="58" spans="1:17" ht="12" customHeight="1">
      <c r="A58" s="28">
        <v>2003</v>
      </c>
      <c r="B58" s="161">
        <v>132.1</v>
      </c>
      <c r="C58" s="161">
        <v>131.4</v>
      </c>
      <c r="D58" s="161">
        <v>137.7</v>
      </c>
      <c r="E58" s="161">
        <v>127.76430178501082</v>
      </c>
      <c r="F58" s="161">
        <v>113.9</v>
      </c>
      <c r="G58" s="161">
        <v>124.6</v>
      </c>
      <c r="H58" s="161">
        <v>135.2</v>
      </c>
      <c r="I58" s="161">
        <v>114.3</v>
      </c>
      <c r="J58" s="161">
        <v>149.2</v>
      </c>
      <c r="K58" s="161">
        <v>161.6</v>
      </c>
      <c r="L58" s="161">
        <v>162.9</v>
      </c>
      <c r="M58" s="161">
        <v>122.7</v>
      </c>
      <c r="N58" s="161">
        <f>(B58+C58+D58+E58+F58+G58+H58+I58+J58+K58+L58+M58)/12</f>
        <v>134.4470251487509</v>
      </c>
      <c r="O58" s="164">
        <f>100*(H58-G58)/G58</f>
        <v>8.507223113964685</v>
      </c>
      <c r="P58" s="164">
        <f>100*(H58-H57)/H57</f>
        <v>28.7374533239791</v>
      </c>
      <c r="Q58" s="162">
        <f>(((B58+C58+D58+E58+F58+G58+H58)/7)-((B57+C57+D57+E57+F57+G57+H57)/7))/((B57+C57+D57+E57+F57+G57+H57)/7)*100</f>
        <v>12.385933935780708</v>
      </c>
    </row>
    <row r="59" spans="1:17" ht="12" customHeight="1">
      <c r="A59" s="28">
        <v>2004</v>
      </c>
      <c r="B59" s="161">
        <v>134.4</v>
      </c>
      <c r="C59" s="161">
        <v>141.2</v>
      </c>
      <c r="D59" s="161">
        <v>172.9</v>
      </c>
      <c r="E59" s="161">
        <v>150.5</v>
      </c>
      <c r="F59" s="161">
        <v>159.2</v>
      </c>
      <c r="G59" s="161">
        <v>187.9</v>
      </c>
      <c r="H59" s="161">
        <v>162.4</v>
      </c>
      <c r="I59" s="161">
        <v>139</v>
      </c>
      <c r="J59" s="161">
        <v>166.8</v>
      </c>
      <c r="K59" s="161">
        <v>167.7</v>
      </c>
      <c r="L59" s="161">
        <v>188.4</v>
      </c>
      <c r="M59" s="161">
        <v>150.7</v>
      </c>
      <c r="N59" s="161">
        <f>(B59+C59+D59+E59+F59+G59+H59+I59+J59+K59+L59+M59)/12</f>
        <v>160.09166666666667</v>
      </c>
      <c r="O59" s="164">
        <f>100*(H59-G59)/G59</f>
        <v>-13.571048430015965</v>
      </c>
      <c r="P59" s="164">
        <f>100*(H59-H58)/H58</f>
        <v>20.118343195266288</v>
      </c>
      <c r="Q59" s="162">
        <f>(((B59+C59+D59+E59+F59+G59+H59)/7)-((B58+C58+D58+E58+F58+G58+H58)/7))/((B58+C58+D58+E58+F58+G58+H58)/7)*100</f>
        <v>22.80312822917124</v>
      </c>
    </row>
    <row r="60" spans="1:17" ht="12" customHeight="1">
      <c r="A60" s="28">
        <v>2005</v>
      </c>
      <c r="B60" s="161">
        <v>170</v>
      </c>
      <c r="C60" s="161">
        <v>187.3</v>
      </c>
      <c r="D60" s="161">
        <v>174.9</v>
      </c>
      <c r="E60" s="161">
        <v>167.2</v>
      </c>
      <c r="F60" s="161">
        <v>168.8</v>
      </c>
      <c r="G60" s="161">
        <v>178</v>
      </c>
      <c r="H60" s="161">
        <v>163.8</v>
      </c>
      <c r="I60" s="161">
        <v>154.1</v>
      </c>
      <c r="J60" s="161">
        <v>194.9</v>
      </c>
      <c r="K60" s="161">
        <v>187</v>
      </c>
      <c r="L60" s="161">
        <v>230.3</v>
      </c>
      <c r="M60" s="161">
        <v>170.1</v>
      </c>
      <c r="N60" s="161">
        <f>(B60+C60+D60+E60+F60+G60+H60+I60+J60+K60+L60+M60)/12</f>
        <v>178.86666666666667</v>
      </c>
      <c r="O60" s="164">
        <f>100*(H60-G60)/G60</f>
        <v>-7.977528089887634</v>
      </c>
      <c r="P60" s="164">
        <f>100*(H60-H59)/H59</f>
        <v>0.8620689655172449</v>
      </c>
      <c r="Q60" s="162">
        <f>(((B60+C60+D60+E60+F60+G60+H60)/7)-((B59+C59+D59+E59+F59+G59+H59)/7))/((B59+C59+D59+E59+F59+G59+H59)/7)*100</f>
        <v>9.156517816869643</v>
      </c>
    </row>
    <row r="61" spans="1:17" ht="12" customHeight="1">
      <c r="A61" s="28">
        <v>2006</v>
      </c>
      <c r="B61" s="161">
        <v>192.1</v>
      </c>
      <c r="C61" s="161">
        <v>202</v>
      </c>
      <c r="D61" s="161">
        <v>224.7</v>
      </c>
      <c r="E61" s="161">
        <v>181.6</v>
      </c>
      <c r="F61" s="161">
        <v>208.4</v>
      </c>
      <c r="G61" s="161">
        <v>220</v>
      </c>
      <c r="H61" s="161">
        <v>180.2</v>
      </c>
      <c r="I61" s="161" t="s">
        <v>43</v>
      </c>
      <c r="J61" s="161" t="s">
        <v>43</v>
      </c>
      <c r="K61" s="161" t="s">
        <v>43</v>
      </c>
      <c r="L61" s="161" t="s">
        <v>43</v>
      </c>
      <c r="M61" s="161" t="s">
        <v>43</v>
      </c>
      <c r="N61" s="161">
        <f>(B61+C61+D61+E61+F61+G61+H61)/7</f>
        <v>201.28571428571428</v>
      </c>
      <c r="O61" s="164">
        <f>100*(H61-G61)/G61</f>
        <v>-18.090909090909093</v>
      </c>
      <c r="P61" s="164">
        <f>100*(H61-H60)/H60</f>
        <v>10.012210012209998</v>
      </c>
      <c r="Q61" s="162">
        <f>(((B61+C61+D61+E61+F61+G61+H61)/7)-((B60+C60+D60+E60+F60+G60+H60)/7))/((B60+C60+D60+E60+F60+G60+H60)/7)*100</f>
        <v>16.446280991735527</v>
      </c>
    </row>
    <row r="62" spans="1:17" ht="12" customHeight="1">
      <c r="A62" s="166"/>
      <c r="B62" s="127"/>
      <c r="C62" s="127"/>
      <c r="D62" s="127"/>
      <c r="E62" s="127"/>
      <c r="F62" s="127"/>
      <c r="G62" s="127"/>
      <c r="H62" s="127"/>
      <c r="I62" s="127"/>
      <c r="J62" s="127"/>
      <c r="K62" s="127"/>
      <c r="L62" s="127"/>
      <c r="M62" s="127"/>
      <c r="N62" s="127"/>
      <c r="O62" s="127"/>
      <c r="P62" s="127"/>
      <c r="Q62" s="127"/>
    </row>
    <row r="63" spans="1:17" ht="12" customHeight="1">
      <c r="A63" s="166"/>
      <c r="B63" s="127"/>
      <c r="C63" s="127"/>
      <c r="D63" s="127"/>
      <c r="E63" s="127"/>
      <c r="F63" s="127"/>
      <c r="G63" s="127"/>
      <c r="H63" s="127"/>
      <c r="I63" s="127"/>
      <c r="J63" s="127"/>
      <c r="K63" s="127"/>
      <c r="L63" s="127"/>
      <c r="M63" s="127"/>
      <c r="N63" s="127"/>
      <c r="O63" s="127"/>
      <c r="P63" s="127"/>
      <c r="Q63" s="127"/>
    </row>
    <row r="64" spans="1:17" ht="12" customHeight="1">
      <c r="A64" s="166"/>
      <c r="B64" s="127"/>
      <c r="C64" s="127"/>
      <c r="D64" s="127"/>
      <c r="E64" s="127"/>
      <c r="F64" s="127"/>
      <c r="G64" s="127"/>
      <c r="H64" s="127"/>
      <c r="I64" s="127"/>
      <c r="J64" s="127"/>
      <c r="K64" s="127"/>
      <c r="L64" s="127"/>
      <c r="M64" s="127"/>
      <c r="N64" s="127"/>
      <c r="O64" s="127"/>
      <c r="P64" s="127"/>
      <c r="Q64" s="127"/>
    </row>
    <row r="65" spans="1:17" ht="12" customHeight="1">
      <c r="A65" s="465"/>
      <c r="B65" s="465"/>
      <c r="C65" s="465"/>
      <c r="D65" s="465"/>
      <c r="E65" s="465"/>
      <c r="F65" s="465"/>
      <c r="G65" s="465"/>
      <c r="H65" s="465"/>
      <c r="I65" s="465"/>
      <c r="J65" s="465"/>
      <c r="K65" s="465"/>
      <c r="L65" s="465"/>
      <c r="M65" s="465"/>
      <c r="N65" s="465"/>
      <c r="O65" s="465"/>
      <c r="P65" s="465"/>
      <c r="Q65" s="465"/>
    </row>
    <row r="66" spans="1:17" ht="12" customHeight="1">
      <c r="A66" s="124"/>
      <c r="B66" s="125"/>
      <c r="C66" s="125"/>
      <c r="D66" s="125"/>
      <c r="E66" s="125"/>
      <c r="F66" s="125"/>
      <c r="G66" s="125"/>
      <c r="H66" s="125"/>
      <c r="I66" s="125"/>
      <c r="J66" s="125"/>
      <c r="K66" s="125"/>
      <c r="L66" s="125"/>
      <c r="M66" s="125"/>
      <c r="N66" s="125"/>
      <c r="O66" s="125"/>
      <c r="P66" s="125"/>
      <c r="Q66" s="127"/>
    </row>
    <row r="67" spans="1:17" ht="12" customHeight="1">
      <c r="A67" s="466" t="s">
        <v>87</v>
      </c>
      <c r="B67" s="466"/>
      <c r="C67" s="466"/>
      <c r="D67" s="466"/>
      <c r="E67" s="466"/>
      <c r="F67" s="466"/>
      <c r="G67" s="466"/>
      <c r="H67" s="466"/>
      <c r="I67" s="466"/>
      <c r="J67" s="466"/>
      <c r="K67" s="466"/>
      <c r="L67" s="466"/>
      <c r="M67" s="466"/>
      <c r="N67" s="466"/>
      <c r="O67" s="466"/>
      <c r="P67" s="466"/>
      <c r="Q67" s="466"/>
    </row>
    <row r="68" spans="1:17" ht="12" customHeight="1">
      <c r="A68" s="459" t="s">
        <v>88</v>
      </c>
      <c r="B68" s="459"/>
      <c r="C68" s="459"/>
      <c r="D68" s="459"/>
      <c r="E68" s="459"/>
      <c r="F68" s="459"/>
      <c r="G68" s="459"/>
      <c r="H68" s="459"/>
      <c r="I68" s="459"/>
      <c r="J68" s="459"/>
      <c r="K68" s="459"/>
      <c r="L68" s="459"/>
      <c r="M68" s="459"/>
      <c r="N68" s="459"/>
      <c r="O68" s="459"/>
      <c r="P68" s="459"/>
      <c r="Q68" s="459"/>
    </row>
    <row r="69" spans="1:17" ht="12" customHeight="1">
      <c r="A69" s="459" t="s">
        <v>63</v>
      </c>
      <c r="B69" s="459"/>
      <c r="C69" s="459"/>
      <c r="D69" s="459"/>
      <c r="E69" s="459"/>
      <c r="F69" s="459"/>
      <c r="G69" s="459"/>
      <c r="H69" s="459"/>
      <c r="I69" s="459"/>
      <c r="J69" s="459"/>
      <c r="K69" s="459"/>
      <c r="L69" s="459"/>
      <c r="M69" s="459"/>
      <c r="N69" s="459"/>
      <c r="O69" s="459"/>
      <c r="P69" s="459"/>
      <c r="Q69" s="459"/>
    </row>
    <row r="70" spans="1:17" ht="12" customHeight="1">
      <c r="A70" s="124"/>
      <c r="B70" s="125"/>
      <c r="C70" s="125"/>
      <c r="D70" s="125"/>
      <c r="E70" s="125"/>
      <c r="F70" s="125"/>
      <c r="G70" s="125"/>
      <c r="H70" s="125"/>
      <c r="I70" s="125"/>
      <c r="J70" s="125"/>
      <c r="K70" s="125"/>
      <c r="L70" s="125"/>
      <c r="M70" s="125"/>
      <c r="N70" s="125"/>
      <c r="O70" s="125"/>
      <c r="P70" s="125"/>
      <c r="Q70" s="127"/>
    </row>
    <row r="71" spans="1:17" ht="12" customHeight="1">
      <c r="A71" s="127"/>
      <c r="B71" s="127"/>
      <c r="C71" s="127"/>
      <c r="D71" s="127"/>
      <c r="E71" s="127"/>
      <c r="F71" s="127"/>
      <c r="G71" s="127"/>
      <c r="H71" s="127"/>
      <c r="I71" s="127"/>
      <c r="J71" s="127"/>
      <c r="K71" s="127"/>
      <c r="L71" s="127"/>
      <c r="M71" s="127"/>
      <c r="N71" s="127"/>
      <c r="O71" s="127"/>
      <c r="P71" s="127"/>
      <c r="Q71" s="127"/>
    </row>
    <row r="72" spans="1:17" ht="12" customHeight="1">
      <c r="A72" s="131"/>
      <c r="B72" s="132"/>
      <c r="C72" s="133"/>
      <c r="D72" s="133"/>
      <c r="E72" s="133"/>
      <c r="F72" s="133"/>
      <c r="G72" s="133"/>
      <c r="H72" s="133"/>
      <c r="I72" s="133"/>
      <c r="J72" s="133"/>
      <c r="K72" s="133"/>
      <c r="L72" s="133"/>
      <c r="M72" s="133"/>
      <c r="N72" s="134"/>
      <c r="O72" s="461" t="s">
        <v>64</v>
      </c>
      <c r="P72" s="462"/>
      <c r="Q72" s="462"/>
    </row>
    <row r="73" spans="1:17" ht="12" customHeight="1">
      <c r="A73" s="135"/>
      <c r="B73" s="136"/>
      <c r="C73" s="137"/>
      <c r="D73" s="137"/>
      <c r="E73" s="137"/>
      <c r="F73" s="137"/>
      <c r="G73" s="137"/>
      <c r="H73" s="137"/>
      <c r="I73" s="137"/>
      <c r="J73" s="137"/>
      <c r="K73" s="137"/>
      <c r="L73" s="137"/>
      <c r="M73" s="137"/>
      <c r="N73" s="138"/>
      <c r="O73" s="139" t="s">
        <v>72</v>
      </c>
      <c r="P73" s="140"/>
      <c r="Q73" s="141" t="s">
        <v>192</v>
      </c>
    </row>
    <row r="74" spans="1:17"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3" t="s">
        <v>79</v>
      </c>
      <c r="P74" s="464"/>
      <c r="Q74" s="464"/>
    </row>
    <row r="75" spans="1:17" ht="12" customHeight="1">
      <c r="A75" s="135"/>
      <c r="B75" s="136"/>
      <c r="C75" s="137"/>
      <c r="D75" s="137"/>
      <c r="E75" s="137"/>
      <c r="F75" s="137"/>
      <c r="G75" s="137"/>
      <c r="H75" s="137"/>
      <c r="I75" s="137"/>
      <c r="J75" s="137"/>
      <c r="K75" s="137"/>
      <c r="L75" s="137"/>
      <c r="M75" s="137"/>
      <c r="N75" s="138"/>
      <c r="O75" s="143" t="s">
        <v>80</v>
      </c>
      <c r="P75" s="144" t="s">
        <v>81</v>
      </c>
      <c r="Q75" s="145" t="s">
        <v>81</v>
      </c>
    </row>
    <row r="76" spans="1:17" ht="12" customHeight="1">
      <c r="A76" s="146"/>
      <c r="B76" s="147"/>
      <c r="C76" s="148"/>
      <c r="D76" s="148"/>
      <c r="E76" s="148"/>
      <c r="F76" s="148"/>
      <c r="G76" s="148"/>
      <c r="H76" s="148"/>
      <c r="I76" s="148"/>
      <c r="J76" s="148"/>
      <c r="K76" s="148"/>
      <c r="L76" s="148"/>
      <c r="M76" s="148"/>
      <c r="N76" s="149"/>
      <c r="O76" s="150" t="s">
        <v>82</v>
      </c>
      <c r="P76" s="151" t="s">
        <v>83</v>
      </c>
      <c r="Q76" s="152" t="s">
        <v>182</v>
      </c>
    </row>
    <row r="77" spans="1:17" ht="12" customHeight="1">
      <c r="A77" s="127"/>
      <c r="B77" s="127"/>
      <c r="C77" s="127"/>
      <c r="D77" s="127"/>
      <c r="E77" s="127"/>
      <c r="F77" s="127"/>
      <c r="G77" s="127"/>
      <c r="H77" s="127"/>
      <c r="I77" s="127"/>
      <c r="J77" s="127"/>
      <c r="K77" s="127"/>
      <c r="L77" s="127"/>
      <c r="M77" s="127"/>
      <c r="N77" s="127"/>
      <c r="O77" s="127"/>
      <c r="P77" s="127"/>
      <c r="Q77" s="127"/>
    </row>
    <row r="78" spans="1:17" ht="12" customHeight="1">
      <c r="A78" s="127"/>
      <c r="B78" s="127"/>
      <c r="C78" s="127"/>
      <c r="D78" s="127"/>
      <c r="E78" s="127"/>
      <c r="F78" s="127"/>
      <c r="G78" s="127"/>
      <c r="H78" s="127"/>
      <c r="I78" s="127"/>
      <c r="J78" s="127"/>
      <c r="K78" s="127"/>
      <c r="L78" s="127"/>
      <c r="M78" s="127"/>
      <c r="N78" s="127"/>
      <c r="O78" s="127"/>
      <c r="P78" s="127"/>
      <c r="Q78" s="127"/>
    </row>
    <row r="79" spans="1:17" ht="12" customHeight="1">
      <c r="A79" s="460" t="s">
        <v>89</v>
      </c>
      <c r="B79" s="460"/>
      <c r="C79" s="460"/>
      <c r="D79" s="460"/>
      <c r="E79" s="460"/>
      <c r="F79" s="460"/>
      <c r="G79" s="460"/>
      <c r="H79" s="460"/>
      <c r="I79" s="460"/>
      <c r="J79" s="460"/>
      <c r="K79" s="460"/>
      <c r="L79" s="460"/>
      <c r="M79" s="460"/>
      <c r="N79" s="460"/>
      <c r="O79" s="460"/>
      <c r="P79" s="460"/>
      <c r="Q79" s="460"/>
    </row>
    <row r="80" spans="1:17" ht="12" customHeight="1">
      <c r="A80" s="158"/>
      <c r="B80" s="168"/>
      <c r="C80" s="168"/>
      <c r="D80" s="168"/>
      <c r="E80" s="168"/>
      <c r="F80" s="168"/>
      <c r="G80" s="168"/>
      <c r="H80" s="168"/>
      <c r="I80" s="168"/>
      <c r="J80" s="168"/>
      <c r="K80" s="168"/>
      <c r="L80" s="168"/>
      <c r="M80" s="168"/>
      <c r="N80" s="169"/>
      <c r="O80" s="169"/>
      <c r="P80" s="169"/>
      <c r="Q80" s="127"/>
    </row>
    <row r="81" spans="1:17" ht="12" customHeight="1">
      <c r="A81" s="170"/>
      <c r="B81" s="161"/>
      <c r="C81" s="161"/>
      <c r="D81" s="161"/>
      <c r="E81" s="161"/>
      <c r="F81" s="161"/>
      <c r="G81" s="161"/>
      <c r="H81" s="161"/>
      <c r="I81" s="161"/>
      <c r="J81" s="161"/>
      <c r="K81" s="161"/>
      <c r="L81" s="161"/>
      <c r="M81" s="161"/>
      <c r="N81" s="161"/>
      <c r="O81" s="167"/>
      <c r="P81" s="167"/>
      <c r="Q81" s="163"/>
    </row>
    <row r="82" spans="1:17" ht="12" customHeight="1">
      <c r="A82" s="27" t="s">
        <v>84</v>
      </c>
      <c r="B82" s="161">
        <v>108.11279845341897</v>
      </c>
      <c r="C82" s="161">
        <v>110.38599110806082</v>
      </c>
      <c r="D82" s="161">
        <v>112.41117117322277</v>
      </c>
      <c r="E82" s="161">
        <v>103.55836895535855</v>
      </c>
      <c r="F82" s="161">
        <v>111.63851925091417</v>
      </c>
      <c r="G82" s="161">
        <v>108.04323624099314</v>
      </c>
      <c r="H82" s="161">
        <v>109.61426295619799</v>
      </c>
      <c r="I82" s="161">
        <v>111.52909598822094</v>
      </c>
      <c r="J82" s="161">
        <v>111.30825136771591</v>
      </c>
      <c r="K82" s="161">
        <v>116.7855215174343</v>
      </c>
      <c r="L82" s="161">
        <v>109.88019392518824</v>
      </c>
      <c r="M82" s="161">
        <v>88.04171189006995</v>
      </c>
      <c r="N82" s="161">
        <v>99.99999999847785</v>
      </c>
      <c r="O82" s="162"/>
      <c r="P82" s="162"/>
      <c r="Q82" s="163"/>
    </row>
    <row r="83" spans="1:17" ht="12" customHeight="1">
      <c r="A83" s="28">
        <v>2002</v>
      </c>
      <c r="B83" s="161">
        <v>113.66581334556432</v>
      </c>
      <c r="C83" s="161">
        <v>110.00144965538945</v>
      </c>
      <c r="D83" s="161">
        <v>116.51075697264275</v>
      </c>
      <c r="E83" s="161">
        <v>118.48176669793253</v>
      </c>
      <c r="F83" s="161">
        <v>118.63192765154884</v>
      </c>
      <c r="G83" s="161">
        <v>113.17088803940428</v>
      </c>
      <c r="H83" s="161">
        <v>120.15231439084357</v>
      </c>
      <c r="I83" s="161">
        <v>113.91927175981141</v>
      </c>
      <c r="J83" s="161">
        <v>123.2613581993307</v>
      </c>
      <c r="K83" s="161">
        <v>126.03971680218183</v>
      </c>
      <c r="L83" s="161">
        <v>120.47198214321169</v>
      </c>
      <c r="M83" s="161">
        <v>98.23879642521602</v>
      </c>
      <c r="N83" s="161">
        <f>(B83+C83+D83+E83+F83+G83+H83+I83+J83+K83+L83+M83)/12</f>
        <v>116.04550350692313</v>
      </c>
      <c r="O83" s="164">
        <f>100*(H83-G83)/G83</f>
        <v>6.168924245790557</v>
      </c>
      <c r="P83" s="164">
        <f>100*(H83-H82)/H82</f>
        <v>9.613759332448005</v>
      </c>
      <c r="Q83" s="162">
        <f>(((B83+C83+D83+E83+F83+G83+H83)/7)-((B82+C82+D82+E82+F82+G82+H82)/7))/((B82+C82+D82+E82+F82+G82+H82)/7)*100</f>
        <v>6.134165430655067</v>
      </c>
    </row>
    <row r="84" spans="1:17" ht="12" customHeight="1">
      <c r="A84" s="28">
        <v>2003</v>
      </c>
      <c r="B84" s="161">
        <v>135.2192881957615</v>
      </c>
      <c r="C84" s="161">
        <v>124.8</v>
      </c>
      <c r="D84" s="161">
        <v>139.1</v>
      </c>
      <c r="E84" s="161">
        <v>133.9</v>
      </c>
      <c r="F84" s="161">
        <v>131.5</v>
      </c>
      <c r="G84" s="161">
        <v>132.1</v>
      </c>
      <c r="H84" s="161">
        <v>142</v>
      </c>
      <c r="I84" s="161">
        <v>129.9</v>
      </c>
      <c r="J84" s="161">
        <v>145.9</v>
      </c>
      <c r="K84" s="161">
        <v>147.2</v>
      </c>
      <c r="L84" s="161">
        <v>141.9</v>
      </c>
      <c r="M84" s="161">
        <v>115.2</v>
      </c>
      <c r="N84" s="161">
        <f>(B84+C84+D84+E84+F84+G84+H84+I84+J84+K84+L84+M84)/12</f>
        <v>134.89327401631348</v>
      </c>
      <c r="O84" s="164">
        <f>100*(H84-G84)/G84</f>
        <v>7.494322482967454</v>
      </c>
      <c r="P84" s="164">
        <f>100*(H84-H83)/H83</f>
        <v>18.183324823929794</v>
      </c>
      <c r="Q84" s="162">
        <f>(((B84+C84+D84+E84+F84+G84+H84)/7)-((B83+C83+D83+E83+F83+G83+H83)/7))/((B83+C83+D83+E83+F83+G83+H83)/7)*100</f>
        <v>15.791020964074864</v>
      </c>
    </row>
    <row r="85" spans="1:17" ht="12" customHeight="1">
      <c r="A85" s="28">
        <v>2004</v>
      </c>
      <c r="B85" s="161">
        <v>144.4</v>
      </c>
      <c r="C85" s="161">
        <v>136</v>
      </c>
      <c r="D85" s="161">
        <v>169.1</v>
      </c>
      <c r="E85" s="161">
        <v>151.4</v>
      </c>
      <c r="F85" s="161">
        <v>145.6</v>
      </c>
      <c r="G85" s="161">
        <v>164.4</v>
      </c>
      <c r="H85" s="161">
        <v>156.1</v>
      </c>
      <c r="I85" s="161">
        <v>137.3</v>
      </c>
      <c r="J85" s="161">
        <v>155.2</v>
      </c>
      <c r="K85" s="161">
        <v>159.1</v>
      </c>
      <c r="L85" s="161">
        <v>157.4</v>
      </c>
      <c r="M85" s="161">
        <v>132.7</v>
      </c>
      <c r="N85" s="161">
        <f>(B85+C85+D85+E85+F85+G85+H85+I85+J85+K85+L85+M85)/12</f>
        <v>150.725</v>
      </c>
      <c r="O85" s="164">
        <f>100*(H85-G85)/G85</f>
        <v>-5.048661800486625</v>
      </c>
      <c r="P85" s="164">
        <f>100*(H85-H84)/H84</f>
        <v>9.929577464788728</v>
      </c>
      <c r="Q85" s="162">
        <f>(((B85+C85+D85+E85+F85+G85+H85)/7)-((B84+C84+D84+E84+F84+G84+H84)/7))/((B84+C84+D84+E84+F84+G84+H84)/7)*100</f>
        <v>13.677612789208194</v>
      </c>
    </row>
    <row r="86" spans="1:17" ht="12" customHeight="1">
      <c r="A86" s="28">
        <v>2005</v>
      </c>
      <c r="B86" s="161">
        <v>146</v>
      </c>
      <c r="C86" s="161">
        <v>144.9</v>
      </c>
      <c r="D86" s="161">
        <v>151.4</v>
      </c>
      <c r="E86" s="161">
        <v>154.2</v>
      </c>
      <c r="F86" s="161">
        <v>154.9</v>
      </c>
      <c r="G86" s="161">
        <v>169.9</v>
      </c>
      <c r="H86" s="161">
        <v>156.9</v>
      </c>
      <c r="I86" s="161">
        <v>149.5</v>
      </c>
      <c r="J86" s="161">
        <v>175.2</v>
      </c>
      <c r="K86" s="161">
        <v>161.7</v>
      </c>
      <c r="L86" s="161">
        <v>176.4</v>
      </c>
      <c r="M86" s="161">
        <v>156.5</v>
      </c>
      <c r="N86" s="161">
        <f>(B86+C86+D86+E86+F86+G86+H86+I86+J86+K86+L86+M86)/12</f>
        <v>158.12500000000003</v>
      </c>
      <c r="O86" s="164">
        <f>100*(H86-G86)/G86</f>
        <v>-7.651559741024132</v>
      </c>
      <c r="P86" s="164">
        <f>100*(H86-H85)/H85</f>
        <v>0.5124919923126274</v>
      </c>
      <c r="Q86" s="162">
        <f>(((B86+C86+D86+E86+F86+G86+H86)/7)-((B85+C85+D85+E85+F85+G85+H85)/7))/((B85+C85+D85+E85+F85+G85+H85)/7)*100</f>
        <v>1.049671977507044</v>
      </c>
    </row>
    <row r="87" spans="1:17" ht="12" customHeight="1">
      <c r="A87" s="28">
        <v>2006</v>
      </c>
      <c r="B87" s="161">
        <v>172.1</v>
      </c>
      <c r="C87" s="161">
        <v>167.4</v>
      </c>
      <c r="D87" s="161">
        <v>199.4</v>
      </c>
      <c r="E87" s="161">
        <v>166.3</v>
      </c>
      <c r="F87" s="161">
        <v>191.1</v>
      </c>
      <c r="G87" s="161">
        <v>196.6</v>
      </c>
      <c r="H87" s="161">
        <v>180.5</v>
      </c>
      <c r="I87" s="161" t="s">
        <v>43</v>
      </c>
      <c r="J87" s="161" t="s">
        <v>43</v>
      </c>
      <c r="K87" s="161" t="s">
        <v>43</v>
      </c>
      <c r="L87" s="161" t="s">
        <v>43</v>
      </c>
      <c r="M87" s="161" t="s">
        <v>43</v>
      </c>
      <c r="N87" s="161">
        <f>(B87+C87+D87+E87+F87+G87+H87)/7</f>
        <v>181.91428571428574</v>
      </c>
      <c r="O87" s="164">
        <f>100*(H87-G87)/G87</f>
        <v>-8.189216683621565</v>
      </c>
      <c r="P87" s="164">
        <f>100*(H87-H86)/H86</f>
        <v>15.041427660930525</v>
      </c>
      <c r="Q87" s="162">
        <f>(((B87+C87+D87+E87+F87+G87+H87)/7)-((B86+C86+D86+E86+F86+G86+H86)/7))/((B86+C86+D86+E86+F86+G86+H86)/7)*100</f>
        <v>18.104247820441486</v>
      </c>
    </row>
    <row r="88" spans="1:17" ht="12" customHeight="1">
      <c r="A88" s="29"/>
      <c r="B88" s="161"/>
      <c r="C88" s="161"/>
      <c r="D88" s="161"/>
      <c r="E88" s="161"/>
      <c r="F88" s="161"/>
      <c r="G88" s="161"/>
      <c r="H88" s="161"/>
      <c r="I88" s="161"/>
      <c r="J88" s="161"/>
      <c r="K88" s="161"/>
      <c r="L88" s="161"/>
      <c r="M88" s="161"/>
      <c r="N88" s="161"/>
      <c r="O88" s="164"/>
      <c r="P88" s="164"/>
      <c r="Q88" s="163"/>
    </row>
    <row r="89" spans="1:17" ht="12" customHeight="1">
      <c r="A89" s="30" t="s">
        <v>85</v>
      </c>
      <c r="B89" s="161">
        <v>107.04454425989647</v>
      </c>
      <c r="C89" s="161">
        <v>108.85291476815162</v>
      </c>
      <c r="D89" s="161">
        <v>111.28826095797935</v>
      </c>
      <c r="E89" s="161">
        <v>102.7735426266189</v>
      </c>
      <c r="F89" s="161">
        <v>111.99488052716349</v>
      </c>
      <c r="G89" s="161">
        <v>108.56601626361461</v>
      </c>
      <c r="H89" s="161">
        <v>109.56010953944218</v>
      </c>
      <c r="I89" s="161">
        <v>114.11608169246064</v>
      </c>
      <c r="J89" s="161">
        <v>111.05850598020317</v>
      </c>
      <c r="K89" s="161">
        <v>114.47829209222253</v>
      </c>
      <c r="L89" s="161">
        <v>111.73176435962122</v>
      </c>
      <c r="M89" s="161">
        <v>85.20320313223318</v>
      </c>
      <c r="N89" s="161">
        <v>99.99999999622838</v>
      </c>
      <c r="O89" s="164"/>
      <c r="P89" s="164"/>
      <c r="Q89" s="163"/>
    </row>
    <row r="90" spans="1:17" ht="12" customHeight="1">
      <c r="A90" s="28">
        <v>2002</v>
      </c>
      <c r="B90" s="161">
        <v>109.5682764617189</v>
      </c>
      <c r="C90" s="161">
        <v>105.06410455076372</v>
      </c>
      <c r="D90" s="161">
        <v>110.86679863494288</v>
      </c>
      <c r="E90" s="161">
        <v>114.8704864173256</v>
      </c>
      <c r="F90" s="161">
        <v>113.59979761935519</v>
      </c>
      <c r="G90" s="161">
        <v>113.07447938084678</v>
      </c>
      <c r="H90" s="161">
        <v>118.32498242147646</v>
      </c>
      <c r="I90" s="161">
        <v>113.61855817303102</v>
      </c>
      <c r="J90" s="161">
        <v>119.29131739813418</v>
      </c>
      <c r="K90" s="161">
        <v>121.88054095288348</v>
      </c>
      <c r="L90" s="161">
        <v>117.06812881879911</v>
      </c>
      <c r="M90" s="161">
        <v>92.69293447967551</v>
      </c>
      <c r="N90" s="161">
        <f>(B90+C90+D90+E90+F90+G90+H90+I90+J90+K90+L90+M90)/12</f>
        <v>112.49336710907941</v>
      </c>
      <c r="O90" s="164">
        <f>100*(H90-G90)/G90</f>
        <v>4.643402356906223</v>
      </c>
      <c r="P90" s="164">
        <f>100*(H90-H89)/H89</f>
        <v>8.000058523927347</v>
      </c>
      <c r="Q90" s="162">
        <f>(((B90+C90+D90+E90+F90+G90+H90)/7)-((B89+C89+D89+E89+F89+G89+H89)/7))/((B89+C89+D89+E89+F89+G89+H89)/7)*100</f>
        <v>3.327103409582599</v>
      </c>
    </row>
    <row r="91" spans="1:17" ht="12" customHeight="1">
      <c r="A91" s="28">
        <v>2003</v>
      </c>
      <c r="B91" s="161">
        <v>129.60702472604106</v>
      </c>
      <c r="C91" s="161">
        <v>116.5</v>
      </c>
      <c r="D91" s="161">
        <v>137.6</v>
      </c>
      <c r="E91" s="161">
        <v>129.3</v>
      </c>
      <c r="F91" s="161">
        <v>131.3</v>
      </c>
      <c r="G91" s="161">
        <v>132.5</v>
      </c>
      <c r="H91" s="161">
        <v>140.7</v>
      </c>
      <c r="I91" s="161">
        <v>127.3</v>
      </c>
      <c r="J91" s="161">
        <v>145.7</v>
      </c>
      <c r="K91" s="161">
        <v>146.4</v>
      </c>
      <c r="L91" s="161">
        <v>140.9</v>
      </c>
      <c r="M91" s="161">
        <v>111.7</v>
      </c>
      <c r="N91" s="161">
        <f>(B91+C91+D91+E91+F91+G91+H91+I91+J91+K91+L91+M91)/12</f>
        <v>132.4589187271701</v>
      </c>
      <c r="O91" s="164">
        <f>100*(H91-G91)/G91</f>
        <v>6.18867924528301</v>
      </c>
      <c r="P91" s="164">
        <f>100*(H91-H90)/H90</f>
        <v>18.909800044443</v>
      </c>
      <c r="Q91" s="162">
        <f>(((B91+C91+D91+E91+F91+G91+H91)/7)-((B90+C90+D90+E90+F90+G90+H90)/7))/((B90+C90+D90+E90+F90+G90+H90)/7)*100</f>
        <v>16.82497167274219</v>
      </c>
    </row>
    <row r="92" spans="1:17" ht="12" customHeight="1">
      <c r="A92" s="28">
        <v>2004</v>
      </c>
      <c r="B92" s="161">
        <v>141.2</v>
      </c>
      <c r="C92" s="161">
        <v>130.6</v>
      </c>
      <c r="D92" s="161">
        <v>163.5</v>
      </c>
      <c r="E92" s="161">
        <v>146.6</v>
      </c>
      <c r="F92" s="161">
        <v>138.4</v>
      </c>
      <c r="G92" s="161">
        <v>153.5</v>
      </c>
      <c r="H92" s="161">
        <v>155.1</v>
      </c>
      <c r="I92" s="161">
        <v>135.2</v>
      </c>
      <c r="J92" s="161">
        <v>152.1</v>
      </c>
      <c r="K92" s="161">
        <v>154.9</v>
      </c>
      <c r="L92" s="161">
        <v>149.8</v>
      </c>
      <c r="M92" s="161">
        <v>127.9</v>
      </c>
      <c r="N92" s="161">
        <f>(B92+C92+D92+E92+F92+G92+H92+I92+J92+K92+L92+M92)/12</f>
        <v>145.73333333333332</v>
      </c>
      <c r="O92" s="164">
        <f>100*(H92-G92)/G92</f>
        <v>1.0423452768729604</v>
      </c>
      <c r="P92" s="164">
        <f>100*(H92-H91)/H91</f>
        <v>10.234541577825164</v>
      </c>
      <c r="Q92" s="162">
        <f>(((B92+C92+D92+E92+F92+G92+H92)/7)-((B91+C91+D91+E91+F91+G91+H91)/7))/((B91+C91+D91+E91+F91+G91+H91)/7)*100</f>
        <v>12.140830780801908</v>
      </c>
    </row>
    <row r="93" spans="1:17" ht="12" customHeight="1">
      <c r="A93" s="28">
        <v>2005</v>
      </c>
      <c r="B93" s="161">
        <v>137.8</v>
      </c>
      <c r="C93" s="161">
        <v>128.6</v>
      </c>
      <c r="D93" s="161">
        <v>143.2</v>
      </c>
      <c r="E93" s="161">
        <v>145</v>
      </c>
      <c r="F93" s="161">
        <v>143.8</v>
      </c>
      <c r="G93" s="161">
        <v>162.4</v>
      </c>
      <c r="H93" s="161">
        <v>147</v>
      </c>
      <c r="I93" s="161">
        <v>143.7</v>
      </c>
      <c r="J93" s="161">
        <v>170.6</v>
      </c>
      <c r="K93" s="161">
        <v>151.6</v>
      </c>
      <c r="L93" s="161">
        <v>166.8</v>
      </c>
      <c r="M93" s="161">
        <v>147.3</v>
      </c>
      <c r="N93" s="161">
        <f>(B93+C93+D93+E93+F93+G93+H93+I93+J93+K93+L93+M93)/12</f>
        <v>148.9833333333333</v>
      </c>
      <c r="O93" s="164">
        <f>100*(H93-G93)/G93</f>
        <v>-9.482758620689658</v>
      </c>
      <c r="P93" s="164">
        <f>100*(H93-H92)/H92</f>
        <v>-5.2224371373307505</v>
      </c>
      <c r="Q93" s="162">
        <f>(((B93+C93+D93+E93+F93+G93+H93)/7)-((B92+C92+D92+E92+F92+G92+H92)/7))/((B92+C92+D92+E92+F92+G92+H92)/7)*100</f>
        <v>-2.050733793371556</v>
      </c>
    </row>
    <row r="94" spans="1:17" ht="12" customHeight="1">
      <c r="A94" s="28">
        <v>2006</v>
      </c>
      <c r="B94" s="161">
        <v>160.6</v>
      </c>
      <c r="C94" s="161">
        <v>151.6</v>
      </c>
      <c r="D94" s="161">
        <v>184.2</v>
      </c>
      <c r="E94" s="161">
        <v>152.1</v>
      </c>
      <c r="F94" s="161">
        <v>174.2</v>
      </c>
      <c r="G94" s="161">
        <v>178.5</v>
      </c>
      <c r="H94" s="161">
        <v>170.6</v>
      </c>
      <c r="I94" s="161" t="s">
        <v>43</v>
      </c>
      <c r="J94" s="161" t="s">
        <v>43</v>
      </c>
      <c r="K94" s="161" t="s">
        <v>43</v>
      </c>
      <c r="L94" s="161" t="s">
        <v>43</v>
      </c>
      <c r="M94" s="161" t="s">
        <v>43</v>
      </c>
      <c r="N94" s="161">
        <f>(B94+C94+D94+E94+F94+G94+H94)/7</f>
        <v>167.4</v>
      </c>
      <c r="O94" s="164">
        <f>100*(H94-G94)/G94</f>
        <v>-4.425770308123252</v>
      </c>
      <c r="P94" s="164">
        <f>100*(H94-H93)/H93</f>
        <v>16.05442176870748</v>
      </c>
      <c r="Q94" s="162">
        <f>(((B94+C94+D94+E94+F94+G94+H94)/7)-((B93+C93+D93+E93+F93+G93+H93)/7))/((B93+C93+D93+E93+F93+G93+H93)/7)*100</f>
        <v>16.273070053582074</v>
      </c>
    </row>
    <row r="95" spans="1:17" ht="12" customHeight="1">
      <c r="A95" s="29"/>
      <c r="B95" s="161"/>
      <c r="C95" s="161"/>
      <c r="D95" s="161"/>
      <c r="E95" s="161"/>
      <c r="F95" s="161"/>
      <c r="G95" s="161"/>
      <c r="H95" s="161"/>
      <c r="I95" s="161"/>
      <c r="J95" s="161"/>
      <c r="K95" s="161"/>
      <c r="L95" s="161"/>
      <c r="M95" s="161"/>
      <c r="N95" s="161"/>
      <c r="O95" s="164"/>
      <c r="P95" s="164"/>
      <c r="Q95" s="163"/>
    </row>
    <row r="96" spans="1:17" ht="12" customHeight="1">
      <c r="A96" s="30" t="s">
        <v>86</v>
      </c>
      <c r="B96" s="161">
        <v>111.54019240814681</v>
      </c>
      <c r="C96" s="161">
        <v>115.30472357038025</v>
      </c>
      <c r="D96" s="161">
        <v>116.01392387643546</v>
      </c>
      <c r="E96" s="161">
        <v>106.07641103828675</v>
      </c>
      <c r="F96" s="161">
        <v>110.49516732980112</v>
      </c>
      <c r="G96" s="161">
        <v>106.36594529228609</v>
      </c>
      <c r="H96" s="161">
        <v>109.78800914320136</v>
      </c>
      <c r="I96" s="161">
        <v>103.22899361683007</v>
      </c>
      <c r="J96" s="161">
        <v>112.10953615207715</v>
      </c>
      <c r="K96" s="161">
        <v>124.18805195679421</v>
      </c>
      <c r="L96" s="161">
        <v>103.9396028625137</v>
      </c>
      <c r="M96" s="161">
        <v>97.14880252139824</v>
      </c>
      <c r="N96" s="161">
        <v>100.00000000538758</v>
      </c>
      <c r="O96" s="164"/>
      <c r="P96" s="164"/>
      <c r="Q96" s="163"/>
    </row>
    <row r="97" spans="1:17" ht="12" customHeight="1">
      <c r="A97" s="28">
        <v>2002</v>
      </c>
      <c r="B97" s="161">
        <v>126.81237830277318</v>
      </c>
      <c r="C97" s="161">
        <v>125.84246096888478</v>
      </c>
      <c r="D97" s="161">
        <v>134.61887094603625</v>
      </c>
      <c r="E97" s="161">
        <v>130.0682226916859</v>
      </c>
      <c r="F97" s="161">
        <v>134.7770475655238</v>
      </c>
      <c r="G97" s="161">
        <v>113.48020622901431</v>
      </c>
      <c r="H97" s="161">
        <v>126.01513859811446</v>
      </c>
      <c r="I97" s="161">
        <v>114.88408325824582</v>
      </c>
      <c r="J97" s="161">
        <v>135.9988638655527</v>
      </c>
      <c r="K97" s="161">
        <v>139.38404463158923</v>
      </c>
      <c r="L97" s="161">
        <v>131.39292809254457</v>
      </c>
      <c r="M97" s="161">
        <v>116.03217727284354</v>
      </c>
      <c r="N97" s="161">
        <f>(B97+C97+D97+E97+F97+G97+H97+I97+J97+K97+L97+M97)/12</f>
        <v>127.44220186856738</v>
      </c>
      <c r="O97" s="164">
        <f>100*(H97-G97)/G97</f>
        <v>11.045919623906402</v>
      </c>
      <c r="P97" s="164">
        <f>100*(H97-H96)/H96</f>
        <v>14.780420540960291</v>
      </c>
      <c r="Q97" s="162">
        <f>(((B97+C97+D97+E97+F97+G97+H97)/7)-((B96+C96+D96+E96+F96+G96+H96)/7))/((B96+C96+D96+E96+F96+G96+H96)/7)*100</f>
        <v>14.960326269309554</v>
      </c>
    </row>
    <row r="98" spans="1:17" ht="12" customHeight="1">
      <c r="A98" s="28">
        <v>2003</v>
      </c>
      <c r="B98" s="161">
        <v>153.22571214103363</v>
      </c>
      <c r="C98" s="161">
        <v>151.4</v>
      </c>
      <c r="D98" s="161">
        <v>143.9</v>
      </c>
      <c r="E98" s="161">
        <v>148.5</v>
      </c>
      <c r="F98" s="161">
        <v>131.9</v>
      </c>
      <c r="G98" s="161">
        <v>130.7</v>
      </c>
      <c r="H98" s="161">
        <v>146</v>
      </c>
      <c r="I98" s="161">
        <v>138.4</v>
      </c>
      <c r="J98" s="161">
        <v>146.6</v>
      </c>
      <c r="K98" s="161">
        <v>150</v>
      </c>
      <c r="L98" s="161">
        <v>145.2</v>
      </c>
      <c r="M98" s="161">
        <v>126.5</v>
      </c>
      <c r="N98" s="161">
        <f>(B98+C98+D98+E98+F98+G98+H98+I98+J98+K98+L98+M98)/12</f>
        <v>142.69380934508612</v>
      </c>
      <c r="O98" s="164">
        <f>100*(H98-G98)/G98</f>
        <v>11.70619739862281</v>
      </c>
      <c r="P98" s="164">
        <f>100*(H98-H97)/H97</f>
        <v>15.859095680258664</v>
      </c>
      <c r="Q98" s="162">
        <f>(((B98+C98+D98+E98+F98+G98+H98)/7)-((B97+C97+D97+E97+F97+G97+H97)/7))/((B97+C97+D97+E97+F97+G97+H97)/7)*100</f>
        <v>12.787074366529444</v>
      </c>
    </row>
    <row r="99" spans="1:17" ht="12" customHeight="1">
      <c r="A99" s="28">
        <v>2004</v>
      </c>
      <c r="B99" s="161">
        <v>154.5</v>
      </c>
      <c r="C99" s="161">
        <v>153.3</v>
      </c>
      <c r="D99" s="161">
        <v>186.9</v>
      </c>
      <c r="E99" s="161">
        <v>166.9</v>
      </c>
      <c r="F99" s="161">
        <v>169</v>
      </c>
      <c r="G99" s="161">
        <v>199.2</v>
      </c>
      <c r="H99" s="161">
        <v>159.5</v>
      </c>
      <c r="I99" s="161">
        <v>143.9</v>
      </c>
      <c r="J99" s="161">
        <v>165.2</v>
      </c>
      <c r="K99" s="161">
        <v>172.8</v>
      </c>
      <c r="L99" s="161">
        <v>182.1</v>
      </c>
      <c r="M99" s="161">
        <v>148.2</v>
      </c>
      <c r="N99" s="161">
        <f>(B99+C99+D99+E99+F99+G99+H99+I99+J99+K99+L99+M99)/12</f>
        <v>166.79166666666666</v>
      </c>
      <c r="O99" s="164">
        <f>100*(H99-G99)/G99</f>
        <v>-19.929718875502004</v>
      </c>
      <c r="P99" s="164">
        <f>100*(H99-H98)/H98</f>
        <v>9.246575342465754</v>
      </c>
      <c r="Q99" s="162">
        <f>(((B99+C99+D99+E99+F99+G99+H99)/7)-((B98+C98+D98+E98+F98+G98+H98)/7))/((B98+C98+D98+E98+F98+G98+H98)/7)*100</f>
        <v>18.26467697090935</v>
      </c>
    </row>
    <row r="100" spans="1:17" ht="12" customHeight="1">
      <c r="A100" s="28">
        <v>2005</v>
      </c>
      <c r="B100" s="161">
        <v>172.6</v>
      </c>
      <c r="C100" s="161">
        <v>197.3</v>
      </c>
      <c r="D100" s="161">
        <v>177.8</v>
      </c>
      <c r="E100" s="161">
        <v>183.6</v>
      </c>
      <c r="F100" s="161">
        <v>190.4</v>
      </c>
      <c r="G100" s="161">
        <v>193.9</v>
      </c>
      <c r="H100" s="161">
        <v>188.6</v>
      </c>
      <c r="I100" s="161">
        <v>168</v>
      </c>
      <c r="J100" s="161">
        <v>190</v>
      </c>
      <c r="K100" s="161">
        <v>193.9</v>
      </c>
      <c r="L100" s="161">
        <v>207</v>
      </c>
      <c r="M100" s="161">
        <v>186.1</v>
      </c>
      <c r="N100" s="161">
        <f>(B100+C100+D100+E100+F100+G100+H100+I100+J100+K100+L100+M100)/12</f>
        <v>187.43333333333337</v>
      </c>
      <c r="O100" s="164">
        <f>100*(H100-G100)/G100</f>
        <v>-2.7333677153171796</v>
      </c>
      <c r="P100" s="164">
        <f>100*(H100-H99)/H99</f>
        <v>18.24451410658307</v>
      </c>
      <c r="Q100" s="162">
        <f>(((B100+C100+D100+E100+F100+G100+H100)/7)-((B99+C99+D99+E99+F99+G99+H99)/7))/((B99+C99+D99+E99+F99+G99+H99)/7)*100</f>
        <v>9.661145211468929</v>
      </c>
    </row>
    <row r="101" spans="1:17" ht="12" customHeight="1">
      <c r="A101" s="28">
        <v>2006</v>
      </c>
      <c r="B101" s="161">
        <v>209</v>
      </c>
      <c r="C101" s="161">
        <v>217.9</v>
      </c>
      <c r="D101" s="161">
        <v>248</v>
      </c>
      <c r="E101" s="161">
        <v>211.6</v>
      </c>
      <c r="F101" s="161">
        <v>245.4</v>
      </c>
      <c r="G101" s="161">
        <v>254.5</v>
      </c>
      <c r="H101" s="161">
        <v>212.4</v>
      </c>
      <c r="I101" s="161" t="s">
        <v>43</v>
      </c>
      <c r="J101" s="161" t="s">
        <v>43</v>
      </c>
      <c r="K101" s="161" t="s">
        <v>43</v>
      </c>
      <c r="L101" s="161" t="s">
        <v>43</v>
      </c>
      <c r="M101" s="161" t="s">
        <v>43</v>
      </c>
      <c r="N101" s="161">
        <f>(B101+C101+D101+E101+F101+G101+H101)/7</f>
        <v>228.40000000000003</v>
      </c>
      <c r="O101" s="164">
        <f>100*(H101-G101)/G101</f>
        <v>-16.54223968565815</v>
      </c>
      <c r="P101" s="164">
        <f>100*(H101-H100)/H100</f>
        <v>12.619300106044545</v>
      </c>
      <c r="Q101" s="162">
        <f>(((B101+C101+D101+E101+F101+G101+H101)/7)-((B100+C100+D100+E100+F100+G100+H100)/7))/((B100+C100+D100+E100+F100+G100+H100)/7)*100</f>
        <v>22.588560036804186</v>
      </c>
    </row>
    <row r="102" spans="1:17" ht="12" customHeight="1">
      <c r="A102" s="166"/>
      <c r="B102" s="168"/>
      <c r="C102" s="168"/>
      <c r="D102" s="168"/>
      <c r="E102" s="168"/>
      <c r="F102" s="168"/>
      <c r="G102" s="168"/>
      <c r="H102" s="168"/>
      <c r="I102" s="168"/>
      <c r="J102" s="168"/>
      <c r="K102" s="168"/>
      <c r="L102" s="168"/>
      <c r="M102" s="168"/>
      <c r="N102" s="169"/>
      <c r="O102" s="169"/>
      <c r="P102" s="169"/>
      <c r="Q102" s="127"/>
    </row>
    <row r="103" spans="1:17" ht="12" customHeight="1">
      <c r="A103" s="166"/>
      <c r="B103" s="168"/>
      <c r="C103" s="168"/>
      <c r="D103" s="168"/>
      <c r="E103" s="168"/>
      <c r="F103" s="168"/>
      <c r="G103" s="168"/>
      <c r="H103" s="168"/>
      <c r="I103" s="168"/>
      <c r="J103" s="168"/>
      <c r="K103" s="168"/>
      <c r="L103" s="168"/>
      <c r="M103" s="168"/>
      <c r="N103" s="169"/>
      <c r="O103" s="169"/>
      <c r="P103" s="169"/>
      <c r="Q103" s="127"/>
    </row>
    <row r="104" spans="1:17" ht="12" customHeight="1">
      <c r="A104" s="460" t="s">
        <v>90</v>
      </c>
      <c r="B104" s="460"/>
      <c r="C104" s="460"/>
      <c r="D104" s="460"/>
      <c r="E104" s="460"/>
      <c r="F104" s="460"/>
      <c r="G104" s="460"/>
      <c r="H104" s="460"/>
      <c r="I104" s="460"/>
      <c r="J104" s="460"/>
      <c r="K104" s="460"/>
      <c r="L104" s="460"/>
      <c r="M104" s="460"/>
      <c r="N104" s="460"/>
      <c r="O104" s="460"/>
      <c r="P104" s="460"/>
      <c r="Q104" s="460"/>
    </row>
    <row r="105" spans="1:17" ht="12" customHeight="1">
      <c r="A105" s="157"/>
      <c r="B105" s="157"/>
      <c r="C105" s="157"/>
      <c r="D105" s="157"/>
      <c r="E105" s="157"/>
      <c r="F105" s="157"/>
      <c r="G105" s="157"/>
      <c r="H105" s="157"/>
      <c r="I105" s="157"/>
      <c r="J105" s="157"/>
      <c r="K105" s="157"/>
      <c r="L105" s="157"/>
      <c r="M105" s="157"/>
      <c r="N105" s="157"/>
      <c r="O105" s="157"/>
      <c r="P105" s="157"/>
      <c r="Q105" s="127"/>
    </row>
    <row r="106" spans="1:17" ht="12" customHeight="1">
      <c r="A106" s="158"/>
      <c r="B106" s="168"/>
      <c r="C106" s="168"/>
      <c r="D106" s="168"/>
      <c r="E106" s="168"/>
      <c r="F106" s="168"/>
      <c r="G106" s="168"/>
      <c r="H106" s="168"/>
      <c r="I106" s="168"/>
      <c r="J106" s="168"/>
      <c r="K106" s="168"/>
      <c r="L106" s="168"/>
      <c r="M106" s="168"/>
      <c r="N106" s="169"/>
      <c r="O106" s="169"/>
      <c r="P106" s="169"/>
      <c r="Q106" s="127"/>
    </row>
    <row r="107" spans="1:17" ht="12" customHeight="1">
      <c r="A107" s="27" t="s">
        <v>84</v>
      </c>
      <c r="B107" s="161">
        <v>100.30737211659367</v>
      </c>
      <c r="C107" s="161">
        <v>95.65295683375791</v>
      </c>
      <c r="D107" s="161">
        <v>108.39306260837603</v>
      </c>
      <c r="E107" s="161">
        <v>84.45557945177754</v>
      </c>
      <c r="F107" s="161">
        <v>101.18641140408391</v>
      </c>
      <c r="G107" s="161">
        <v>82.710661553073</v>
      </c>
      <c r="H107" s="161">
        <v>87.92992063083317</v>
      </c>
      <c r="I107" s="161">
        <v>82.65826265813998</v>
      </c>
      <c r="J107" s="161">
        <v>88.98599262177308</v>
      </c>
      <c r="K107" s="161">
        <v>90.35354420852894</v>
      </c>
      <c r="L107" s="161">
        <v>108.19136620711038</v>
      </c>
      <c r="M107" s="161">
        <v>94.11628832070618</v>
      </c>
      <c r="N107" s="161">
        <v>99.99999998852603</v>
      </c>
      <c r="O107" s="162"/>
      <c r="P107" s="162"/>
      <c r="Q107" s="163"/>
    </row>
    <row r="108" spans="1:17" ht="12" customHeight="1">
      <c r="A108" s="28">
        <v>2002</v>
      </c>
      <c r="B108" s="161">
        <v>85.26307286524349</v>
      </c>
      <c r="C108" s="161">
        <v>96.93926702415749</v>
      </c>
      <c r="D108" s="161">
        <v>112.70093759911444</v>
      </c>
      <c r="E108" s="161">
        <v>101.95266039434101</v>
      </c>
      <c r="F108" s="161">
        <v>89.32226846021759</v>
      </c>
      <c r="G108" s="161">
        <v>96.22674949448738</v>
      </c>
      <c r="H108" s="161">
        <v>83.84777053983046</v>
      </c>
      <c r="I108" s="161">
        <v>93.69528719898761</v>
      </c>
      <c r="J108" s="161">
        <v>110.08226266838992</v>
      </c>
      <c r="K108" s="161">
        <v>121.75153656732031</v>
      </c>
      <c r="L108" s="161">
        <v>126.37049831102286</v>
      </c>
      <c r="M108" s="161">
        <v>109.11655542554277</v>
      </c>
      <c r="N108" s="161">
        <f>(B108+C108+D108+E108+F108+G108+H108+I108+J108+K108+L108+M108)/12</f>
        <v>102.2724055457213</v>
      </c>
      <c r="O108" s="164">
        <f>100*(H108-G108)/G108</f>
        <v>-12.864384404220242</v>
      </c>
      <c r="P108" s="164">
        <f>100*(H108-H107)/H107</f>
        <v>-4.642504009688906</v>
      </c>
      <c r="Q108" s="162">
        <f>(((B108+C108+D108+E108+F108+G108+H108)/7)-((B107+C107+D107+E107+F107+G107+H107)/7))/((B107+C107+D107+E107+F107+G107+H107)/7)*100</f>
        <v>0.8502052688442704</v>
      </c>
    </row>
    <row r="109" spans="1:17" ht="12" customHeight="1">
      <c r="A109" s="28">
        <v>2003</v>
      </c>
      <c r="B109" s="161">
        <v>103.49613196187973</v>
      </c>
      <c r="C109" s="161">
        <v>109.6</v>
      </c>
      <c r="D109" s="161">
        <v>122.2</v>
      </c>
      <c r="E109" s="161">
        <v>106</v>
      </c>
      <c r="F109" s="161">
        <v>97.6</v>
      </c>
      <c r="G109" s="161">
        <v>104.7</v>
      </c>
      <c r="H109" s="161">
        <v>103</v>
      </c>
      <c r="I109" s="161">
        <v>96</v>
      </c>
      <c r="J109" s="161">
        <v>127.1</v>
      </c>
      <c r="K109" s="161">
        <v>135.5</v>
      </c>
      <c r="L109" s="161">
        <v>137.9</v>
      </c>
      <c r="M109" s="161">
        <v>106.1</v>
      </c>
      <c r="N109" s="161">
        <f>(B109+C109+D109+E109+F109+G109+H109+I109+J109+K109+L109+M109)/12</f>
        <v>112.43301099682333</v>
      </c>
      <c r="O109" s="164">
        <f>100*(H109-G109)/G109</f>
        <v>-1.6236867239732595</v>
      </c>
      <c r="P109" s="164">
        <f>100*(H109-H108)/H108</f>
        <v>22.841668105023253</v>
      </c>
      <c r="Q109" s="162">
        <f>(((B109+C109+D109+E109+F109+G109+H109)/7)-((B108+C108+D108+E108+F108+G108+H108)/7))/((B108+C108+D108+E108+F108+G108+H108)/7)*100</f>
        <v>12.058998395599568</v>
      </c>
    </row>
    <row r="110" spans="1:17" ht="12" customHeight="1">
      <c r="A110" s="28">
        <v>2004</v>
      </c>
      <c r="B110" s="161">
        <v>101.9</v>
      </c>
      <c r="C110" s="161">
        <v>108.5</v>
      </c>
      <c r="D110" s="161">
        <v>137.9</v>
      </c>
      <c r="E110" s="161">
        <v>116.1</v>
      </c>
      <c r="F110" s="161">
        <v>117.1</v>
      </c>
      <c r="G110" s="161">
        <v>131.8</v>
      </c>
      <c r="H110" s="161">
        <v>117.9</v>
      </c>
      <c r="I110" s="161">
        <v>116.8</v>
      </c>
      <c r="J110" s="161">
        <v>135.4</v>
      </c>
      <c r="K110" s="161">
        <v>134.5</v>
      </c>
      <c r="L110" s="161">
        <v>162.6</v>
      </c>
      <c r="M110" s="161">
        <v>127.2</v>
      </c>
      <c r="N110" s="161">
        <f>(B110+C110+D110+E110+F110+G110+H110+I110+J110+K110+L110+M110)/12</f>
        <v>125.64166666666665</v>
      </c>
      <c r="O110" s="164">
        <f>100*(H110-G110)/G110</f>
        <v>-10.546282245827014</v>
      </c>
      <c r="P110" s="164">
        <f>100*(H110-H109)/H109</f>
        <v>14.466019417475733</v>
      </c>
      <c r="Q110" s="162">
        <f>(((B110+C110+D110+E110+F110+G110+H110)/7)-((B109+C109+D109+E109+F109+G109+H109)/7))/((B109+C109+D109+E109+F109+G109+H109)/7)*100</f>
        <v>11.331945668644298</v>
      </c>
    </row>
    <row r="111" spans="1:17" ht="12" customHeight="1">
      <c r="A111" s="28">
        <v>2005</v>
      </c>
      <c r="B111" s="161">
        <v>138.4</v>
      </c>
      <c r="C111" s="161">
        <v>140.9</v>
      </c>
      <c r="D111" s="161">
        <v>145.7</v>
      </c>
      <c r="E111" s="161">
        <v>131.8</v>
      </c>
      <c r="F111" s="161">
        <v>140.1</v>
      </c>
      <c r="G111" s="161">
        <v>148.8</v>
      </c>
      <c r="H111" s="161">
        <v>125</v>
      </c>
      <c r="I111" s="161">
        <v>137</v>
      </c>
      <c r="J111" s="161">
        <v>173.7</v>
      </c>
      <c r="K111" s="161">
        <v>169</v>
      </c>
      <c r="L111" s="161">
        <v>205.8</v>
      </c>
      <c r="M111" s="161">
        <v>158</v>
      </c>
      <c r="N111" s="161">
        <f>(B111+C111+D111+E111+F111+G111+H111+I111+J111+K111+L111+M111)/12</f>
        <v>151.18333333333334</v>
      </c>
      <c r="O111" s="164">
        <f>100*(H111-G111)/G111</f>
        <v>-15.994623655913983</v>
      </c>
      <c r="P111" s="164">
        <f>100*(H111-H110)/H110</f>
        <v>6.022052586938078</v>
      </c>
      <c r="Q111" s="162">
        <f>(((B111+C111+D111+E111+F111+G111+H111)/7)-((B110+C110+D110+E110+F110+G110+H110)/7))/((B110+C110+D110+E110+F110+G110+H110)/7)*100</f>
        <v>16.782964388835435</v>
      </c>
    </row>
    <row r="112" spans="1:17" ht="12" customHeight="1">
      <c r="A112" s="28">
        <v>2006</v>
      </c>
      <c r="B112" s="161">
        <v>146</v>
      </c>
      <c r="C112" s="161">
        <v>160.8</v>
      </c>
      <c r="D112" s="161">
        <v>181.3</v>
      </c>
      <c r="E112" s="161">
        <v>142.8</v>
      </c>
      <c r="F112" s="161">
        <v>158.8</v>
      </c>
      <c r="G112" s="161">
        <v>166.9</v>
      </c>
      <c r="H112" s="161">
        <v>139.8</v>
      </c>
      <c r="I112" s="161" t="s">
        <v>43</v>
      </c>
      <c r="J112" s="161" t="s">
        <v>43</v>
      </c>
      <c r="K112" s="161" t="s">
        <v>43</v>
      </c>
      <c r="L112" s="161" t="s">
        <v>43</v>
      </c>
      <c r="M112" s="161" t="s">
        <v>43</v>
      </c>
      <c r="N112" s="161">
        <f>(B112+C112+D112+E112+F112+G112+H112)/7</f>
        <v>156.62857142857143</v>
      </c>
      <c r="O112" s="164">
        <f>100*(H112-G112)/G112</f>
        <v>-16.237267825044935</v>
      </c>
      <c r="P112" s="164">
        <f>100*(H112-H111)/H111</f>
        <v>11.840000000000009</v>
      </c>
      <c r="Q112" s="162">
        <f>(((B112+C112+D112+E112+F112+G112+H112)/7)-((B111+C111+D111+E111+F111+G111+H111)/7))/((B111+C111+D111+E111+F111+G111+H111)/7)*100</f>
        <v>12.9494179458123</v>
      </c>
    </row>
    <row r="113" spans="1:17" ht="12" customHeight="1">
      <c r="A113" s="29"/>
      <c r="B113" s="161"/>
      <c r="C113" s="161"/>
      <c r="D113" s="161"/>
      <c r="E113" s="161"/>
      <c r="F113" s="161"/>
      <c r="G113" s="161"/>
      <c r="H113" s="161"/>
      <c r="I113" s="161"/>
      <c r="J113" s="161"/>
      <c r="K113" s="161"/>
      <c r="L113" s="161"/>
      <c r="M113" s="161"/>
      <c r="N113" s="161"/>
      <c r="O113" s="164"/>
      <c r="P113" s="164"/>
      <c r="Q113" s="163"/>
    </row>
    <row r="114" spans="1:17" ht="12" customHeight="1">
      <c r="A114" s="30" t="s">
        <v>85</v>
      </c>
      <c r="B114" s="161">
        <v>96.32211135797563</v>
      </c>
      <c r="C114" s="161">
        <v>92.26555612641799</v>
      </c>
      <c r="D114" s="161">
        <v>105.57385095887145</v>
      </c>
      <c r="E114" s="161">
        <v>79.21205520379429</v>
      </c>
      <c r="F114" s="161">
        <v>97.03655905753092</v>
      </c>
      <c r="G114" s="161">
        <v>76.15246484143312</v>
      </c>
      <c r="H114" s="161">
        <v>86.35263630922829</v>
      </c>
      <c r="I114" s="161">
        <v>85.96938523914956</v>
      </c>
      <c r="J114" s="161">
        <v>90.028983889642</v>
      </c>
      <c r="K114" s="161">
        <v>96.19466276631557</v>
      </c>
      <c r="L114" s="161">
        <v>100.11429750673607</v>
      </c>
      <c r="M114" s="161">
        <v>90.2719075096708</v>
      </c>
      <c r="N114" s="161">
        <v>99.9999999986817</v>
      </c>
      <c r="O114" s="164"/>
      <c r="P114" s="164"/>
      <c r="Q114" s="163"/>
    </row>
    <row r="115" spans="1:17" ht="12" customHeight="1">
      <c r="A115" s="28">
        <v>2002</v>
      </c>
      <c r="B115" s="161">
        <v>82.95208610352614</v>
      </c>
      <c r="C115" s="161">
        <v>89.71970838816529</v>
      </c>
      <c r="D115" s="161">
        <v>109.54892775017751</v>
      </c>
      <c r="E115" s="161">
        <v>91.95979699924483</v>
      </c>
      <c r="F115" s="161">
        <v>78.40338256613055</v>
      </c>
      <c r="G115" s="161">
        <v>87.34114330367466</v>
      </c>
      <c r="H115" s="161">
        <v>79.37694764113054</v>
      </c>
      <c r="I115" s="161">
        <v>93.15011989405897</v>
      </c>
      <c r="J115" s="161">
        <v>99.04817809306117</v>
      </c>
      <c r="K115" s="161">
        <v>113.3424147520274</v>
      </c>
      <c r="L115" s="161">
        <v>111.30274023967685</v>
      </c>
      <c r="M115" s="161">
        <v>100.78808875696812</v>
      </c>
      <c r="N115" s="161">
        <f>(B115+C115+D115+E115+F115+G115+H115+I115+J115+K115+L115+M115)/12</f>
        <v>94.74446120732017</v>
      </c>
      <c r="O115" s="164">
        <f>100*(H115-G115)/G115</f>
        <v>-9.118492569823093</v>
      </c>
      <c r="P115" s="164">
        <f>100*(H115-H114)/H114</f>
        <v>-8.078142099932936</v>
      </c>
      <c r="Q115" s="162">
        <f>(((B115+C115+D115+E115+F115+G115+H115)/7)-((B114+C114+D114+E114+F114+G114+H114)/7))/((B114+C114+D114+E114+F114+G114+H114)/7)*100</f>
        <v>-2.150879039564337</v>
      </c>
    </row>
    <row r="116" spans="1:17" ht="12" customHeight="1">
      <c r="A116" s="28">
        <v>2003</v>
      </c>
      <c r="B116" s="161">
        <v>92.15578917711525</v>
      </c>
      <c r="C116" s="161">
        <v>100.5</v>
      </c>
      <c r="D116" s="161">
        <v>112.6</v>
      </c>
      <c r="E116" s="161">
        <v>98.9</v>
      </c>
      <c r="F116" s="161">
        <v>91.9</v>
      </c>
      <c r="G116" s="161">
        <v>96.5</v>
      </c>
      <c r="H116" s="161">
        <v>85.3</v>
      </c>
      <c r="I116" s="161">
        <v>90.3</v>
      </c>
      <c r="J116" s="161">
        <v>111.3</v>
      </c>
      <c r="K116" s="161">
        <v>107.9</v>
      </c>
      <c r="L116" s="161">
        <v>107.1</v>
      </c>
      <c r="M116" s="161">
        <v>94.2</v>
      </c>
      <c r="N116" s="161">
        <f>(B116+C116+D116+E116+F116+G116+H116+I116+J116+K116+L116+M116)/12</f>
        <v>99.05464909809292</v>
      </c>
      <c r="O116" s="164">
        <f>100*(H116-G116)/G116</f>
        <v>-11.606217616580313</v>
      </c>
      <c r="P116" s="164">
        <f>100*(H116-H115)/H115</f>
        <v>7.461930113070162</v>
      </c>
      <c r="Q116" s="162">
        <f>(((B116+C116+D116+E116+F116+G116+H116)/7)-((B115+C115+D115+E115+F115+G115+H115)/7))/((B115+C115+D115+E115+F115+G115+H115)/7)*100</f>
        <v>9.45480510483502</v>
      </c>
    </row>
    <row r="117" spans="1:17" ht="12" customHeight="1">
      <c r="A117" s="28">
        <v>2004</v>
      </c>
      <c r="B117" s="161">
        <v>87.2</v>
      </c>
      <c r="C117" s="161">
        <v>89.9</v>
      </c>
      <c r="D117" s="161">
        <v>118.1</v>
      </c>
      <c r="E117" s="161">
        <v>97.8</v>
      </c>
      <c r="F117" s="161">
        <v>94.5</v>
      </c>
      <c r="G117" s="161">
        <v>103.6</v>
      </c>
      <c r="H117" s="161">
        <v>96</v>
      </c>
      <c r="I117" s="161">
        <v>99</v>
      </c>
      <c r="J117" s="161">
        <v>108.1</v>
      </c>
      <c r="K117" s="161">
        <v>109.3</v>
      </c>
      <c r="L117" s="161">
        <v>125.5</v>
      </c>
      <c r="M117" s="161">
        <v>100</v>
      </c>
      <c r="N117" s="161">
        <f>(B117+C117+D117+E117+F117+G117+H117+I117+J117+K117+L117+M117)/12</f>
        <v>102.41666666666667</v>
      </c>
      <c r="O117" s="164">
        <f>100*(H117-G117)/G117</f>
        <v>-7.335907335907331</v>
      </c>
      <c r="P117" s="164">
        <f>100*(H117-H116)/H116</f>
        <v>12.54396248534584</v>
      </c>
      <c r="Q117" s="162">
        <f>(((B117+C117+D117+E117+F117+G117+H117)/7)-((B116+C116+D116+E116+F116+G116+H116)/7))/((B116+C116+D116+E116+F116+G116+H116)/7)*100</f>
        <v>1.3637429923120985</v>
      </c>
    </row>
    <row r="118" spans="1:17" ht="12" customHeight="1">
      <c r="A118" s="28">
        <v>2005</v>
      </c>
      <c r="B118" s="161">
        <v>110.5</v>
      </c>
      <c r="C118" s="161">
        <v>105.6</v>
      </c>
      <c r="D118" s="161">
        <v>116.4</v>
      </c>
      <c r="E118" s="161">
        <v>104.5</v>
      </c>
      <c r="F118" s="161">
        <v>111.3</v>
      </c>
      <c r="G118" s="161">
        <v>121.2</v>
      </c>
      <c r="H118" s="161">
        <v>100.2</v>
      </c>
      <c r="I118" s="161">
        <v>109.1</v>
      </c>
      <c r="J118" s="161">
        <v>135.3</v>
      </c>
      <c r="K118" s="161">
        <v>133</v>
      </c>
      <c r="L118" s="161">
        <v>135.1</v>
      </c>
      <c r="M118" s="161">
        <v>129.7</v>
      </c>
      <c r="N118" s="161">
        <f>(B118+C118+D118+E118+F118+G118+H118+I118+J118+K118+L118+M118)/12</f>
        <v>117.65833333333335</v>
      </c>
      <c r="O118" s="164">
        <f>100*(H118-G118)/G118</f>
        <v>-17.326732673267326</v>
      </c>
      <c r="P118" s="164">
        <f>100*(H118-H117)/H117</f>
        <v>4.375000000000003</v>
      </c>
      <c r="Q118" s="162">
        <f>(((B118+C118+D118+E118+F118+G118+H118)/7)-((B117+C117+D117+E117+F117+G117+H117)/7))/((B117+C117+D117+E117+F117+G117+H117)/7)*100</f>
        <v>12.021539804977452</v>
      </c>
    </row>
    <row r="119" spans="1:17" ht="12" customHeight="1">
      <c r="A119" s="28">
        <v>2006</v>
      </c>
      <c r="B119" s="161">
        <v>110.6</v>
      </c>
      <c r="C119" s="161">
        <v>118.1</v>
      </c>
      <c r="D119" s="161">
        <v>139.7</v>
      </c>
      <c r="E119" s="161">
        <v>116.6</v>
      </c>
      <c r="F119" s="161">
        <v>125.1</v>
      </c>
      <c r="G119" s="161">
        <v>128.4</v>
      </c>
      <c r="H119" s="161">
        <v>112.9</v>
      </c>
      <c r="I119" s="161" t="s">
        <v>43</v>
      </c>
      <c r="J119" s="161" t="s">
        <v>43</v>
      </c>
      <c r="K119" s="161" t="s">
        <v>43</v>
      </c>
      <c r="L119" s="161" t="s">
        <v>43</v>
      </c>
      <c r="M119" s="161" t="s">
        <v>43</v>
      </c>
      <c r="N119" s="161">
        <f>(B119+C119+D119+E119+F119+G119+H119)/7</f>
        <v>121.62857142857142</v>
      </c>
      <c r="O119" s="164">
        <f>100*(H119-G119)/G119</f>
        <v>-12.071651090342678</v>
      </c>
      <c r="P119" s="164">
        <f>100*(H119-H118)/H118</f>
        <v>12.674650698602797</v>
      </c>
      <c r="Q119" s="162">
        <f>(((B119+C119+D119+E119+F119+G119+H119)/7)-((B118+C118+D118+E118+F118+G118+H118)/7))/((B118+C118+D118+E118+F118+G118+H118)/7)*100</f>
        <v>10.614525139664783</v>
      </c>
    </row>
    <row r="120" spans="1:17" ht="12" customHeight="1">
      <c r="A120" s="29"/>
      <c r="B120" s="161"/>
      <c r="C120" s="161"/>
      <c r="D120" s="161"/>
      <c r="E120" s="161"/>
      <c r="F120" s="161"/>
      <c r="G120" s="161"/>
      <c r="H120" s="161"/>
      <c r="I120" s="161"/>
      <c r="J120" s="161"/>
      <c r="K120" s="161"/>
      <c r="L120" s="161"/>
      <c r="M120" s="161"/>
      <c r="N120" s="161"/>
      <c r="O120" s="164"/>
      <c r="P120" s="164"/>
      <c r="Q120" s="163"/>
    </row>
    <row r="121" spans="1:17" ht="12" customHeight="1">
      <c r="A121" s="30" t="s">
        <v>86</v>
      </c>
      <c r="B121" s="161">
        <v>108.5994087592257</v>
      </c>
      <c r="C121" s="161">
        <v>102.70104038530748</v>
      </c>
      <c r="D121" s="161">
        <v>114.25892879968596</v>
      </c>
      <c r="E121" s="161">
        <v>95.36565479571757</v>
      </c>
      <c r="F121" s="161">
        <v>109.82090982195092</v>
      </c>
      <c r="G121" s="161">
        <v>96.35614440450215</v>
      </c>
      <c r="H121" s="161">
        <v>91.21173836941638</v>
      </c>
      <c r="I121" s="161">
        <v>75.76888923272777</v>
      </c>
      <c r="J121" s="161">
        <v>86.8158656986466</v>
      </c>
      <c r="K121" s="161">
        <v>78.20006875137054</v>
      </c>
      <c r="L121" s="161">
        <v>124.99712963565877</v>
      </c>
      <c r="M121" s="161">
        <v>102.11519942862179</v>
      </c>
      <c r="N121" s="161">
        <v>99.9999999985673</v>
      </c>
      <c r="O121" s="164"/>
      <c r="P121" s="164"/>
      <c r="Q121" s="163"/>
    </row>
    <row r="122" spans="1:17" ht="12" customHeight="1">
      <c r="A122" s="28">
        <v>2002</v>
      </c>
      <c r="B122" s="161">
        <v>90.07148769757778</v>
      </c>
      <c r="C122" s="161">
        <v>111.96082979605582</v>
      </c>
      <c r="D122" s="161">
        <v>119.25924903463401</v>
      </c>
      <c r="E122" s="161">
        <v>122.74457195796123</v>
      </c>
      <c r="F122" s="161">
        <v>112.04093285482489</v>
      </c>
      <c r="G122" s="161">
        <v>114.71481751076291</v>
      </c>
      <c r="H122" s="161">
        <v>93.15010469273122</v>
      </c>
      <c r="I122" s="161">
        <v>94.82960378251542</v>
      </c>
      <c r="J122" s="161">
        <v>133.04061820645902</v>
      </c>
      <c r="K122" s="161">
        <v>139.24819496345998</v>
      </c>
      <c r="L122" s="161">
        <v>157.72162168872947</v>
      </c>
      <c r="M122" s="161">
        <v>126.44539658570034</v>
      </c>
      <c r="N122" s="161">
        <f>(B122+C122+D122+E122+F122+G122+H122+I122+J122+K122+L122+M122)/12</f>
        <v>117.93561906428435</v>
      </c>
      <c r="O122" s="164">
        <f>100*(H122-G122)/G122</f>
        <v>-18.79854171062812</v>
      </c>
      <c r="P122" s="164">
        <f>100*(H122-H121)/H121</f>
        <v>2.1251281446520256</v>
      </c>
      <c r="Q122" s="162">
        <f>(((B122+C122+D122+E122+F122+G122+H122)/7)-((B121+C121+D121+E121+F121+G121+H121)/7))/((B121+C121+D121+E121+F121+G121+H121)/7)*100</f>
        <v>6.352121677097183</v>
      </c>
    </row>
    <row r="123" spans="1:17" ht="12" customHeight="1">
      <c r="A123" s="28">
        <v>2003</v>
      </c>
      <c r="B123" s="161">
        <v>127.0917116192235</v>
      </c>
      <c r="C123" s="161">
        <v>128.4</v>
      </c>
      <c r="D123" s="161">
        <v>142.2</v>
      </c>
      <c r="E123" s="161">
        <v>120.7</v>
      </c>
      <c r="F123" s="161">
        <v>109.2</v>
      </c>
      <c r="G123" s="161">
        <v>121.8</v>
      </c>
      <c r="H123" s="161">
        <v>139.9</v>
      </c>
      <c r="I123" s="161">
        <v>108.1</v>
      </c>
      <c r="J123" s="161">
        <v>159.9</v>
      </c>
      <c r="K123" s="161">
        <v>192.9</v>
      </c>
      <c r="L123" s="161">
        <v>201.9</v>
      </c>
      <c r="M123" s="161">
        <v>130.8</v>
      </c>
      <c r="N123" s="161">
        <f>(B123+C123+D123+E123+F123+G123+H123+I123+J123+K123+L123+M123)/12</f>
        <v>140.24097596826866</v>
      </c>
      <c r="O123" s="164">
        <f>100*(H123-G123)/G123</f>
        <v>14.860426929392455</v>
      </c>
      <c r="P123" s="164">
        <f>100*(H123-H122)/H122</f>
        <v>50.18770023016069</v>
      </c>
      <c r="Q123" s="162">
        <f>(((B123+C123+D123+E123+F123+G123+H123)/7)-((B122+C122+D122+E122+F122+G122+H122)/7))/((B122+C122+D122+E122+F122+G122+H122)/7)*100</f>
        <v>16.408276954782437</v>
      </c>
    </row>
    <row r="124" spans="1:17" ht="12" customHeight="1">
      <c r="A124" s="28">
        <v>2004</v>
      </c>
      <c r="B124" s="161">
        <v>132.5</v>
      </c>
      <c r="C124" s="161">
        <v>147.1</v>
      </c>
      <c r="D124" s="161">
        <v>179.2</v>
      </c>
      <c r="E124" s="161">
        <v>154</v>
      </c>
      <c r="F124" s="161">
        <v>164.3</v>
      </c>
      <c r="G124" s="161">
        <v>190.4</v>
      </c>
      <c r="H124" s="161">
        <v>163.4</v>
      </c>
      <c r="I124" s="161">
        <v>153.8</v>
      </c>
      <c r="J124" s="161">
        <v>192.4</v>
      </c>
      <c r="K124" s="161">
        <v>186.9</v>
      </c>
      <c r="L124" s="161">
        <v>239.9</v>
      </c>
      <c r="M124" s="161">
        <v>183.9</v>
      </c>
      <c r="N124" s="161">
        <f>(B124+C124+D124+E124+F124+G124+H124+I124+J124+K124+L124+M124)/12</f>
        <v>173.98333333333335</v>
      </c>
      <c r="O124" s="164">
        <f>100*(H124-G124)/G124</f>
        <v>-14.180672268907562</v>
      </c>
      <c r="P124" s="164">
        <f>100*(H124-H123)/H123</f>
        <v>16.79771265189421</v>
      </c>
      <c r="Q124" s="162">
        <f>(((B124+C124+D124+E124+F124+G124+H124)/7)-((B123+C123+D123+E123+F123+G123+H123)/7))/((B123+C123+D123+E123+F123+G123+H123)/7)*100</f>
        <v>27.16862028780812</v>
      </c>
    </row>
    <row r="125" spans="1:17" ht="12" customHeight="1">
      <c r="A125" s="28">
        <v>2005</v>
      </c>
      <c r="B125" s="161">
        <v>196.3</v>
      </c>
      <c r="C125" s="161">
        <v>214.4</v>
      </c>
      <c r="D125" s="161">
        <v>206.4</v>
      </c>
      <c r="E125" s="161">
        <v>188.7</v>
      </c>
      <c r="F125" s="161">
        <v>200.1</v>
      </c>
      <c r="G125" s="161">
        <v>206.3</v>
      </c>
      <c r="H125" s="161">
        <v>176.6</v>
      </c>
      <c r="I125" s="161">
        <v>195</v>
      </c>
      <c r="J125" s="161">
        <v>253.4</v>
      </c>
      <c r="K125" s="161">
        <v>244</v>
      </c>
      <c r="L125" s="161">
        <v>353.1</v>
      </c>
      <c r="M125" s="161">
        <v>216.8</v>
      </c>
      <c r="N125" s="161">
        <f>(B125+C125+D125+E125+F125+G125+H125+I125+J125+K125+L125+M125)/12</f>
        <v>220.92499999999998</v>
      </c>
      <c r="O125" s="164">
        <f>100*(H125-G125)/G125</f>
        <v>-14.396509936984982</v>
      </c>
      <c r="P125" s="164">
        <f>100*(H125-H124)/H124</f>
        <v>8.078335373317007</v>
      </c>
      <c r="Q125" s="162">
        <f>(((B125+C125+D125+E125+F125+G125+H125)/7)-((B124+C124+D124+E124+F124+G124+H124)/7))/((B124+C124+D124+E124+F124+G124+H124)/7)*100</f>
        <v>22.80484569811655</v>
      </c>
    </row>
    <row r="126" spans="1:17" ht="12" customHeight="1">
      <c r="A126" s="28">
        <v>2006</v>
      </c>
      <c r="B126" s="161">
        <v>219.6</v>
      </c>
      <c r="C126" s="161">
        <v>249.5</v>
      </c>
      <c r="D126" s="161">
        <v>267.8</v>
      </c>
      <c r="E126" s="161">
        <v>197.3</v>
      </c>
      <c r="F126" s="161">
        <v>228.9</v>
      </c>
      <c r="G126" s="161">
        <v>246.8</v>
      </c>
      <c r="H126" s="161">
        <v>195.8</v>
      </c>
      <c r="I126" s="161" t="s">
        <v>43</v>
      </c>
      <c r="J126" s="161" t="s">
        <v>43</v>
      </c>
      <c r="K126" s="161" t="s">
        <v>43</v>
      </c>
      <c r="L126" s="161" t="s">
        <v>43</v>
      </c>
      <c r="M126" s="161" t="s">
        <v>43</v>
      </c>
      <c r="N126" s="161">
        <f>(B126+C126+D126+E126+F126+G126+H126)/7</f>
        <v>229.3857142857143</v>
      </c>
      <c r="O126" s="164">
        <f>100*(H126-G126)/G126</f>
        <v>-20.664505672609398</v>
      </c>
      <c r="P126" s="164">
        <f>100*(H126-H125)/H125</f>
        <v>10.872027180067962</v>
      </c>
      <c r="Q126" s="162">
        <f>(((B126+C126+D126+E126+F126+G126+H126)/7)-((B125+C125+D125+E125+F125+G125+H125)/7))/((B125+C125+D125+E125+F125+G125+H125)/7)*100</f>
        <v>15.61779953917051</v>
      </c>
    </row>
    <row r="127" spans="1:17" ht="12" customHeight="1">
      <c r="A127" s="160"/>
      <c r="B127" s="160"/>
      <c r="C127" s="160"/>
      <c r="D127" s="160"/>
      <c r="E127" s="160"/>
      <c r="F127" s="160"/>
      <c r="G127" s="160"/>
      <c r="H127" s="160"/>
      <c r="I127" s="160"/>
      <c r="J127" s="160"/>
      <c r="K127" s="160"/>
      <c r="L127" s="160"/>
      <c r="M127" s="160"/>
      <c r="N127" s="155"/>
      <c r="O127" s="156"/>
      <c r="P127" s="156"/>
      <c r="Q127" s="163"/>
    </row>
    <row r="128" spans="1:17" ht="12" customHeight="1">
      <c r="A128" s="160"/>
      <c r="B128" s="160"/>
      <c r="C128" s="160"/>
      <c r="D128" s="160"/>
      <c r="E128" s="160"/>
      <c r="F128" s="160"/>
      <c r="G128" s="160"/>
      <c r="H128" s="160"/>
      <c r="I128" s="160"/>
      <c r="J128" s="160"/>
      <c r="K128" s="160"/>
      <c r="L128" s="160"/>
      <c r="M128" s="160"/>
      <c r="N128" s="155"/>
      <c r="O128" s="156"/>
      <c r="P128" s="156"/>
      <c r="Q128" s="163"/>
    </row>
    <row r="129" spans="1:17" ht="12" customHeight="1">
      <c r="A129" s="465"/>
      <c r="B129" s="465"/>
      <c r="C129" s="465"/>
      <c r="D129" s="465"/>
      <c r="E129" s="465"/>
      <c r="F129" s="465"/>
      <c r="G129" s="465"/>
      <c r="H129" s="465"/>
      <c r="I129" s="465"/>
      <c r="J129" s="465"/>
      <c r="K129" s="465"/>
      <c r="L129" s="465"/>
      <c r="M129" s="465"/>
      <c r="N129" s="465"/>
      <c r="O129" s="465"/>
      <c r="P129" s="465"/>
      <c r="Q129" s="465"/>
    </row>
    <row r="130" spans="1:17" ht="12" customHeight="1">
      <c r="A130" s="124"/>
      <c r="B130" s="159"/>
      <c r="C130" s="159"/>
      <c r="D130" s="159"/>
      <c r="E130" s="159"/>
      <c r="F130" s="159"/>
      <c r="G130" s="159"/>
      <c r="H130" s="159"/>
      <c r="I130" s="159"/>
      <c r="J130" s="159"/>
      <c r="K130" s="159"/>
      <c r="L130" s="159"/>
      <c r="M130" s="159"/>
      <c r="N130" s="171"/>
      <c r="O130" s="171"/>
      <c r="P130" s="171"/>
      <c r="Q130" s="163"/>
    </row>
    <row r="131" spans="1:17" ht="12" customHeight="1">
      <c r="A131" s="459" t="s">
        <v>91</v>
      </c>
      <c r="B131" s="459"/>
      <c r="C131" s="459"/>
      <c r="D131" s="459"/>
      <c r="E131" s="459"/>
      <c r="F131" s="459"/>
      <c r="G131" s="459"/>
      <c r="H131" s="459"/>
      <c r="I131" s="459"/>
      <c r="J131" s="459"/>
      <c r="K131" s="459"/>
      <c r="L131" s="459"/>
      <c r="M131" s="459"/>
      <c r="N131" s="459"/>
      <c r="O131" s="459"/>
      <c r="P131" s="459"/>
      <c r="Q131" s="459"/>
    </row>
    <row r="132" spans="1:17" ht="12" customHeight="1">
      <c r="A132" s="459" t="s">
        <v>92</v>
      </c>
      <c r="B132" s="459"/>
      <c r="C132" s="459"/>
      <c r="D132" s="459"/>
      <c r="E132" s="459"/>
      <c r="F132" s="459"/>
      <c r="G132" s="459"/>
      <c r="H132" s="459"/>
      <c r="I132" s="459"/>
      <c r="J132" s="459"/>
      <c r="K132" s="459"/>
      <c r="L132" s="459"/>
      <c r="M132" s="459"/>
      <c r="N132" s="459"/>
      <c r="O132" s="459"/>
      <c r="P132" s="459"/>
      <c r="Q132" s="459"/>
    </row>
    <row r="133" spans="1:17" ht="12" customHeight="1">
      <c r="A133" s="459" t="s">
        <v>63</v>
      </c>
      <c r="B133" s="459"/>
      <c r="C133" s="459"/>
      <c r="D133" s="459"/>
      <c r="E133" s="459"/>
      <c r="F133" s="459"/>
      <c r="G133" s="459"/>
      <c r="H133" s="459"/>
      <c r="I133" s="459"/>
      <c r="J133" s="459"/>
      <c r="K133" s="459"/>
      <c r="L133" s="459"/>
      <c r="M133" s="459"/>
      <c r="N133" s="459"/>
      <c r="O133" s="459"/>
      <c r="P133" s="459"/>
      <c r="Q133" s="459"/>
    </row>
    <row r="134" spans="1:17" ht="12" customHeight="1">
      <c r="A134" s="124"/>
      <c r="B134" s="125"/>
      <c r="C134" s="125"/>
      <c r="D134" s="125"/>
      <c r="E134" s="125"/>
      <c r="F134" s="125"/>
      <c r="G134" s="125"/>
      <c r="H134" s="125"/>
      <c r="I134" s="125"/>
      <c r="J134" s="125"/>
      <c r="K134" s="125"/>
      <c r="L134" s="125"/>
      <c r="M134" s="125"/>
      <c r="N134" s="125"/>
      <c r="O134" s="125"/>
      <c r="P134" s="125"/>
      <c r="Q134" s="127"/>
    </row>
    <row r="135" spans="1:17" ht="12" customHeight="1">
      <c r="A135" s="127"/>
      <c r="B135" s="127"/>
      <c r="C135" s="127"/>
      <c r="D135" s="127"/>
      <c r="E135" s="127"/>
      <c r="F135" s="127"/>
      <c r="G135" s="127"/>
      <c r="H135" s="127"/>
      <c r="I135" s="127"/>
      <c r="J135" s="127"/>
      <c r="K135" s="127"/>
      <c r="L135" s="127"/>
      <c r="M135" s="127"/>
      <c r="N135" s="127"/>
      <c r="O135" s="127"/>
      <c r="P135" s="127"/>
      <c r="Q135" s="127"/>
    </row>
    <row r="136" spans="1:17" ht="12" customHeight="1">
      <c r="A136" s="131"/>
      <c r="B136" s="132"/>
      <c r="C136" s="133"/>
      <c r="D136" s="133"/>
      <c r="E136" s="133"/>
      <c r="F136" s="133"/>
      <c r="G136" s="133"/>
      <c r="H136" s="133"/>
      <c r="I136" s="133"/>
      <c r="J136" s="133"/>
      <c r="K136" s="133"/>
      <c r="L136" s="133"/>
      <c r="M136" s="133"/>
      <c r="N136" s="134"/>
      <c r="O136" s="461" t="s">
        <v>64</v>
      </c>
      <c r="P136" s="462"/>
      <c r="Q136" s="462"/>
    </row>
    <row r="137" spans="1:17" ht="12" customHeight="1">
      <c r="A137" s="135"/>
      <c r="B137" s="136"/>
      <c r="C137" s="137"/>
      <c r="D137" s="137"/>
      <c r="E137" s="137"/>
      <c r="F137" s="137"/>
      <c r="G137" s="137"/>
      <c r="H137" s="137"/>
      <c r="I137" s="137"/>
      <c r="J137" s="137"/>
      <c r="K137" s="137"/>
      <c r="L137" s="137"/>
      <c r="M137" s="137"/>
      <c r="N137" s="138"/>
      <c r="O137" s="139" t="s">
        <v>72</v>
      </c>
      <c r="P137" s="140"/>
      <c r="Q137" s="141" t="s">
        <v>192</v>
      </c>
    </row>
    <row r="138" spans="1:17"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3" t="s">
        <v>79</v>
      </c>
      <c r="P138" s="464"/>
      <c r="Q138" s="464"/>
    </row>
    <row r="139" spans="1:17"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7" ht="12" customHeight="1">
      <c r="A141" s="127"/>
      <c r="B141" s="127"/>
      <c r="C141" s="127"/>
      <c r="D141" s="127"/>
      <c r="E141" s="127"/>
      <c r="F141" s="127"/>
      <c r="G141" s="127"/>
      <c r="H141" s="127"/>
      <c r="I141" s="127"/>
      <c r="J141" s="127"/>
      <c r="K141" s="127"/>
      <c r="L141" s="127"/>
      <c r="M141" s="127"/>
      <c r="N141" s="127"/>
      <c r="O141" s="127"/>
      <c r="P141" s="127"/>
      <c r="Q141" s="127"/>
    </row>
    <row r="142" spans="1:17" ht="12" customHeight="1">
      <c r="A142" s="127"/>
      <c r="B142" s="127"/>
      <c r="C142" s="127"/>
      <c r="D142" s="127"/>
      <c r="E142" s="127"/>
      <c r="F142" s="127"/>
      <c r="G142" s="127"/>
      <c r="H142" s="127"/>
      <c r="I142" s="127"/>
      <c r="J142" s="127"/>
      <c r="K142" s="127"/>
      <c r="L142" s="127"/>
      <c r="M142" s="127"/>
      <c r="N142" s="127"/>
      <c r="O142" s="127"/>
      <c r="P142" s="127"/>
      <c r="Q142" s="127"/>
    </row>
    <row r="143" spans="1:17" ht="12" customHeight="1">
      <c r="A143" s="460" t="s">
        <v>93</v>
      </c>
      <c r="B143" s="460"/>
      <c r="C143" s="460"/>
      <c r="D143" s="460"/>
      <c r="E143" s="460"/>
      <c r="F143" s="460"/>
      <c r="G143" s="460"/>
      <c r="H143" s="460"/>
      <c r="I143" s="460"/>
      <c r="J143" s="460"/>
      <c r="K143" s="460"/>
      <c r="L143" s="460"/>
      <c r="M143" s="460"/>
      <c r="N143" s="460"/>
      <c r="O143" s="460"/>
      <c r="P143" s="460"/>
      <c r="Q143" s="460"/>
    </row>
    <row r="144" spans="1:17" ht="12" customHeight="1">
      <c r="A144" s="172"/>
      <c r="B144" s="169"/>
      <c r="C144" s="169"/>
      <c r="D144" s="169"/>
      <c r="E144" s="169"/>
      <c r="F144" s="169"/>
      <c r="G144" s="169"/>
      <c r="H144" s="169"/>
      <c r="I144" s="169"/>
      <c r="J144" s="169"/>
      <c r="K144" s="169"/>
      <c r="L144" s="169"/>
      <c r="M144" s="169"/>
      <c r="N144" s="169"/>
      <c r="O144" s="169"/>
      <c r="P144" s="169"/>
      <c r="Q144" s="127"/>
    </row>
    <row r="145" spans="1:17" ht="12" customHeight="1">
      <c r="A145" s="173"/>
      <c r="B145" s="161"/>
      <c r="C145" s="161"/>
      <c r="D145" s="161"/>
      <c r="E145" s="161"/>
      <c r="F145" s="161"/>
      <c r="G145" s="161"/>
      <c r="H145" s="161"/>
      <c r="I145" s="161"/>
      <c r="J145" s="161"/>
      <c r="K145" s="161"/>
      <c r="L145" s="161"/>
      <c r="M145" s="161"/>
      <c r="N145" s="161"/>
      <c r="O145" s="173"/>
      <c r="P145" s="173"/>
      <c r="Q145" s="163"/>
    </row>
    <row r="146" spans="1:17" ht="12" customHeight="1">
      <c r="A146" s="27" t="s">
        <v>84</v>
      </c>
      <c r="B146" s="161">
        <v>101.01972835306472</v>
      </c>
      <c r="C146" s="161">
        <v>99.85901966254556</v>
      </c>
      <c r="D146" s="161">
        <v>91.62773793258978</v>
      </c>
      <c r="E146" s="161">
        <v>87.8257276103061</v>
      </c>
      <c r="F146" s="161">
        <v>89.08030927426121</v>
      </c>
      <c r="G146" s="161">
        <v>74.10047882493286</v>
      </c>
      <c r="H146" s="161">
        <v>84.29913267820575</v>
      </c>
      <c r="I146" s="161">
        <v>80.70354989439228</v>
      </c>
      <c r="J146" s="161">
        <v>86.17944479749247</v>
      </c>
      <c r="K146" s="161">
        <v>101.06720043188626</v>
      </c>
      <c r="L146" s="161">
        <v>103.35570025138627</v>
      </c>
      <c r="M146" s="161">
        <v>79.52209061518707</v>
      </c>
      <c r="N146" s="161">
        <v>100.00000000186706</v>
      </c>
      <c r="O146" s="162"/>
      <c r="P146" s="162"/>
      <c r="Q146" s="163"/>
    </row>
    <row r="147" spans="1:17" ht="12" customHeight="1">
      <c r="A147" s="28">
        <v>2002</v>
      </c>
      <c r="B147" s="161">
        <v>80.00466629043113</v>
      </c>
      <c r="C147" s="161">
        <v>77.33348464433696</v>
      </c>
      <c r="D147" s="161">
        <v>81.16220236709792</v>
      </c>
      <c r="E147" s="161">
        <v>83.86630591570574</v>
      </c>
      <c r="F147" s="161">
        <v>81.16395470707548</v>
      </c>
      <c r="G147" s="161">
        <v>90.90517226712129</v>
      </c>
      <c r="H147" s="161">
        <v>70.49727189028305</v>
      </c>
      <c r="I147" s="161">
        <v>70.95420196668303</v>
      </c>
      <c r="J147" s="161">
        <v>82.94532037919875</v>
      </c>
      <c r="K147" s="161">
        <v>82.17108751809228</v>
      </c>
      <c r="L147" s="161">
        <v>79.96532718140364</v>
      </c>
      <c r="M147" s="161">
        <v>67.16526026510411</v>
      </c>
      <c r="N147" s="161">
        <f>(B147+C147+D147+E147+F147+G147+H147+I147+J147+K147+L147+M147)/12</f>
        <v>79.01118794937777</v>
      </c>
      <c r="O147" s="164">
        <f>100*(H147-G147)/G147</f>
        <v>-22.449658108419207</v>
      </c>
      <c r="P147" s="164">
        <f>100*(H147-H146)/H146</f>
        <v>-16.37248255045329</v>
      </c>
      <c r="Q147" s="162">
        <f>(((B147+C147+D147+E147+F147+G147+H147)/7)-((B146+C146+D146+E146+F146+G146+H146)/7))/((B146+C146+D146+E146+F146+G146+H146)/7)*100</f>
        <v>-10.015587914745756</v>
      </c>
    </row>
    <row r="148" spans="1:17" ht="12" customHeight="1">
      <c r="A148" s="28">
        <v>2003</v>
      </c>
      <c r="B148" s="161">
        <v>80.47244974360322</v>
      </c>
      <c r="C148" s="161">
        <v>78.9</v>
      </c>
      <c r="D148" s="161">
        <v>81.4</v>
      </c>
      <c r="E148" s="161">
        <v>71</v>
      </c>
      <c r="F148" s="161">
        <v>61.8</v>
      </c>
      <c r="G148" s="161">
        <v>70.4</v>
      </c>
      <c r="H148" s="161">
        <v>67</v>
      </c>
      <c r="I148" s="161">
        <v>53.7</v>
      </c>
      <c r="J148" s="161">
        <v>83.4</v>
      </c>
      <c r="K148" s="161">
        <v>78</v>
      </c>
      <c r="L148" s="161">
        <v>74.4</v>
      </c>
      <c r="M148" s="161">
        <v>63.3</v>
      </c>
      <c r="N148" s="161">
        <f>(B148+C148+D148+E148+F148+G148+H148+I148+J148+K148+L148+M148)/12</f>
        <v>71.98103747863361</v>
      </c>
      <c r="O148" s="164">
        <f>100*(H148-G148)/G148</f>
        <v>-4.829545454545462</v>
      </c>
      <c r="P148" s="164">
        <f>100*(H148-H147)/H147</f>
        <v>-4.9608613163442</v>
      </c>
      <c r="Q148" s="162">
        <f>(((B148+C148+D148+E148+F148+G148+H148)/7)-((B147+C147+D147+E147+F147+G147+H147)/7))/((B147+C147+D147+E147+F147+G147+H147)/7)*100</f>
        <v>-9.55168184380015</v>
      </c>
    </row>
    <row r="149" spans="1:17" ht="12" customHeight="1">
      <c r="A149" s="28">
        <v>2004</v>
      </c>
      <c r="B149" s="161">
        <v>69.3</v>
      </c>
      <c r="C149" s="161">
        <v>77.7</v>
      </c>
      <c r="D149" s="161">
        <v>90.6</v>
      </c>
      <c r="E149" s="161">
        <v>68.1</v>
      </c>
      <c r="F149" s="161">
        <v>75.1</v>
      </c>
      <c r="G149" s="161">
        <v>95.3</v>
      </c>
      <c r="H149" s="161">
        <v>95.5</v>
      </c>
      <c r="I149" s="161">
        <v>68.3</v>
      </c>
      <c r="J149" s="161">
        <v>78.1</v>
      </c>
      <c r="K149" s="161">
        <v>89.9</v>
      </c>
      <c r="L149" s="161">
        <v>73.2</v>
      </c>
      <c r="M149" s="161">
        <v>96.9</v>
      </c>
      <c r="N149" s="161">
        <f>(B149+C149+D149+E149+F149+G149+H149+I149+J149+K149+L149+M149)/12</f>
        <v>81.49999999999999</v>
      </c>
      <c r="O149" s="164">
        <f>100*(H149-G149)/G149</f>
        <v>0.2098635886673692</v>
      </c>
      <c r="P149" s="164">
        <f>100*(H149-H148)/H148</f>
        <v>42.53731343283582</v>
      </c>
      <c r="Q149" s="162">
        <f>(((B149+C149+D149+E149+F149+G149+H149)/7)-((B148+C148+D148+E148+F148+G148+H148)/7))/((B148+C148+D148+E148+F148+G148+H148)/7)*100</f>
        <v>11.865130945282546</v>
      </c>
    </row>
    <row r="150" spans="1:17" ht="12" customHeight="1">
      <c r="A150" s="28">
        <v>2005</v>
      </c>
      <c r="B150" s="161">
        <v>79.7</v>
      </c>
      <c r="C150" s="161">
        <v>71.8</v>
      </c>
      <c r="D150" s="161">
        <v>80.2</v>
      </c>
      <c r="E150" s="161">
        <v>63.9</v>
      </c>
      <c r="F150" s="161">
        <v>66</v>
      </c>
      <c r="G150" s="161">
        <v>67</v>
      </c>
      <c r="H150" s="161">
        <v>63.9</v>
      </c>
      <c r="I150" s="161">
        <v>61.5</v>
      </c>
      <c r="J150" s="161">
        <v>77.7</v>
      </c>
      <c r="K150" s="161">
        <v>71.3</v>
      </c>
      <c r="L150" s="161">
        <v>81.6</v>
      </c>
      <c r="M150" s="161">
        <v>67.8</v>
      </c>
      <c r="N150" s="161">
        <f>(B150+C150+D150+E150+F150+G150+H150+I150+J150+K150+L150+M150)/12</f>
        <v>71.03333333333333</v>
      </c>
      <c r="O150" s="164">
        <f>100*(H150-G150)/G150</f>
        <v>-4.626865671641792</v>
      </c>
      <c r="P150" s="164">
        <f>100*(H150-H149)/H149</f>
        <v>-33.089005235602095</v>
      </c>
      <c r="Q150" s="162">
        <f>(((B150+C150+D150+E150+F150+G150+H150)/7)-((B149+C149+D149+E149+F149+G149+H149)/7))/((B149+C149+D149+E149+F149+G149+H149)/7)*100</f>
        <v>-13.838348495451363</v>
      </c>
    </row>
    <row r="151" spans="1:17" ht="12" customHeight="1">
      <c r="A151" s="28">
        <v>2006</v>
      </c>
      <c r="B151" s="161">
        <v>97.7</v>
      </c>
      <c r="C151" s="161">
        <v>71.2</v>
      </c>
      <c r="D151" s="161">
        <v>94.4</v>
      </c>
      <c r="E151" s="161">
        <v>62.1</v>
      </c>
      <c r="F151" s="161">
        <v>73.4</v>
      </c>
      <c r="G151" s="161">
        <v>76.1</v>
      </c>
      <c r="H151" s="161">
        <v>70.8</v>
      </c>
      <c r="I151" s="161" t="s">
        <v>43</v>
      </c>
      <c r="J151" s="161" t="s">
        <v>43</v>
      </c>
      <c r="K151" s="161" t="s">
        <v>43</v>
      </c>
      <c r="L151" s="161" t="s">
        <v>43</v>
      </c>
      <c r="M151" s="161" t="s">
        <v>43</v>
      </c>
      <c r="N151" s="161">
        <f>(B151+C151+D151+E151+F151+G151+H151)/7</f>
        <v>77.95714285714287</v>
      </c>
      <c r="O151" s="164">
        <f>100*(H151-G151)/G151</f>
        <v>-6.964520367936923</v>
      </c>
      <c r="P151" s="164">
        <f>100*(H151-H150)/H150</f>
        <v>10.798122065727698</v>
      </c>
      <c r="Q151" s="162">
        <f>(((B151+C151+D151+E151+F151+G151+H151)/7)-((B150+C150+D150+E150+F150+G150+H150)/7))/((B150+C150+D150+E150+F150+G150+H150)/7)*100</f>
        <v>10.802030456852826</v>
      </c>
    </row>
    <row r="152" spans="1:17" ht="12" customHeight="1">
      <c r="A152" s="29"/>
      <c r="B152" s="161"/>
      <c r="C152" s="161"/>
      <c r="D152" s="161"/>
      <c r="E152" s="161"/>
      <c r="F152" s="161"/>
      <c r="G152" s="161"/>
      <c r="H152" s="161"/>
      <c r="I152" s="161"/>
      <c r="J152" s="161"/>
      <c r="K152" s="161"/>
      <c r="L152" s="161"/>
      <c r="M152" s="161"/>
      <c r="N152" s="161"/>
      <c r="O152" s="164"/>
      <c r="P152" s="164"/>
      <c r="Q152" s="163"/>
    </row>
    <row r="153" spans="1:17" ht="12" customHeight="1">
      <c r="A153" s="30" t="s">
        <v>85</v>
      </c>
      <c r="B153" s="161">
        <v>104.71401193403189</v>
      </c>
      <c r="C153" s="161">
        <v>95.48355446331863</v>
      </c>
      <c r="D153" s="161">
        <v>95.9056809856762</v>
      </c>
      <c r="E153" s="161">
        <v>92.48518334497369</v>
      </c>
      <c r="F153" s="161">
        <v>93.60862888356407</v>
      </c>
      <c r="G153" s="161">
        <v>79.56855869585618</v>
      </c>
      <c r="H153" s="161">
        <v>87.23704784774206</v>
      </c>
      <c r="I153" s="161">
        <v>84.37129126545429</v>
      </c>
      <c r="J153" s="161">
        <v>92.42147116424034</v>
      </c>
      <c r="K153" s="161">
        <v>103.6236061139933</v>
      </c>
      <c r="L153" s="161">
        <v>104.16348236047497</v>
      </c>
      <c r="M153" s="161">
        <v>86.33320414509822</v>
      </c>
      <c r="N153" s="161">
        <v>99.9999999902007</v>
      </c>
      <c r="O153" s="164"/>
      <c r="P153" s="164"/>
      <c r="Q153" s="163"/>
    </row>
    <row r="154" spans="1:17" ht="12" customHeight="1">
      <c r="A154" s="28">
        <v>2002</v>
      </c>
      <c r="B154" s="161">
        <v>84.9729260847574</v>
      </c>
      <c r="C154" s="161">
        <v>77.91537531561798</v>
      </c>
      <c r="D154" s="161">
        <v>83.12249748529656</v>
      </c>
      <c r="E154" s="161">
        <v>83.6822687055267</v>
      </c>
      <c r="F154" s="161">
        <v>81.80410992931466</v>
      </c>
      <c r="G154" s="161">
        <v>81.1339896164067</v>
      </c>
      <c r="H154" s="161">
        <v>69.65991614639785</v>
      </c>
      <c r="I154" s="161">
        <v>72.74047256955859</v>
      </c>
      <c r="J154" s="161">
        <v>85.18682515306101</v>
      </c>
      <c r="K154" s="161">
        <v>82.5722420573127</v>
      </c>
      <c r="L154" s="161">
        <v>84.03152458790193</v>
      </c>
      <c r="M154" s="161">
        <v>60.695511584964535</v>
      </c>
      <c r="N154" s="161">
        <f>(B154+C154+D154+E154+F154+G154+H154+I154+J154+K154+L154+M154)/12</f>
        <v>78.95980493634305</v>
      </c>
      <c r="O154" s="164">
        <f>100*(H154-G154)/G154</f>
        <v>-14.142128994589207</v>
      </c>
      <c r="P154" s="164">
        <f>100*(H154-H153)/H153</f>
        <v>-20.148700735520315</v>
      </c>
      <c r="Q154" s="162">
        <f>(((B154+C154+D154+E154+F154+G154+H154)/7)-((B153+C153+D153+E153+F153+G153+H153)/7))/((B153+C153+D153+E153+F153+G153+H153)/7)*100</f>
        <v>-13.36074370626913</v>
      </c>
    </row>
    <row r="155" spans="1:17" ht="12" customHeight="1">
      <c r="A155" s="28">
        <v>2003</v>
      </c>
      <c r="B155" s="161">
        <v>84.33180577753532</v>
      </c>
      <c r="C155" s="161">
        <v>87.1</v>
      </c>
      <c r="D155" s="161">
        <v>81.3</v>
      </c>
      <c r="E155" s="161">
        <v>74.8</v>
      </c>
      <c r="F155" s="161">
        <v>66.3</v>
      </c>
      <c r="G155" s="161">
        <v>61.7</v>
      </c>
      <c r="H155" s="161">
        <v>70.7</v>
      </c>
      <c r="I155" s="161">
        <v>52.9</v>
      </c>
      <c r="J155" s="161">
        <v>73</v>
      </c>
      <c r="K155" s="161">
        <v>79.1</v>
      </c>
      <c r="L155" s="161">
        <v>77.5</v>
      </c>
      <c r="M155" s="161">
        <v>59.4</v>
      </c>
      <c r="N155" s="161">
        <f>(B155+C155+D155+E155+F155+G155+H155+I155+J155+K155+L155+M155)/12</f>
        <v>72.34431714812794</v>
      </c>
      <c r="O155" s="164">
        <f>100*(H155-G155)/G155</f>
        <v>14.586709886547812</v>
      </c>
      <c r="P155" s="164">
        <f>100*(H155-H154)/H154</f>
        <v>1.4930880069053005</v>
      </c>
      <c r="Q155" s="162">
        <f>(((B155+C155+D155+E155+F155+G155+H155)/7)-((B154+C154+D154+E154+F154+G154+H154)/7))/((B154+C154+D154+E154+F154+G154+H154)/7)*100</f>
        <v>-6.412920029822625</v>
      </c>
    </row>
    <row r="156" spans="1:17" ht="12" customHeight="1">
      <c r="A156" s="28">
        <v>2004</v>
      </c>
      <c r="B156" s="161">
        <v>68.8</v>
      </c>
      <c r="C156" s="161">
        <v>79.1</v>
      </c>
      <c r="D156" s="161">
        <v>86.4</v>
      </c>
      <c r="E156" s="161">
        <v>71.1</v>
      </c>
      <c r="F156" s="161">
        <v>69.3</v>
      </c>
      <c r="G156" s="161">
        <v>73.7</v>
      </c>
      <c r="H156" s="161">
        <v>65.3</v>
      </c>
      <c r="I156" s="161">
        <v>63.4</v>
      </c>
      <c r="J156" s="161">
        <v>76.4</v>
      </c>
      <c r="K156" s="161">
        <v>82.3</v>
      </c>
      <c r="L156" s="161">
        <v>74.8</v>
      </c>
      <c r="M156" s="161">
        <v>97.7</v>
      </c>
      <c r="N156" s="161">
        <f>(B156+C156+D156+E156+F156+G156+H156+I156+J156+K156+L156+M156)/12</f>
        <v>75.69166666666665</v>
      </c>
      <c r="O156" s="164">
        <f>100*(H156-G156)/G156</f>
        <v>-11.39755766621439</v>
      </c>
      <c r="P156" s="164">
        <f>100*(H156-H155)/H155</f>
        <v>-7.637906647807646</v>
      </c>
      <c r="Q156" s="162">
        <f>(((B156+C156+D156+E156+F156+G156+H156)/7)-((B155+C155+D155+E155+F155+G155+H155)/7))/((B155+C155+D155+E155+F155+G155+H155)/7)*100</f>
        <v>-2.381423099088252</v>
      </c>
    </row>
    <row r="157" spans="1:17" ht="12" customHeight="1">
      <c r="A157" s="28">
        <v>2005</v>
      </c>
      <c r="B157" s="161">
        <v>79.6</v>
      </c>
      <c r="C157" s="161">
        <v>68.8</v>
      </c>
      <c r="D157" s="161">
        <v>70.4</v>
      </c>
      <c r="E157" s="161">
        <v>65.3</v>
      </c>
      <c r="F157" s="161">
        <v>65.4</v>
      </c>
      <c r="G157" s="161">
        <v>67.4</v>
      </c>
      <c r="H157" s="161">
        <v>64.4</v>
      </c>
      <c r="I157" s="161">
        <v>60.4</v>
      </c>
      <c r="J157" s="161">
        <v>76</v>
      </c>
      <c r="K157" s="161">
        <v>64.1</v>
      </c>
      <c r="L157" s="161">
        <v>81.2</v>
      </c>
      <c r="M157" s="161">
        <v>67.3</v>
      </c>
      <c r="N157" s="161">
        <f>(B157+C157+D157+E157+F157+G157+H157+I157+J157+K157+L157+M157)/12</f>
        <v>69.19166666666666</v>
      </c>
      <c r="O157" s="164">
        <f>100*(H157-G157)/G157</f>
        <v>-4.451038575667655</v>
      </c>
      <c r="P157" s="164">
        <f>100*(H157-H156)/H156</f>
        <v>-1.3782542113322993</v>
      </c>
      <c r="Q157" s="162">
        <f>(((B157+C157+D157+E157+F157+G157+H157)/7)-((B156+C156+D156+E156+F156+G156+H156)/7))/((B156+C156+D156+E156+F156+G156+H156)/7)*100</f>
        <v>-6.30718318084484</v>
      </c>
    </row>
    <row r="158" spans="1:17" ht="12" customHeight="1">
      <c r="A158" s="28">
        <v>2006</v>
      </c>
      <c r="B158" s="161">
        <v>87.8</v>
      </c>
      <c r="C158" s="161">
        <v>70.9</v>
      </c>
      <c r="D158" s="161">
        <v>88.7</v>
      </c>
      <c r="E158" s="161">
        <v>64.6</v>
      </c>
      <c r="F158" s="161">
        <v>71.2</v>
      </c>
      <c r="G158" s="161">
        <v>72.1</v>
      </c>
      <c r="H158" s="161">
        <v>68.4</v>
      </c>
      <c r="I158" s="161" t="s">
        <v>43</v>
      </c>
      <c r="J158" s="161" t="s">
        <v>43</v>
      </c>
      <c r="K158" s="161" t="s">
        <v>43</v>
      </c>
      <c r="L158" s="161" t="s">
        <v>43</v>
      </c>
      <c r="M158" s="161" t="s">
        <v>43</v>
      </c>
      <c r="N158" s="161">
        <f>(B158+C158+D158+E158+F158+G158+H158)/7</f>
        <v>74.8142857142857</v>
      </c>
      <c r="O158" s="164">
        <f>100*(H158-G158)/G158</f>
        <v>-5.1317614424410385</v>
      </c>
      <c r="P158" s="164">
        <f>100*(H158-H157)/H157</f>
        <v>6.211180124223602</v>
      </c>
      <c r="Q158" s="162">
        <f>(((B158+C158+D158+E158+F158+G158+H158)/7)-((B157+C157+D157+E157+F157+G157+H157)/7))/((B157+C157+D157+E157+F157+G157+H157)/7)*100</f>
        <v>8.809474340328267</v>
      </c>
    </row>
    <row r="159" spans="1:17" ht="12" customHeight="1">
      <c r="A159" s="29"/>
      <c r="B159" s="161"/>
      <c r="C159" s="161"/>
      <c r="D159" s="161"/>
      <c r="E159" s="161"/>
      <c r="F159" s="161"/>
      <c r="G159" s="161"/>
      <c r="H159" s="161"/>
      <c r="I159" s="161"/>
      <c r="J159" s="161"/>
      <c r="K159" s="161"/>
      <c r="L159" s="161"/>
      <c r="M159" s="161"/>
      <c r="N159" s="161"/>
      <c r="O159" s="164"/>
      <c r="P159" s="165"/>
      <c r="Q159" s="163"/>
    </row>
    <row r="160" spans="1:17" ht="12" customHeight="1">
      <c r="A160" s="30" t="s">
        <v>86</v>
      </c>
      <c r="B160" s="161">
        <v>90.08428821106097</v>
      </c>
      <c r="C160" s="161">
        <v>112.81082381801835</v>
      </c>
      <c r="D160" s="161">
        <v>78.96460877022668</v>
      </c>
      <c r="E160" s="161">
        <v>74.03328366224918</v>
      </c>
      <c r="F160" s="161">
        <v>75.67604106051442</v>
      </c>
      <c r="G160" s="161">
        <v>57.91442848759323</v>
      </c>
      <c r="H160" s="161">
        <v>75.60261689082026</v>
      </c>
      <c r="I160" s="161">
        <v>69.84667729383554</v>
      </c>
      <c r="J160" s="161">
        <v>67.70243726142411</v>
      </c>
      <c r="K160" s="161">
        <v>93.49998996969111</v>
      </c>
      <c r="L160" s="161">
        <v>100.96458629504959</v>
      </c>
      <c r="M160" s="161">
        <v>59.360529514907746</v>
      </c>
      <c r="N160" s="161">
        <v>99.99999999396705</v>
      </c>
      <c r="O160" s="164"/>
      <c r="P160" s="162"/>
      <c r="Q160" s="163"/>
    </row>
    <row r="161" spans="1:17" ht="12" customHeight="1">
      <c r="A161" s="28">
        <v>2002</v>
      </c>
      <c r="B161" s="161">
        <v>65.29813217834194</v>
      </c>
      <c r="C161" s="161">
        <v>75.61103141035865</v>
      </c>
      <c r="D161" s="161">
        <v>75.35953738507942</v>
      </c>
      <c r="E161" s="161">
        <v>84.41107399112462</v>
      </c>
      <c r="F161" s="161">
        <v>79.26903271184858</v>
      </c>
      <c r="G161" s="161">
        <v>119.82882690549697</v>
      </c>
      <c r="H161" s="161">
        <v>72.9759266193321</v>
      </c>
      <c r="I161" s="161">
        <v>65.66666654561753</v>
      </c>
      <c r="J161" s="161">
        <v>76.31024735913824</v>
      </c>
      <c r="K161" s="161">
        <v>80.98363087952902</v>
      </c>
      <c r="L161" s="161">
        <v>67.92898581214037</v>
      </c>
      <c r="M161" s="161">
        <v>86.31634801790949</v>
      </c>
      <c r="N161" s="161">
        <f>(B161+C161+D161+E161+F161+G161+H161+I161+J161+K161+L161+M161)/12</f>
        <v>79.1632866513264</v>
      </c>
      <c r="O161" s="164">
        <f>100*(H161-G161)/G161</f>
        <v>-39.099857268164214</v>
      </c>
      <c r="P161" s="164">
        <f>100*(H161-H160)/H160</f>
        <v>-3.474337767013318</v>
      </c>
      <c r="Q161" s="162">
        <f>(((B161+C161+D161+E161+F161+G161+H161)/7)-((B160+C160+D160+E160+F160+G160+H160)/7))/((B160+C160+D160+E160+F160+G160+H160)/7)*100</f>
        <v>1.3568676392088872</v>
      </c>
    </row>
    <row r="162" spans="1:17" ht="12" customHeight="1">
      <c r="A162" s="28">
        <v>2003</v>
      </c>
      <c r="B162" s="161">
        <v>69.04837903233151</v>
      </c>
      <c r="C162" s="161">
        <v>54.6</v>
      </c>
      <c r="D162" s="161">
        <v>81.8</v>
      </c>
      <c r="E162" s="161">
        <v>59.7</v>
      </c>
      <c r="F162" s="161">
        <v>48.7</v>
      </c>
      <c r="G162" s="161">
        <v>96</v>
      </c>
      <c r="H162" s="161">
        <v>55.9</v>
      </c>
      <c r="I162" s="161">
        <v>55.9</v>
      </c>
      <c r="J162" s="161">
        <v>114</v>
      </c>
      <c r="K162" s="161">
        <v>74.6</v>
      </c>
      <c r="L162" s="161">
        <v>65.2</v>
      </c>
      <c r="M162" s="161">
        <v>74.8</v>
      </c>
      <c r="N162" s="161">
        <f>(B162+C162+D162+E162+F162+G162+H162+I162+J162+K162+L162+M162)/12</f>
        <v>70.85403158602763</v>
      </c>
      <c r="O162" s="164">
        <f>100*(H162-G162)/G162</f>
        <v>-41.770833333333336</v>
      </c>
      <c r="P162" s="164">
        <f>100*(H162-H161)/H161</f>
        <v>-23.399396774235008</v>
      </c>
      <c r="Q162" s="162">
        <f>(((B162+C162+D162+E162+F162+G162+H162)/7)-((B161+C161+D161+E161+F161+G161+H161)/7))/((B161+C161+D161+E161+F161+G161+H161)/7)*100</f>
        <v>-18.68258696545932</v>
      </c>
    </row>
    <row r="163" spans="1:17" ht="12" customHeight="1">
      <c r="A163" s="28">
        <v>2004</v>
      </c>
      <c r="B163" s="161">
        <v>70.8</v>
      </c>
      <c r="C163" s="161">
        <v>73.7</v>
      </c>
      <c r="D163" s="161">
        <v>103.3</v>
      </c>
      <c r="E163" s="161">
        <v>59.4</v>
      </c>
      <c r="F163" s="161">
        <v>92.4</v>
      </c>
      <c r="G163" s="161">
        <v>159.1</v>
      </c>
      <c r="H163" s="161">
        <v>184.8</v>
      </c>
      <c r="I163" s="161">
        <v>82.7</v>
      </c>
      <c r="J163" s="161">
        <v>83.3</v>
      </c>
      <c r="K163" s="161">
        <v>112.3</v>
      </c>
      <c r="L163" s="161">
        <v>68.5</v>
      </c>
      <c r="M163" s="161">
        <v>94.5</v>
      </c>
      <c r="N163" s="161">
        <f>(B163+C163+D163+E163+F163+G163+H163+I163+J163+K163+L163+M163)/12</f>
        <v>98.73333333333333</v>
      </c>
      <c r="O163" s="164">
        <f>100*(H163-G163)/G163</f>
        <v>16.153362664990585</v>
      </c>
      <c r="P163" s="164">
        <f>100*(H163-H162)/H162</f>
        <v>230.59033989266547</v>
      </c>
      <c r="Q163" s="162">
        <f>(((B163+C163+D163+E163+F163+G163+H163)/7)-((B162+C162+D162+E162+F162+G162+H162)/7))/((B162+C162+D162+E162+F162+G162+H162)/7)*100</f>
        <v>59.63555290192164</v>
      </c>
    </row>
    <row r="164" spans="1:17" ht="12" customHeight="1">
      <c r="A164" s="28">
        <v>2005</v>
      </c>
      <c r="B164" s="161">
        <v>79.9</v>
      </c>
      <c r="C164" s="161">
        <v>80.7</v>
      </c>
      <c r="D164" s="161">
        <v>109.2</v>
      </c>
      <c r="E164" s="161">
        <v>59.7</v>
      </c>
      <c r="F164" s="161">
        <v>67.8</v>
      </c>
      <c r="G164" s="161">
        <v>65.8</v>
      </c>
      <c r="H164" s="161">
        <v>62.3</v>
      </c>
      <c r="I164" s="161">
        <v>65</v>
      </c>
      <c r="J164" s="161">
        <v>82.6</v>
      </c>
      <c r="K164" s="161">
        <v>92.6</v>
      </c>
      <c r="L164" s="161">
        <v>82.8</v>
      </c>
      <c r="M164" s="161">
        <v>69.4</v>
      </c>
      <c r="N164" s="161">
        <f>(B164+C164+D164+E164+F164+G164+H164+I164+J164+K164+L164+M164)/12</f>
        <v>76.48333333333333</v>
      </c>
      <c r="O164" s="164">
        <f>100*(H164-G164)/G164</f>
        <v>-5.319148936170213</v>
      </c>
      <c r="P164" s="164">
        <f>100*(H164-H163)/H163</f>
        <v>-66.2878787878788</v>
      </c>
      <c r="Q164" s="162">
        <f>(((B164+C164+D164+E164+F164+G164+H164)/7)-((B163+C163+D163+E163+F163+G163+H163)/7))/((B163+C163+D163+E163+F163+G163+H163)/7)*100</f>
        <v>-29.334229993275052</v>
      </c>
    </row>
    <row r="165" spans="1:17" ht="12" customHeight="1">
      <c r="A165" s="28">
        <v>2006</v>
      </c>
      <c r="B165" s="161">
        <v>127.2</v>
      </c>
      <c r="C165" s="161">
        <v>72.1</v>
      </c>
      <c r="D165" s="161">
        <v>111.5</v>
      </c>
      <c r="E165" s="161">
        <v>54.7</v>
      </c>
      <c r="F165" s="161">
        <v>79.8</v>
      </c>
      <c r="G165" s="161">
        <v>87.9</v>
      </c>
      <c r="H165" s="161">
        <v>78</v>
      </c>
      <c r="I165" s="161" t="s">
        <v>43</v>
      </c>
      <c r="J165" s="161" t="s">
        <v>43</v>
      </c>
      <c r="K165" s="161" t="s">
        <v>43</v>
      </c>
      <c r="L165" s="161" t="s">
        <v>43</v>
      </c>
      <c r="M165" s="161" t="s">
        <v>43</v>
      </c>
      <c r="N165" s="161">
        <f>(B165+C165+D165+E165+F165+G165+H165)/7</f>
        <v>87.31428571428572</v>
      </c>
      <c r="O165" s="164">
        <f>100*(H165-G165)/G165</f>
        <v>-11.262798634812292</v>
      </c>
      <c r="P165" s="164">
        <f>100*(H165-H164)/H164</f>
        <v>25.200642054574644</v>
      </c>
      <c r="Q165" s="162">
        <f>(((B165+C165+D165+E165+F165+G165+H165)/7)-((B164+C164+D164+E164+F164+G164+H164)/7))/((B164+C164+D164+E164+F164+G164+H164)/7)*100</f>
        <v>16.33041492196423</v>
      </c>
    </row>
    <row r="166" spans="1:17" ht="12" customHeight="1">
      <c r="A166" s="153"/>
      <c r="B166" s="153"/>
      <c r="C166" s="153"/>
      <c r="D166" s="153"/>
      <c r="E166" s="153"/>
      <c r="F166" s="153"/>
      <c r="G166" s="153"/>
      <c r="H166" s="153"/>
      <c r="I166" s="153"/>
      <c r="J166" s="153"/>
      <c r="K166" s="153"/>
      <c r="L166" s="153"/>
      <c r="M166" s="153"/>
      <c r="N166" s="174"/>
      <c r="O166" s="156"/>
      <c r="P166" s="144"/>
      <c r="Q166" s="163"/>
    </row>
    <row r="167" spans="1:17" ht="12" customHeight="1">
      <c r="A167" s="160"/>
      <c r="B167" s="160"/>
      <c r="C167" s="160"/>
      <c r="D167" s="160"/>
      <c r="E167" s="160"/>
      <c r="F167" s="160"/>
      <c r="G167" s="160"/>
      <c r="H167" s="160"/>
      <c r="I167" s="160"/>
      <c r="J167" s="160"/>
      <c r="K167" s="160"/>
      <c r="L167" s="160"/>
      <c r="M167" s="160"/>
      <c r="N167" s="171"/>
      <c r="O167" s="156"/>
      <c r="P167" s="156"/>
      <c r="Q167" s="163"/>
    </row>
    <row r="168" spans="1:17" ht="12" customHeight="1">
      <c r="A168" s="460" t="s">
        <v>94</v>
      </c>
      <c r="B168" s="460"/>
      <c r="C168" s="460"/>
      <c r="D168" s="460"/>
      <c r="E168" s="460"/>
      <c r="F168" s="460"/>
      <c r="G168" s="460"/>
      <c r="H168" s="460"/>
      <c r="I168" s="460"/>
      <c r="J168" s="460"/>
      <c r="K168" s="460"/>
      <c r="L168" s="460"/>
      <c r="M168" s="460"/>
      <c r="N168" s="460"/>
      <c r="O168" s="460"/>
      <c r="P168" s="460"/>
      <c r="Q168" s="460"/>
    </row>
    <row r="169" spans="1:17" ht="12" customHeight="1">
      <c r="A169" s="160"/>
      <c r="B169" s="160"/>
      <c r="C169" s="160"/>
      <c r="D169" s="160"/>
      <c r="E169" s="160"/>
      <c r="F169" s="160"/>
      <c r="G169" s="160"/>
      <c r="H169" s="160"/>
      <c r="I169" s="160"/>
      <c r="J169" s="160"/>
      <c r="K169" s="160"/>
      <c r="L169" s="160"/>
      <c r="M169" s="160"/>
      <c r="N169" s="174"/>
      <c r="O169" s="156"/>
      <c r="P169" s="156"/>
      <c r="Q169" s="163"/>
    </row>
    <row r="170" spans="1:17" ht="12" customHeight="1">
      <c r="A170" s="160"/>
      <c r="B170" s="161"/>
      <c r="C170" s="161"/>
      <c r="D170" s="161"/>
      <c r="E170" s="161"/>
      <c r="F170" s="161"/>
      <c r="G170" s="161"/>
      <c r="H170" s="161"/>
      <c r="I170" s="161"/>
      <c r="J170" s="161"/>
      <c r="K170" s="161"/>
      <c r="L170" s="161"/>
      <c r="M170" s="161"/>
      <c r="N170" s="161"/>
      <c r="O170" s="167"/>
      <c r="P170" s="167"/>
      <c r="Q170" s="163"/>
    </row>
    <row r="171" spans="1:17" ht="12" customHeight="1">
      <c r="A171" s="27" t="s">
        <v>84</v>
      </c>
      <c r="B171" s="161">
        <v>107.99222938986152</v>
      </c>
      <c r="C171" s="161">
        <v>114.34116582010824</v>
      </c>
      <c r="D171" s="161">
        <v>124.32839191643474</v>
      </c>
      <c r="E171" s="161">
        <v>108.06734288936046</v>
      </c>
      <c r="F171" s="161">
        <v>114.3842143721876</v>
      </c>
      <c r="G171" s="161">
        <v>108.30961191224462</v>
      </c>
      <c r="H171" s="161">
        <v>109.88437441722778</v>
      </c>
      <c r="I171" s="161">
        <v>118.4445569872867</v>
      </c>
      <c r="J171" s="161">
        <v>117.22849860371937</v>
      </c>
      <c r="K171" s="161">
        <v>121.28822720073885</v>
      </c>
      <c r="L171" s="161">
        <v>118.09167949872554</v>
      </c>
      <c r="M171" s="161">
        <v>99.90518757005654</v>
      </c>
      <c r="N171" s="161">
        <v>99.9999999862664</v>
      </c>
      <c r="O171" s="162"/>
      <c r="P171" s="162"/>
      <c r="Q171" s="163"/>
    </row>
    <row r="172" spans="1:17" ht="12" customHeight="1">
      <c r="A172" s="28">
        <v>2002</v>
      </c>
      <c r="B172" s="161">
        <v>115.58455113647153</v>
      </c>
      <c r="C172" s="161">
        <v>117.10244694826773</v>
      </c>
      <c r="D172" s="161">
        <v>126.61062964491745</v>
      </c>
      <c r="E172" s="161">
        <v>124.99281913970299</v>
      </c>
      <c r="F172" s="161">
        <v>115.16165654798417</v>
      </c>
      <c r="G172" s="161">
        <v>109.90391744743697</v>
      </c>
      <c r="H172" s="161">
        <v>116.78878220568032</v>
      </c>
      <c r="I172" s="161">
        <v>120.93347557857066</v>
      </c>
      <c r="J172" s="161">
        <v>121.92260606795384</v>
      </c>
      <c r="K172" s="161">
        <v>130.86627064140828</v>
      </c>
      <c r="L172" s="161">
        <v>125.89218936196444</v>
      </c>
      <c r="M172" s="161">
        <v>111.06675694067394</v>
      </c>
      <c r="N172" s="161">
        <f>(B172+C172+D172+E172+F172+G172+H172+I172+J172+K172+L172+M172)/12</f>
        <v>119.73550847175271</v>
      </c>
      <c r="O172" s="164">
        <f>100*(H172-G172)/G172</f>
        <v>6.264439810833979</v>
      </c>
      <c r="P172" s="164">
        <f>100*(H172-H171)/H171</f>
        <v>6.283339032569553</v>
      </c>
      <c r="Q172" s="162">
        <f>(((B172+C172+D172+E172+F172+G172+H172)/7)-((B171+C171+D171+E171+F171+G171+H171)/7))/((B171+C171+D171+E171+F171+G171+H171)/7)*100</f>
        <v>4.932949413495998</v>
      </c>
    </row>
    <row r="173" spans="1:17" ht="12" customHeight="1">
      <c r="A173" s="28">
        <v>2003</v>
      </c>
      <c r="B173" s="161">
        <v>128.58143637309638</v>
      </c>
      <c r="C173" s="161">
        <v>140.1</v>
      </c>
      <c r="D173" s="161">
        <v>133.7</v>
      </c>
      <c r="E173" s="161">
        <v>140</v>
      </c>
      <c r="F173" s="161">
        <v>127.9</v>
      </c>
      <c r="G173" s="161">
        <v>133.4</v>
      </c>
      <c r="H173" s="161">
        <v>145.8</v>
      </c>
      <c r="I173" s="161">
        <v>125</v>
      </c>
      <c r="J173" s="161">
        <v>146.3</v>
      </c>
      <c r="K173" s="161">
        <v>153.3</v>
      </c>
      <c r="L173" s="161">
        <v>151.5</v>
      </c>
      <c r="M173" s="161">
        <v>137.1</v>
      </c>
      <c r="N173" s="161">
        <f>(B173+C173+D173+E173+F173+G173+H173+I173+J173+K173+L173+M173)/12</f>
        <v>138.55678636442468</v>
      </c>
      <c r="O173" s="164">
        <f>100*(H173-G173)/G173</f>
        <v>9.295352323838085</v>
      </c>
      <c r="P173" s="164">
        <f>100*(H173-H172)/H172</f>
        <v>24.840757174115527</v>
      </c>
      <c r="Q173" s="162">
        <f>(((B173+C173+D173+E173+F173+G173+H173)/7)-((B172+C172+D172+E172+F172+G172+H172)/7))/((B172+C172+D172+E172+F172+G172+H172)/7)*100</f>
        <v>14.929178619079902</v>
      </c>
    </row>
    <row r="174" spans="1:17" ht="12" customHeight="1">
      <c r="A174" s="28">
        <v>2004</v>
      </c>
      <c r="B174" s="161">
        <v>124.5</v>
      </c>
      <c r="C174" s="161">
        <v>128.4</v>
      </c>
      <c r="D174" s="161">
        <v>150.2</v>
      </c>
      <c r="E174" s="161">
        <v>136.8</v>
      </c>
      <c r="F174" s="161">
        <v>125.1</v>
      </c>
      <c r="G174" s="161">
        <v>134.5</v>
      </c>
      <c r="H174" s="161">
        <v>134.8</v>
      </c>
      <c r="I174" s="161">
        <v>129.7</v>
      </c>
      <c r="J174" s="161">
        <v>152.2</v>
      </c>
      <c r="K174" s="161">
        <v>149.4</v>
      </c>
      <c r="L174" s="161">
        <v>139.8</v>
      </c>
      <c r="M174" s="161">
        <v>128.5</v>
      </c>
      <c r="N174" s="161">
        <f>(B174+C174+D174+E174+F174+G174+H174+I174+J174+K174+L174+M174)/12</f>
        <v>136.15833333333336</v>
      </c>
      <c r="O174" s="164">
        <f>100*(H174-G174)/G174</f>
        <v>0.22304832713755493</v>
      </c>
      <c r="P174" s="164">
        <f>100*(H174-H173)/H173</f>
        <v>-7.544581618655692</v>
      </c>
      <c r="Q174" s="162">
        <f>(((B174+C174+D174+E174+F174+G174+H174)/7)-((B173+C173+D173+E173+F173+G173+H173)/7))/((B173+C173+D173+E173+F173+G173+H173)/7)*100</f>
        <v>-1.5989187141022387</v>
      </c>
    </row>
    <row r="175" spans="1:17" ht="12" customHeight="1">
      <c r="A175" s="28">
        <v>2005</v>
      </c>
      <c r="B175" s="161">
        <v>117.6</v>
      </c>
      <c r="C175" s="161">
        <v>121</v>
      </c>
      <c r="D175" s="161">
        <v>137.3</v>
      </c>
      <c r="E175" s="161">
        <v>137</v>
      </c>
      <c r="F175" s="161">
        <v>124.1</v>
      </c>
      <c r="G175" s="161">
        <v>132.7</v>
      </c>
      <c r="H175" s="161">
        <v>129.3</v>
      </c>
      <c r="I175" s="161">
        <v>135.3</v>
      </c>
      <c r="J175" s="161">
        <v>137.1</v>
      </c>
      <c r="K175" s="161">
        <v>138.6</v>
      </c>
      <c r="L175" s="161">
        <v>146.4</v>
      </c>
      <c r="M175" s="161">
        <v>124.4</v>
      </c>
      <c r="N175" s="161">
        <f>(B175+C175+D175+E175+F175+G175+H175+I175+J175+K175+L175+M175)/12</f>
        <v>131.73333333333332</v>
      </c>
      <c r="O175" s="164">
        <f>100*(H175-G175)/G175</f>
        <v>-2.562170308967579</v>
      </c>
      <c r="P175" s="164">
        <f>100*(H175-H174)/H174</f>
        <v>-4.080118694362017</v>
      </c>
      <c r="Q175" s="162">
        <f>(((B175+C175+D175+E175+F175+G175+H175)/7)-((B174+C174+D174+E174+F174+G174+H174)/7))/((B174+C174+D174+E174+F174+G174+H174)/7)*100</f>
        <v>-3.778229690677535</v>
      </c>
    </row>
    <row r="176" spans="1:17" ht="12" customHeight="1">
      <c r="A176" s="28">
        <v>2006</v>
      </c>
      <c r="B176" s="161">
        <v>126.4</v>
      </c>
      <c r="C176" s="161">
        <v>125.4</v>
      </c>
      <c r="D176" s="161">
        <v>136.9</v>
      </c>
      <c r="E176" s="161">
        <v>120.1</v>
      </c>
      <c r="F176" s="161">
        <v>130.7</v>
      </c>
      <c r="G176" s="161">
        <v>124.1</v>
      </c>
      <c r="H176" s="161">
        <v>133</v>
      </c>
      <c r="I176" s="161" t="s">
        <v>43</v>
      </c>
      <c r="J176" s="161" t="s">
        <v>43</v>
      </c>
      <c r="K176" s="161" t="s">
        <v>43</v>
      </c>
      <c r="L176" s="161" t="s">
        <v>43</v>
      </c>
      <c r="M176" s="161" t="s">
        <v>43</v>
      </c>
      <c r="N176" s="161">
        <f>(B176+C176+D176+E176+F176+G176+H176)/7</f>
        <v>128.0857142857143</v>
      </c>
      <c r="O176" s="164">
        <f>100*(H176-G176)/G176</f>
        <v>7.171635777598715</v>
      </c>
      <c r="P176" s="164">
        <f>100*(H176-H175)/H175</f>
        <v>2.8615622583139895</v>
      </c>
      <c r="Q176" s="162">
        <f>(((B176+C176+D176+E176+F176+G176+H176)/7)-((B175+C175+D175+E175+F175+G175+H175)/7))/((B175+C175+D175+E175+F175+G175+H175)/7)*100</f>
        <v>-0.26696329254726275</v>
      </c>
    </row>
    <row r="177" spans="1:17" ht="12" customHeight="1">
      <c r="A177" s="29"/>
      <c r="B177" s="161"/>
      <c r="C177" s="161"/>
      <c r="D177" s="161"/>
      <c r="E177" s="161"/>
      <c r="F177" s="161"/>
      <c r="G177" s="161"/>
      <c r="H177" s="161"/>
      <c r="I177" s="161"/>
      <c r="J177" s="161"/>
      <c r="K177" s="161"/>
      <c r="L177" s="161"/>
      <c r="M177" s="161"/>
      <c r="N177" s="161"/>
      <c r="O177" s="164"/>
      <c r="P177" s="164"/>
      <c r="Q177" s="163"/>
    </row>
    <row r="178" spans="1:17" ht="12" customHeight="1">
      <c r="A178" s="30" t="s">
        <v>85</v>
      </c>
      <c r="B178" s="161">
        <v>105.0797754976799</v>
      </c>
      <c r="C178" s="161">
        <v>112.18846706193129</v>
      </c>
      <c r="D178" s="161">
        <v>121.11402665972038</v>
      </c>
      <c r="E178" s="161">
        <v>104.53340626614174</v>
      </c>
      <c r="F178" s="161">
        <v>112.28193625433727</v>
      </c>
      <c r="G178" s="161">
        <v>105.55584598281928</v>
      </c>
      <c r="H178" s="161">
        <v>103.17300125480722</v>
      </c>
      <c r="I178" s="161">
        <v>117.28096692670151</v>
      </c>
      <c r="J178" s="161">
        <v>116.35993308107267</v>
      </c>
      <c r="K178" s="161">
        <v>118.94513933738682</v>
      </c>
      <c r="L178" s="161">
        <v>114.82671367751962</v>
      </c>
      <c r="M178" s="161">
        <v>98.61362438400224</v>
      </c>
      <c r="N178" s="161">
        <v>99.99999999918789</v>
      </c>
      <c r="O178" s="164"/>
      <c r="P178" s="164"/>
      <c r="Q178" s="163"/>
    </row>
    <row r="179" spans="1:17" ht="12" customHeight="1">
      <c r="A179" s="28">
        <v>2002</v>
      </c>
      <c r="B179" s="161">
        <v>113.75877519762835</v>
      </c>
      <c r="C179" s="161">
        <v>111.91550542565221</v>
      </c>
      <c r="D179" s="161">
        <v>116.94315702140001</v>
      </c>
      <c r="E179" s="161">
        <v>119.25110600328365</v>
      </c>
      <c r="F179" s="161">
        <v>111.8804170079077</v>
      </c>
      <c r="G179" s="161">
        <v>102.58556515132227</v>
      </c>
      <c r="H179" s="161">
        <v>112.37882299689596</v>
      </c>
      <c r="I179" s="161">
        <v>118.15879528328918</v>
      </c>
      <c r="J179" s="161">
        <v>117.35487480956188</v>
      </c>
      <c r="K179" s="161">
        <v>126.39221765889421</v>
      </c>
      <c r="L179" s="161">
        <v>119.38315159790666</v>
      </c>
      <c r="M179" s="161">
        <v>108.14847947769873</v>
      </c>
      <c r="N179" s="161">
        <f>(B179+C179+D179+E179+F179+G179+H179+I179+J179+K179+L179+M179)/12</f>
        <v>114.84590563595339</v>
      </c>
      <c r="O179" s="164">
        <f>100*(H179-G179)/G179</f>
        <v>9.546428711610467</v>
      </c>
      <c r="P179" s="164">
        <f>100*(H179-H178)/H178</f>
        <v>8.922704225064704</v>
      </c>
      <c r="Q179" s="162">
        <f>(((B179+C179+D179+E179+F179+G179+H179)/7)-((B178+C178+D178+E178+F178+G178+H178)/7))/((B178+C178+D178+E178+F178+G178+H178)/7)*100</f>
        <v>3.244669632183176</v>
      </c>
    </row>
    <row r="180" spans="1:17" ht="12" customHeight="1">
      <c r="A180" s="28">
        <v>2003</v>
      </c>
      <c r="B180" s="161">
        <v>124.93208629396007</v>
      </c>
      <c r="C180" s="161">
        <v>133.4</v>
      </c>
      <c r="D180" s="161">
        <v>130.8</v>
      </c>
      <c r="E180" s="161">
        <v>137.4</v>
      </c>
      <c r="F180" s="161">
        <v>125.3</v>
      </c>
      <c r="G180" s="161">
        <v>128.2</v>
      </c>
      <c r="H180" s="161">
        <v>145</v>
      </c>
      <c r="I180" s="161">
        <v>122.3</v>
      </c>
      <c r="J180" s="161">
        <v>143.9</v>
      </c>
      <c r="K180" s="161">
        <v>152.7</v>
      </c>
      <c r="L180" s="161">
        <v>147.9</v>
      </c>
      <c r="M180" s="161">
        <v>133.5</v>
      </c>
      <c r="N180" s="161">
        <f>(B180+C180+D180+E180+F180+G180+H180+I180+J180+K180+L180+M180)/12</f>
        <v>135.44434052449668</v>
      </c>
      <c r="O180" s="164">
        <f>100*(H180-G180)/G180</f>
        <v>13.104524180967248</v>
      </c>
      <c r="P180" s="164">
        <f>100*(H180-H179)/H179</f>
        <v>29.027868537122046</v>
      </c>
      <c r="Q180" s="162">
        <f>(((B180+C180+D180+E180+F180+G180+H180)/7)-((B179+C179+D179+E179+F179+G179+H179)/7))/((B179+C179+D179+E179+F179+G179+H179)/7)*100</f>
        <v>17.28368585324023</v>
      </c>
    </row>
    <row r="181" spans="1:17" ht="12" customHeight="1">
      <c r="A181" s="28">
        <v>2004</v>
      </c>
      <c r="B181" s="161">
        <v>122.4</v>
      </c>
      <c r="C181" s="161">
        <v>124.7</v>
      </c>
      <c r="D181" s="161">
        <v>147.7</v>
      </c>
      <c r="E181" s="161">
        <v>134.3</v>
      </c>
      <c r="F181" s="161">
        <v>122.9</v>
      </c>
      <c r="G181" s="161">
        <v>131.8</v>
      </c>
      <c r="H181" s="161">
        <v>133.8</v>
      </c>
      <c r="I181" s="161">
        <v>126.9</v>
      </c>
      <c r="J181" s="161">
        <v>150.8</v>
      </c>
      <c r="K181" s="161">
        <v>148.1</v>
      </c>
      <c r="L181" s="161">
        <v>136.2</v>
      </c>
      <c r="M181" s="161">
        <v>127.3</v>
      </c>
      <c r="N181" s="161">
        <f>(B181+C181+D181+E181+F181+G181+H181+I181+J181+K181+L181+M181)/12</f>
        <v>133.90833333333333</v>
      </c>
      <c r="O181" s="164">
        <f>100*(H181-G181)/G181</f>
        <v>1.5174506828528072</v>
      </c>
      <c r="P181" s="164">
        <f>100*(H181-H180)/H180</f>
        <v>-7.724137931034475</v>
      </c>
      <c r="Q181" s="162">
        <f>(((B181+C181+D181+E181+F181+G181+H181)/7)-((B180+C180+D180+E180+F180+G180+H180)/7))/((B180+C180+D180+E180+F180+G180+H180)/7)*100</f>
        <v>-0.8034409188697423</v>
      </c>
    </row>
    <row r="182" spans="1:17" ht="12" customHeight="1">
      <c r="A182" s="28">
        <v>2005</v>
      </c>
      <c r="B182" s="161">
        <v>111.6</v>
      </c>
      <c r="C182" s="161">
        <v>117.1</v>
      </c>
      <c r="D182" s="161">
        <v>132.2</v>
      </c>
      <c r="E182" s="161">
        <v>136.1</v>
      </c>
      <c r="F182" s="161">
        <v>117.6</v>
      </c>
      <c r="G182" s="161">
        <v>128.8</v>
      </c>
      <c r="H182" s="161">
        <v>127</v>
      </c>
      <c r="I182" s="161">
        <v>131.4</v>
      </c>
      <c r="J182" s="161">
        <v>131</v>
      </c>
      <c r="K182" s="161">
        <v>133.4</v>
      </c>
      <c r="L182" s="161">
        <v>137.4</v>
      </c>
      <c r="M182" s="161">
        <v>121.2</v>
      </c>
      <c r="N182" s="161">
        <f>(B182+C182+D182+E182+F182+G182+H182+I182+J182+K182+L182+M182)/12</f>
        <v>127.0666666666667</v>
      </c>
      <c r="O182" s="164">
        <f>100*(H182-G182)/G182</f>
        <v>-1.3975155279503193</v>
      </c>
      <c r="P182" s="164">
        <f>100*(H182-H181)/H181</f>
        <v>-5.082212257100157</v>
      </c>
      <c r="Q182" s="162">
        <f>(((B182+C182+D182+E182+F182+G182+H182)/7)-((B181+C181+D181+E181+F181+G181+H181)/7))/((B181+C181+D181+E181+F181+G181+H181)/7)*100</f>
        <v>-5.1438535309502775</v>
      </c>
    </row>
    <row r="183" spans="1:17" ht="12" customHeight="1">
      <c r="A183" s="28">
        <v>2006</v>
      </c>
      <c r="B183" s="161">
        <v>121.3</v>
      </c>
      <c r="C183" s="161">
        <v>119.3</v>
      </c>
      <c r="D183" s="161">
        <v>128.2</v>
      </c>
      <c r="E183" s="161">
        <v>113.1</v>
      </c>
      <c r="F183" s="161">
        <v>127.4</v>
      </c>
      <c r="G183" s="161">
        <v>115.9</v>
      </c>
      <c r="H183" s="161">
        <v>128.6</v>
      </c>
      <c r="I183" s="161" t="s">
        <v>43</v>
      </c>
      <c r="J183" s="161" t="s">
        <v>43</v>
      </c>
      <c r="K183" s="161" t="s">
        <v>43</v>
      </c>
      <c r="L183" s="161" t="s">
        <v>43</v>
      </c>
      <c r="M183" s="161" t="s">
        <v>43</v>
      </c>
      <c r="N183" s="161">
        <f>(B183+C183+D183+E183+F183+G183+H183)/7</f>
        <v>121.97142857142856</v>
      </c>
      <c r="O183" s="164">
        <f>100*(H183-G183)/G183</f>
        <v>10.957722174288168</v>
      </c>
      <c r="P183" s="164">
        <f>100*(H183-H182)/H182</f>
        <v>1.259842519685035</v>
      </c>
      <c r="Q183" s="162">
        <f>(((B183+C183+D183+E183+F183+G183+H183)/7)-((B182+C182+D182+E182+F182+G182+H182)/7))/((B182+C182+D182+E182+F182+G182+H182)/7)*100</f>
        <v>-1.9071691176470777</v>
      </c>
    </row>
    <row r="184" spans="1:17" ht="12" customHeight="1">
      <c r="A184" s="29"/>
      <c r="B184" s="161"/>
      <c r="C184" s="161"/>
      <c r="D184" s="161"/>
      <c r="E184" s="161"/>
      <c r="F184" s="161"/>
      <c r="G184" s="161"/>
      <c r="H184" s="161"/>
      <c r="I184" s="161"/>
      <c r="J184" s="161"/>
      <c r="K184" s="161"/>
      <c r="L184" s="161"/>
      <c r="M184" s="161"/>
      <c r="N184" s="161"/>
      <c r="O184" s="164"/>
      <c r="P184" s="164"/>
      <c r="Q184" s="163"/>
    </row>
    <row r="185" spans="1:17" ht="12" customHeight="1">
      <c r="A185" s="30" t="s">
        <v>86</v>
      </c>
      <c r="B185" s="161">
        <v>131.50648622529297</v>
      </c>
      <c r="C185" s="161">
        <v>131.72139345049158</v>
      </c>
      <c r="D185" s="161">
        <v>150.2801882453129</v>
      </c>
      <c r="E185" s="161">
        <v>136.59926009557384</v>
      </c>
      <c r="F185" s="161">
        <v>131.3573612645792</v>
      </c>
      <c r="G185" s="161">
        <v>130.54267095725004</v>
      </c>
      <c r="H185" s="161">
        <v>164.06993670201803</v>
      </c>
      <c r="I185" s="161">
        <v>127.83902529836202</v>
      </c>
      <c r="J185" s="161">
        <v>124.24102955858235</v>
      </c>
      <c r="K185" s="161">
        <v>140.2055979012257</v>
      </c>
      <c r="L185" s="161">
        <v>144.45200921055553</v>
      </c>
      <c r="M185" s="161">
        <v>110.33287150299356</v>
      </c>
      <c r="N185" s="161">
        <v>100.00000000132462</v>
      </c>
      <c r="O185" s="164"/>
      <c r="P185" s="164"/>
      <c r="Q185" s="163"/>
    </row>
    <row r="186" spans="1:17" ht="12" customHeight="1">
      <c r="A186" s="28">
        <v>2002</v>
      </c>
      <c r="B186" s="161">
        <v>130.32530450312717</v>
      </c>
      <c r="C186" s="161">
        <v>158.98021717460588</v>
      </c>
      <c r="D186" s="161">
        <v>204.66282955200836</v>
      </c>
      <c r="E186" s="161">
        <v>171.3496447093445</v>
      </c>
      <c r="F186" s="161">
        <v>141.65337525585292</v>
      </c>
      <c r="G186" s="161">
        <v>168.99004252004008</v>
      </c>
      <c r="H186" s="161">
        <v>152.3934362690541</v>
      </c>
      <c r="I186" s="161">
        <v>143.33539079424645</v>
      </c>
      <c r="J186" s="161">
        <v>158.80106312728014</v>
      </c>
      <c r="K186" s="161">
        <v>166.9883981321763</v>
      </c>
      <c r="L186" s="161">
        <v>178.44415790814512</v>
      </c>
      <c r="M186" s="161">
        <v>134.6280314987368</v>
      </c>
      <c r="N186" s="161">
        <f>(B186+C186+D186+E186+F186+G186+H186+I186+J186+K186+L186+M186)/12</f>
        <v>159.21265762038482</v>
      </c>
      <c r="O186" s="164">
        <f>100*(H186-G186)/G186</f>
        <v>-9.821055728190517</v>
      </c>
      <c r="P186" s="164">
        <f>100*(H186-H185)/H185</f>
        <v>-7.116782432951543</v>
      </c>
      <c r="Q186" s="162">
        <f>(((B186+C186+D186+E186+F186+G186+H186)/7)-((B185+C185+D185+E185+F185+G185+H185)/7))/((B185+C185+D185+E185+F185+G185+H185)/7)*100</f>
        <v>15.60097274271447</v>
      </c>
    </row>
    <row r="187" spans="1:17" ht="12" customHeight="1">
      <c r="A187" s="28">
        <v>2003</v>
      </c>
      <c r="B187" s="161">
        <v>158.04516633982877</v>
      </c>
      <c r="C187" s="161">
        <v>193.9</v>
      </c>
      <c r="D187" s="161">
        <v>156.9</v>
      </c>
      <c r="E187" s="161">
        <v>161.7</v>
      </c>
      <c r="F187" s="161">
        <v>148.5</v>
      </c>
      <c r="G187" s="161">
        <v>175.6</v>
      </c>
      <c r="H187" s="161">
        <v>152.6</v>
      </c>
      <c r="I187" s="161">
        <v>146.2</v>
      </c>
      <c r="J187" s="161">
        <v>165.8</v>
      </c>
      <c r="K187" s="161">
        <v>158.4</v>
      </c>
      <c r="L187" s="161">
        <v>180.4</v>
      </c>
      <c r="M187" s="161">
        <v>166.1</v>
      </c>
      <c r="N187" s="161">
        <f>(B187+C187+D187+E187+F187+G187+H187+I187+J187+K187+L187+M187)/12</f>
        <v>163.6787638616524</v>
      </c>
      <c r="O187" s="164">
        <f>100*(H187-G187)/G187</f>
        <v>-13.097949886104784</v>
      </c>
      <c r="P187" s="164">
        <f>100*(H187-H186)/H186</f>
        <v>0.1355463437291414</v>
      </c>
      <c r="Q187" s="162">
        <f>(((B187+C187+D187+E187+F187+G187+H187)/7)-((B186+C186+D186+E186+F186+G186+H186)/7))/((B186+C186+D186+E186+F186+G186+H186)/7)*100</f>
        <v>1.67414677714755</v>
      </c>
    </row>
    <row r="188" spans="1:17" ht="12" customHeight="1">
      <c r="A188" s="28">
        <v>2004</v>
      </c>
      <c r="B188" s="161">
        <v>141.4</v>
      </c>
      <c r="C188" s="161">
        <v>158</v>
      </c>
      <c r="D188" s="161">
        <v>170.2</v>
      </c>
      <c r="E188" s="161">
        <v>157</v>
      </c>
      <c r="F188" s="161">
        <v>143.1</v>
      </c>
      <c r="G188" s="161">
        <v>156.3</v>
      </c>
      <c r="H188" s="161">
        <v>142.5</v>
      </c>
      <c r="I188" s="161">
        <v>151.6</v>
      </c>
      <c r="J188" s="161">
        <v>163.8</v>
      </c>
      <c r="K188" s="161">
        <v>160.2</v>
      </c>
      <c r="L188" s="161">
        <v>169.1</v>
      </c>
      <c r="M188" s="161">
        <v>139</v>
      </c>
      <c r="N188" s="161">
        <f>(B188+C188+D188+E188+F188+G188+H188+I188+J188+K188+L188+M188)/12</f>
        <v>154.35</v>
      </c>
      <c r="O188" s="164">
        <f>100*(H188-G188)/G188</f>
        <v>-8.829174664107493</v>
      </c>
      <c r="P188" s="164">
        <f>100*(H188-H187)/H187</f>
        <v>-6.61861074705111</v>
      </c>
      <c r="Q188" s="162">
        <f>(((B188+C188+D188+E188+F188+G188+H188)/7)-((B187+C187+D187+E187+F187+G187+H187)/7))/((B187+C187+D187+E187+F187+G187+H187)/7)*100</f>
        <v>-6.863848168657569</v>
      </c>
    </row>
    <row r="189" spans="1:17" ht="12" customHeight="1">
      <c r="A189" s="28">
        <v>2005</v>
      </c>
      <c r="B189" s="161">
        <v>166.3</v>
      </c>
      <c r="C189" s="161">
        <v>152.7</v>
      </c>
      <c r="D189" s="161">
        <v>178.3</v>
      </c>
      <c r="E189" s="161">
        <v>144.1</v>
      </c>
      <c r="F189" s="161">
        <v>176.5</v>
      </c>
      <c r="G189" s="161">
        <v>164.1</v>
      </c>
      <c r="H189" s="161">
        <v>147.9</v>
      </c>
      <c r="I189" s="161">
        <v>167.3</v>
      </c>
      <c r="J189" s="161">
        <v>185.9</v>
      </c>
      <c r="K189" s="161">
        <v>181.1</v>
      </c>
      <c r="L189" s="161">
        <v>218.6</v>
      </c>
      <c r="M189" s="161">
        <v>150.4</v>
      </c>
      <c r="N189" s="161">
        <f>(B189+C189+D189+E189+F189+G189+H189+I189+J189+K189+L189+M189)/12</f>
        <v>169.43333333333334</v>
      </c>
      <c r="O189" s="164">
        <f>100*(H189-G189)/G189</f>
        <v>-9.872029250457032</v>
      </c>
      <c r="P189" s="164">
        <f>100*(H189-H188)/H188</f>
        <v>3.78947368421053</v>
      </c>
      <c r="Q189" s="162">
        <f>(((B189+C189+D189+E189+F189+G189+H189)/7)-((B188+C188+D188+E188+F188+G188+H188)/7))/((B188+C188+D188+E188+F188+G188+H188)/7)*100</f>
        <v>5.74637342068322</v>
      </c>
    </row>
    <row r="190" spans="1:17" ht="12" customHeight="1">
      <c r="A190" s="28">
        <v>2006</v>
      </c>
      <c r="B190" s="161">
        <v>168.2</v>
      </c>
      <c r="C190" s="161">
        <v>175</v>
      </c>
      <c r="D190" s="161">
        <v>207.7</v>
      </c>
      <c r="E190" s="161">
        <v>176</v>
      </c>
      <c r="F190" s="161">
        <v>157.6</v>
      </c>
      <c r="G190" s="161">
        <v>190.5</v>
      </c>
      <c r="H190" s="161">
        <v>167.8</v>
      </c>
      <c r="I190" s="161" t="s">
        <v>43</v>
      </c>
      <c r="J190" s="161" t="s">
        <v>43</v>
      </c>
      <c r="K190" s="161" t="s">
        <v>43</v>
      </c>
      <c r="L190" s="161" t="s">
        <v>43</v>
      </c>
      <c r="M190" s="161" t="s">
        <v>43</v>
      </c>
      <c r="N190" s="161">
        <f>(B190+C190+D190+E190+F190+G190+H190)/7</f>
        <v>177.54285714285714</v>
      </c>
      <c r="O190" s="164">
        <f>100*(H190-G190)/G190</f>
        <v>-11.91601049868766</v>
      </c>
      <c r="P190" s="164">
        <f>100*(H190-H189)/H189</f>
        <v>13.455037187288712</v>
      </c>
      <c r="Q190" s="162">
        <f>(((B190+C190+D190+E190+F190+G190+H190)/7)-((B189+C189+D189+E189+F189+G189+H189)/7))/((B189+C189+D189+E189+F189+G189+H189)/7)*100</f>
        <v>9.992034693335677</v>
      </c>
    </row>
    <row r="191" spans="1:17" ht="12" customHeight="1">
      <c r="A191" s="127"/>
      <c r="B191" s="127"/>
      <c r="C191" s="127"/>
      <c r="D191" s="127"/>
      <c r="E191" s="127"/>
      <c r="F191" s="127"/>
      <c r="G191" s="127"/>
      <c r="H191" s="127"/>
      <c r="I191" s="127"/>
      <c r="J191" s="127"/>
      <c r="K191" s="127"/>
      <c r="L191" s="127"/>
      <c r="M191" s="127"/>
      <c r="N191" s="161"/>
      <c r="O191" s="127"/>
      <c r="P191" s="127"/>
      <c r="Q191" s="127"/>
    </row>
    <row r="192" spans="1:17" ht="12" customHeight="1">
      <c r="A192" s="127"/>
      <c r="B192" s="127"/>
      <c r="C192" s="127"/>
      <c r="D192" s="127"/>
      <c r="E192" s="127"/>
      <c r="F192" s="127"/>
      <c r="G192" s="127"/>
      <c r="H192" s="127"/>
      <c r="I192" s="127"/>
      <c r="J192" s="127"/>
      <c r="K192" s="127"/>
      <c r="L192" s="127"/>
      <c r="M192" s="127"/>
      <c r="N192" s="127"/>
      <c r="O192" s="127"/>
      <c r="P192" s="127"/>
      <c r="Q192" s="127"/>
    </row>
    <row r="193" spans="1:17" ht="12" customHeight="1">
      <c r="A193" s="465"/>
      <c r="B193" s="465"/>
      <c r="C193" s="465"/>
      <c r="D193" s="465"/>
      <c r="E193" s="465"/>
      <c r="F193" s="465"/>
      <c r="G193" s="465"/>
      <c r="H193" s="465"/>
      <c r="I193" s="465"/>
      <c r="J193" s="465"/>
      <c r="K193" s="465"/>
      <c r="L193" s="465"/>
      <c r="M193" s="465"/>
      <c r="N193" s="465"/>
      <c r="O193" s="465"/>
      <c r="P193" s="465"/>
      <c r="Q193" s="465"/>
    </row>
    <row r="194" spans="1:17" ht="12" customHeight="1">
      <c r="A194" s="124"/>
      <c r="B194" s="125"/>
      <c r="C194" s="125"/>
      <c r="D194" s="125"/>
      <c r="E194" s="125"/>
      <c r="F194" s="125"/>
      <c r="G194" s="125"/>
      <c r="H194" s="125"/>
      <c r="I194" s="125"/>
      <c r="J194" s="125"/>
      <c r="K194" s="125"/>
      <c r="L194" s="125"/>
      <c r="M194" s="125"/>
      <c r="N194" s="125"/>
      <c r="O194" s="125"/>
      <c r="P194" s="125"/>
      <c r="Q194" s="127"/>
    </row>
    <row r="195" spans="1:17" ht="12" customHeight="1">
      <c r="A195" s="459" t="s">
        <v>91</v>
      </c>
      <c r="B195" s="459"/>
      <c r="C195" s="459"/>
      <c r="D195" s="459"/>
      <c r="E195" s="459"/>
      <c r="F195" s="459"/>
      <c r="G195" s="459"/>
      <c r="H195" s="459"/>
      <c r="I195" s="459"/>
      <c r="J195" s="459"/>
      <c r="K195" s="459"/>
      <c r="L195" s="459"/>
      <c r="M195" s="459"/>
      <c r="N195" s="459"/>
      <c r="O195" s="459"/>
      <c r="P195" s="459"/>
      <c r="Q195" s="459"/>
    </row>
    <row r="196" spans="1:17" ht="12" customHeight="1">
      <c r="A196" s="459" t="s">
        <v>95</v>
      </c>
      <c r="B196" s="459"/>
      <c r="C196" s="459"/>
      <c r="D196" s="459"/>
      <c r="E196" s="459"/>
      <c r="F196" s="459"/>
      <c r="G196" s="459"/>
      <c r="H196" s="459"/>
      <c r="I196" s="459"/>
      <c r="J196" s="459"/>
      <c r="K196" s="459"/>
      <c r="L196" s="459"/>
      <c r="M196" s="459"/>
      <c r="N196" s="459"/>
      <c r="O196" s="459"/>
      <c r="P196" s="459"/>
      <c r="Q196" s="459"/>
    </row>
    <row r="197" spans="1:17" ht="12" customHeight="1">
      <c r="A197" s="459" t="s">
        <v>63</v>
      </c>
      <c r="B197" s="459"/>
      <c r="C197" s="459"/>
      <c r="D197" s="459"/>
      <c r="E197" s="459"/>
      <c r="F197" s="459"/>
      <c r="G197" s="459"/>
      <c r="H197" s="459"/>
      <c r="I197" s="459"/>
      <c r="J197" s="459"/>
      <c r="K197" s="459"/>
      <c r="L197" s="459"/>
      <c r="M197" s="459"/>
      <c r="N197" s="459"/>
      <c r="O197" s="459"/>
      <c r="P197" s="459"/>
      <c r="Q197" s="459"/>
    </row>
    <row r="198" spans="1:17" ht="12" customHeight="1">
      <c r="A198" s="124"/>
      <c r="B198" s="125"/>
      <c r="C198" s="125"/>
      <c r="D198" s="125"/>
      <c r="E198" s="125"/>
      <c r="F198" s="125"/>
      <c r="G198" s="125"/>
      <c r="H198" s="125"/>
      <c r="I198" s="125"/>
      <c r="J198" s="125"/>
      <c r="K198" s="125"/>
      <c r="L198" s="125"/>
      <c r="M198" s="125"/>
      <c r="N198" s="125"/>
      <c r="O198" s="125"/>
      <c r="P198" s="125"/>
      <c r="Q198" s="127"/>
    </row>
    <row r="199" spans="1:17" ht="12" customHeight="1">
      <c r="A199" s="127"/>
      <c r="B199" s="127"/>
      <c r="C199" s="127"/>
      <c r="D199" s="127"/>
      <c r="E199" s="127"/>
      <c r="F199" s="127"/>
      <c r="G199" s="127"/>
      <c r="H199" s="127"/>
      <c r="I199" s="127"/>
      <c r="J199" s="127"/>
      <c r="K199" s="127"/>
      <c r="L199" s="127"/>
      <c r="M199" s="127"/>
      <c r="N199" s="127"/>
      <c r="O199" s="127"/>
      <c r="P199" s="127"/>
      <c r="Q199" s="127"/>
    </row>
    <row r="200" spans="1:17" ht="12" customHeight="1">
      <c r="A200" s="131"/>
      <c r="B200" s="132"/>
      <c r="C200" s="133"/>
      <c r="D200" s="133"/>
      <c r="E200" s="133"/>
      <c r="F200" s="133"/>
      <c r="G200" s="133"/>
      <c r="H200" s="133"/>
      <c r="I200" s="133"/>
      <c r="J200" s="133"/>
      <c r="K200" s="133"/>
      <c r="L200" s="133"/>
      <c r="M200" s="133"/>
      <c r="N200" s="134"/>
      <c r="O200" s="461" t="s">
        <v>64</v>
      </c>
      <c r="P200" s="462"/>
      <c r="Q200" s="462"/>
    </row>
    <row r="201" spans="1:17" ht="12" customHeight="1">
      <c r="A201" s="135"/>
      <c r="B201" s="136"/>
      <c r="C201" s="137"/>
      <c r="D201" s="137"/>
      <c r="E201" s="137"/>
      <c r="F201" s="137"/>
      <c r="G201" s="137"/>
      <c r="H201" s="137"/>
      <c r="I201" s="137"/>
      <c r="J201" s="137"/>
      <c r="K201" s="137"/>
      <c r="L201" s="137"/>
      <c r="M201" s="137"/>
      <c r="N201" s="138"/>
      <c r="O201" s="139" t="s">
        <v>72</v>
      </c>
      <c r="P201" s="140"/>
      <c r="Q201" s="141" t="s">
        <v>192</v>
      </c>
    </row>
    <row r="202" spans="1:17"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3" t="s">
        <v>79</v>
      </c>
      <c r="P202" s="464"/>
      <c r="Q202" s="464"/>
    </row>
    <row r="203" spans="1:17"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7" ht="12" customHeight="1">
      <c r="A205" s="127"/>
      <c r="B205" s="127"/>
      <c r="C205" s="127"/>
      <c r="D205" s="127"/>
      <c r="E205" s="127"/>
      <c r="F205" s="127"/>
      <c r="G205" s="127"/>
      <c r="H205" s="127"/>
      <c r="I205" s="127"/>
      <c r="J205" s="127"/>
      <c r="K205" s="127"/>
      <c r="L205" s="127"/>
      <c r="M205" s="127"/>
      <c r="N205" s="127"/>
      <c r="O205" s="127"/>
      <c r="P205" s="127"/>
      <c r="Q205" s="127"/>
    </row>
    <row r="206" spans="1:17" ht="12" customHeight="1">
      <c r="A206" s="127"/>
      <c r="B206" s="127"/>
      <c r="C206" s="127"/>
      <c r="D206" s="127"/>
      <c r="E206" s="127"/>
      <c r="F206" s="127"/>
      <c r="G206" s="127"/>
      <c r="H206" s="127"/>
      <c r="I206" s="127"/>
      <c r="J206" s="127"/>
      <c r="K206" s="127"/>
      <c r="L206" s="127"/>
      <c r="M206" s="127"/>
      <c r="N206" s="127"/>
      <c r="O206" s="127"/>
      <c r="P206" s="127"/>
      <c r="Q206" s="127"/>
    </row>
    <row r="207" spans="1:17" ht="12" customHeight="1">
      <c r="A207" s="460" t="s">
        <v>89</v>
      </c>
      <c r="B207" s="460"/>
      <c r="C207" s="460"/>
      <c r="D207" s="460"/>
      <c r="E207" s="460"/>
      <c r="F207" s="460"/>
      <c r="G207" s="460"/>
      <c r="H207" s="460"/>
      <c r="I207" s="460"/>
      <c r="J207" s="460"/>
      <c r="K207" s="460"/>
      <c r="L207" s="460"/>
      <c r="M207" s="460"/>
      <c r="N207" s="460"/>
      <c r="O207" s="460"/>
      <c r="P207" s="460"/>
      <c r="Q207" s="460"/>
    </row>
    <row r="208" spans="1:17" ht="12" customHeight="1">
      <c r="A208" s="158"/>
      <c r="B208" s="168"/>
      <c r="C208" s="168"/>
      <c r="D208" s="168"/>
      <c r="E208" s="168"/>
      <c r="F208" s="168"/>
      <c r="G208" s="168"/>
      <c r="H208" s="168"/>
      <c r="I208" s="168"/>
      <c r="J208" s="168"/>
      <c r="K208" s="168"/>
      <c r="L208" s="168"/>
      <c r="M208" s="168"/>
      <c r="N208" s="169"/>
      <c r="O208" s="169"/>
      <c r="P208" s="169"/>
      <c r="Q208" s="127"/>
    </row>
    <row r="209" spans="1:17" ht="12" customHeight="1">
      <c r="A209" s="170"/>
      <c r="B209" s="161"/>
      <c r="C209" s="161"/>
      <c r="D209" s="161"/>
      <c r="E209" s="161"/>
      <c r="F209" s="161"/>
      <c r="G209" s="161"/>
      <c r="H209" s="161"/>
      <c r="I209" s="161"/>
      <c r="J209" s="161"/>
      <c r="K209" s="161"/>
      <c r="L209" s="161"/>
      <c r="M209" s="161"/>
      <c r="N209" s="161"/>
      <c r="O209" s="167"/>
      <c r="P209" s="167"/>
      <c r="Q209" s="163"/>
    </row>
    <row r="210" spans="1:17" ht="12" customHeight="1">
      <c r="A210" s="27" t="s">
        <v>84</v>
      </c>
      <c r="B210" s="161">
        <v>109.24408452903339</v>
      </c>
      <c r="C210" s="161">
        <v>111.31242363294307</v>
      </c>
      <c r="D210" s="161">
        <v>113.38452326987378</v>
      </c>
      <c r="E210" s="161">
        <v>104.09121795187272</v>
      </c>
      <c r="F210" s="161">
        <v>112.06412851850396</v>
      </c>
      <c r="G210" s="161">
        <v>108.72381975678105</v>
      </c>
      <c r="H210" s="161">
        <v>109.98060684182684</v>
      </c>
      <c r="I210" s="161">
        <v>112.00327467582385</v>
      </c>
      <c r="J210" s="161">
        <v>111.36546567625575</v>
      </c>
      <c r="K210" s="161">
        <v>116.7525789687215</v>
      </c>
      <c r="L210" s="161">
        <v>109.77724410839542</v>
      </c>
      <c r="M210" s="161">
        <v>87.67814483538369</v>
      </c>
      <c r="N210" s="161">
        <v>100.00000000108582</v>
      </c>
      <c r="O210" s="162"/>
      <c r="P210" s="162"/>
      <c r="Q210" s="163"/>
    </row>
    <row r="211" spans="1:17" ht="12" customHeight="1">
      <c r="A211" s="28">
        <v>2002</v>
      </c>
      <c r="B211" s="161">
        <v>113.34890920976837</v>
      </c>
      <c r="C211" s="161">
        <v>109.543316081788</v>
      </c>
      <c r="D211" s="161">
        <v>115.918670310639</v>
      </c>
      <c r="E211" s="161">
        <v>118.20364940326942</v>
      </c>
      <c r="F211" s="161">
        <v>118.35372844492102</v>
      </c>
      <c r="G211" s="161">
        <v>113.30032166196744</v>
      </c>
      <c r="H211" s="161">
        <v>120.19975344969897</v>
      </c>
      <c r="I211" s="161">
        <v>113.97100949295076</v>
      </c>
      <c r="J211" s="161">
        <v>123.38051327688382</v>
      </c>
      <c r="K211" s="161">
        <v>126.04024630067616</v>
      </c>
      <c r="L211" s="161">
        <v>120.09578867321842</v>
      </c>
      <c r="M211" s="161">
        <v>97.74879316000833</v>
      </c>
      <c r="N211" s="161">
        <f>(B211+C211+D211+E211+F211+G211+H211+I211+J211+K211+L211+M211)/12</f>
        <v>115.84205828881583</v>
      </c>
      <c r="O211" s="164">
        <f>100*(H211-G211)/G211</f>
        <v>6.0895076788184666</v>
      </c>
      <c r="P211" s="164">
        <f>100*(H211-H210)/H210</f>
        <v>9.291771432548305</v>
      </c>
      <c r="Q211" s="162">
        <f>(((B211+C211+D211+E211+F211+G211+H211)/7)-((B210+C210+D210+E210+F210+G210+H210)/7))/((B210+C210+D210+E210+F210+G210+H210)/7)*100</f>
        <v>5.211693825845101</v>
      </c>
    </row>
    <row r="212" spans="1:17" ht="12" customHeight="1">
      <c r="A212" s="28">
        <v>2003</v>
      </c>
      <c r="B212" s="161">
        <v>135.2</v>
      </c>
      <c r="C212" s="161">
        <v>124.5</v>
      </c>
      <c r="D212" s="161">
        <v>139.2</v>
      </c>
      <c r="E212" s="161">
        <v>133.99981463741253</v>
      </c>
      <c r="F212" s="161">
        <v>131.4</v>
      </c>
      <c r="G212" s="161">
        <v>132.1</v>
      </c>
      <c r="H212" s="161">
        <v>141</v>
      </c>
      <c r="I212" s="161">
        <v>129.2</v>
      </c>
      <c r="J212" s="161">
        <v>145.3</v>
      </c>
      <c r="K212" s="161">
        <v>146.1</v>
      </c>
      <c r="L212" s="161">
        <v>140.5</v>
      </c>
      <c r="M212" s="161">
        <v>114.1</v>
      </c>
      <c r="N212" s="161">
        <f>(B212+C212+D212+E212+F212+G212+H212+I212+J212+K212+L212+M212)/12</f>
        <v>134.383317886451</v>
      </c>
      <c r="O212" s="164">
        <f>100*(H212-G212)/G212</f>
        <v>6.737320211960641</v>
      </c>
      <c r="P212" s="164">
        <f>100*(H212-H211)/H211</f>
        <v>17.30473312410369</v>
      </c>
      <c r="Q212" s="162">
        <f>(((B212+C212+D212+E212+F212+G212+H212)/7)-((B211+C211+D211+E211+F211+G211+H211)/7))/((B211+C211+D211+E211+F211+G211+H211)/7)*100</f>
        <v>15.890282553873478</v>
      </c>
    </row>
    <row r="213" spans="1:17" ht="12" customHeight="1">
      <c r="A213" s="28">
        <v>2004</v>
      </c>
      <c r="B213" s="161">
        <v>142.8</v>
      </c>
      <c r="C213" s="161">
        <v>134.7</v>
      </c>
      <c r="D213" s="161">
        <v>168.4</v>
      </c>
      <c r="E213" s="161">
        <v>151.4</v>
      </c>
      <c r="F213" s="161">
        <v>145.9</v>
      </c>
      <c r="G213" s="161">
        <v>164.6</v>
      </c>
      <c r="H213" s="161">
        <v>157.3</v>
      </c>
      <c r="I213" s="161">
        <v>137.7</v>
      </c>
      <c r="J213" s="161">
        <v>155.9</v>
      </c>
      <c r="K213" s="161">
        <v>159.8</v>
      </c>
      <c r="L213" s="161">
        <v>159.3</v>
      </c>
      <c r="M213" s="161">
        <v>133.9</v>
      </c>
      <c r="N213" s="161">
        <f>(B213+C213+D213+E213+F213+G213+H213+I213+J213+K213+L213+M213)/12</f>
        <v>150.975</v>
      </c>
      <c r="O213" s="164">
        <f>100*(H213-G213)/G213</f>
        <v>-4.4349939246658465</v>
      </c>
      <c r="P213" s="164">
        <f>100*(H213-H212)/H212</f>
        <v>11.56028368794327</v>
      </c>
      <c r="Q213" s="162">
        <f>(((B213+C213+D213+E213+F213+G213+H213)/7)-((B212+C212+D212+E212+F212+G212+H212)/7))/((B212+C212+D212+E212+F212+G212+H212)/7)*100</f>
        <v>13.622808898461528</v>
      </c>
    </row>
    <row r="214" spans="1:17" ht="12" customHeight="1">
      <c r="A214" s="28">
        <v>2005</v>
      </c>
      <c r="B214" s="161">
        <v>147.7</v>
      </c>
      <c r="C214" s="161">
        <v>148.2</v>
      </c>
      <c r="D214" s="161">
        <v>152.8</v>
      </c>
      <c r="E214" s="161">
        <v>155.8</v>
      </c>
      <c r="F214" s="161">
        <v>154.9</v>
      </c>
      <c r="G214" s="161">
        <v>171.8</v>
      </c>
      <c r="H214" s="161">
        <v>160</v>
      </c>
      <c r="I214" s="161">
        <v>149.1</v>
      </c>
      <c r="J214" s="161">
        <v>176.1</v>
      </c>
      <c r="K214" s="161">
        <v>163.9</v>
      </c>
      <c r="L214" s="161">
        <v>178.9</v>
      </c>
      <c r="M214" s="161">
        <v>156.9</v>
      </c>
      <c r="N214" s="161">
        <f>(B214+C214+D214+E214+F214+G214+H214+I214+J214+K214+L214+M214)/12</f>
        <v>159.675</v>
      </c>
      <c r="O214" s="164">
        <f>100*(H214-G214)/G214</f>
        <v>-6.868451688009319</v>
      </c>
      <c r="P214" s="164">
        <f>100*(H214-H213)/H213</f>
        <v>1.716465352828982</v>
      </c>
      <c r="Q214" s="162">
        <f>(((B214+C214+D214+E214+F214+G214+H214)/7)-((B213+C213+D213+E213+F213+G213+H213)/7))/((B213+C213+D213+E213+F213+G213+H213)/7)*100</f>
        <v>2.450474133884161</v>
      </c>
    </row>
    <row r="215" spans="1:17" ht="12" customHeight="1">
      <c r="A215" s="28">
        <v>2006</v>
      </c>
      <c r="B215" s="161">
        <v>172.3</v>
      </c>
      <c r="C215" s="161">
        <v>168.7</v>
      </c>
      <c r="D215" s="161">
        <v>201.3</v>
      </c>
      <c r="E215" s="161">
        <v>167.7</v>
      </c>
      <c r="F215" s="161">
        <v>193</v>
      </c>
      <c r="G215" s="161">
        <v>200.2</v>
      </c>
      <c r="H215" s="161">
        <v>183.7</v>
      </c>
      <c r="I215" s="161" t="s">
        <v>43</v>
      </c>
      <c r="J215" s="161" t="s">
        <v>43</v>
      </c>
      <c r="K215" s="161" t="s">
        <v>43</v>
      </c>
      <c r="L215" s="161" t="s">
        <v>43</v>
      </c>
      <c r="M215" s="161" t="s">
        <v>43</v>
      </c>
      <c r="N215" s="161">
        <f>(B215+C215+D215+E215+F215+G215+H215)/7</f>
        <v>183.84285714285716</v>
      </c>
      <c r="O215" s="164">
        <f>100*(H215-G215)/G215</f>
        <v>-8.241758241758243</v>
      </c>
      <c r="P215" s="164">
        <f>100*(H215-H214)/H214</f>
        <v>14.812499999999995</v>
      </c>
      <c r="Q215" s="162">
        <f>(((B215+C215+D215+E215+F215+G215+H215)/7)-((B214+C214+D214+E214+F214+G214+H214)/7))/((B214+C214+D214+E214+F214+G214+H214)/7)*100</f>
        <v>17.934384164222873</v>
      </c>
    </row>
    <row r="216" spans="1:17" ht="12" customHeight="1">
      <c r="A216" s="29"/>
      <c r="B216" s="161"/>
      <c r="C216" s="161"/>
      <c r="D216" s="161"/>
      <c r="E216" s="161"/>
      <c r="F216" s="161"/>
      <c r="G216" s="161"/>
      <c r="H216" s="161"/>
      <c r="I216" s="161"/>
      <c r="J216" s="161"/>
      <c r="K216" s="161"/>
      <c r="L216" s="161"/>
      <c r="M216" s="161"/>
      <c r="N216" s="161"/>
      <c r="O216" s="164"/>
      <c r="P216" s="164"/>
      <c r="Q216" s="163"/>
    </row>
    <row r="217" spans="1:17" ht="12" customHeight="1">
      <c r="A217" s="30" t="s">
        <v>85</v>
      </c>
      <c r="B217" s="161">
        <v>108.17980179901738</v>
      </c>
      <c r="C217" s="161">
        <v>109.64932943836341</v>
      </c>
      <c r="D217" s="161">
        <v>112.1472235503337</v>
      </c>
      <c r="E217" s="161">
        <v>103.36793461289324</v>
      </c>
      <c r="F217" s="161">
        <v>112.51893639747637</v>
      </c>
      <c r="G217" s="161">
        <v>109.25627098897925</v>
      </c>
      <c r="H217" s="161">
        <v>109.85671530637748</v>
      </c>
      <c r="I217" s="161">
        <v>114.53695846361947</v>
      </c>
      <c r="J217" s="161">
        <v>111.34370617508328</v>
      </c>
      <c r="K217" s="161">
        <v>114.53480904572871</v>
      </c>
      <c r="L217" s="161">
        <v>111.84253618162727</v>
      </c>
      <c r="M217" s="161">
        <v>85.02871212746945</v>
      </c>
      <c r="N217" s="161">
        <v>99.9999999998414</v>
      </c>
      <c r="O217" s="164"/>
      <c r="P217" s="164"/>
      <c r="Q217" s="163"/>
    </row>
    <row r="218" spans="1:17" ht="12" customHeight="1">
      <c r="A218" s="28">
        <v>2002</v>
      </c>
      <c r="B218" s="161">
        <v>109.59486437164887</v>
      </c>
      <c r="C218" s="161">
        <v>104.82111898289065</v>
      </c>
      <c r="D218" s="161">
        <v>110.51316914688203</v>
      </c>
      <c r="E218" s="161">
        <v>114.58326604267495</v>
      </c>
      <c r="F218" s="161">
        <v>113.45144439982033</v>
      </c>
      <c r="G218" s="161">
        <v>113.13197795644321</v>
      </c>
      <c r="H218" s="161">
        <v>118.47184637261519</v>
      </c>
      <c r="I218" s="161">
        <v>113.72117367921804</v>
      </c>
      <c r="J218" s="161">
        <v>119.43779461485364</v>
      </c>
      <c r="K218" s="161">
        <v>122.08648037709722</v>
      </c>
      <c r="L218" s="161">
        <v>116.73023986941465</v>
      </c>
      <c r="M218" s="161">
        <v>92.44015563605598</v>
      </c>
      <c r="N218" s="161">
        <f>(B218+C218+D218+E218+F218+G218+H218+I218+J218+K218+L218+M218)/12</f>
        <v>112.41529428746789</v>
      </c>
      <c r="O218" s="164">
        <f>100*(H218-G218)/G218</f>
        <v>4.720034523066393</v>
      </c>
      <c r="P218" s="164">
        <f>100*(H218-H217)/H217</f>
        <v>7.8421524275608645</v>
      </c>
      <c r="Q218" s="162">
        <f>(((B218+C218+D218+E218+F218+G218+H218)/7)-((B217+C217+D217+E217+F217+G217+H217)/7))/((B217+C217+D217+E217+F217+G217+H217)/7)*100</f>
        <v>2.5610567844874663</v>
      </c>
    </row>
    <row r="219" spans="1:17" ht="12" customHeight="1">
      <c r="A219" s="28">
        <v>2003</v>
      </c>
      <c r="B219" s="161">
        <v>129.9</v>
      </c>
      <c r="C219" s="161">
        <v>116.5</v>
      </c>
      <c r="D219" s="161">
        <v>137.7</v>
      </c>
      <c r="E219" s="161">
        <v>129.3486124667541</v>
      </c>
      <c r="F219" s="161">
        <v>131.3</v>
      </c>
      <c r="G219" s="161">
        <v>132.3</v>
      </c>
      <c r="H219" s="161">
        <v>140</v>
      </c>
      <c r="I219" s="161">
        <v>126.5</v>
      </c>
      <c r="J219" s="161">
        <v>145</v>
      </c>
      <c r="K219" s="161">
        <v>145.1</v>
      </c>
      <c r="L219" s="161">
        <v>139.6</v>
      </c>
      <c r="M219" s="161">
        <v>110.5</v>
      </c>
      <c r="N219" s="161">
        <f>(B219+C219+D219+E219+F219+G219+H219+I219+J219+K219+L219+M219)/12</f>
        <v>131.97905103889616</v>
      </c>
      <c r="O219" s="164">
        <f>100*(H219-G219)/G219</f>
        <v>5.820105820105811</v>
      </c>
      <c r="P219" s="164">
        <f>100*(H219-H218)/H218</f>
        <v>18.17153550530048</v>
      </c>
      <c r="Q219" s="162">
        <f>(((B219+C219+D219+E219+F219+G219+H219)/7)-((B218+C218+D218+E218+F218+G218+H218)/7))/((B218+C218+D218+E218+F218+G218+H218)/7)*100</f>
        <v>16.885850302382483</v>
      </c>
    </row>
    <row r="220" spans="1:17" ht="12" customHeight="1">
      <c r="A220" s="28">
        <v>2004</v>
      </c>
      <c r="B220" s="161">
        <v>139.6</v>
      </c>
      <c r="C220" s="161">
        <v>129.3</v>
      </c>
      <c r="D220" s="161">
        <v>162.7</v>
      </c>
      <c r="E220" s="161">
        <v>146</v>
      </c>
      <c r="F220" s="161">
        <v>137.9</v>
      </c>
      <c r="G220" s="161">
        <v>153.3</v>
      </c>
      <c r="H220" s="161">
        <v>155.8</v>
      </c>
      <c r="I220" s="161">
        <v>135.2</v>
      </c>
      <c r="J220" s="161">
        <v>152.6</v>
      </c>
      <c r="K220" s="161">
        <v>154.5</v>
      </c>
      <c r="L220" s="161">
        <v>150.1</v>
      </c>
      <c r="M220" s="161">
        <v>128.2</v>
      </c>
      <c r="N220" s="161">
        <f>(B220+C220+D220+E220+F220+G220+H220+I220+J220+K220+L220+M220)/12</f>
        <v>145.4333333333333</v>
      </c>
      <c r="O220" s="164">
        <f>100*(H220-G220)/G220</f>
        <v>1.6307893020221786</v>
      </c>
      <c r="P220" s="164">
        <f>100*(H220-H219)/H219</f>
        <v>11.285714285714294</v>
      </c>
      <c r="Q220" s="162">
        <f>(((B220+C220+D220+E220+F220+G220+H220)/7)-((B219+C219+D219+E219+F219+G219+H219)/7))/((B219+C219+D219+E219+F219+G219+H219)/7)*100</f>
        <v>11.72799195932973</v>
      </c>
    </row>
    <row r="221" spans="1:17" ht="12" customHeight="1">
      <c r="A221" s="28">
        <v>2005</v>
      </c>
      <c r="B221" s="161">
        <v>138.6</v>
      </c>
      <c r="C221" s="161">
        <v>129.7</v>
      </c>
      <c r="D221" s="161">
        <v>143.6</v>
      </c>
      <c r="E221" s="161">
        <v>145.3</v>
      </c>
      <c r="F221" s="161">
        <v>144.1</v>
      </c>
      <c r="G221" s="161">
        <v>164</v>
      </c>
      <c r="H221" s="161">
        <v>148.7</v>
      </c>
      <c r="I221" s="161">
        <v>143.4</v>
      </c>
      <c r="J221" s="161">
        <v>170.8</v>
      </c>
      <c r="K221" s="161">
        <v>152.6</v>
      </c>
      <c r="L221" s="161">
        <v>168.5</v>
      </c>
      <c r="M221" s="161">
        <v>147.4</v>
      </c>
      <c r="N221" s="161">
        <f>(B221+C221+D221+E221+F221+G221+H221+I221+J221+K221+L221+M221)/12</f>
        <v>149.725</v>
      </c>
      <c r="O221" s="164">
        <f>100*(H221-G221)/G221</f>
        <v>-9.329268292682933</v>
      </c>
      <c r="P221" s="164">
        <f>100*(H221-H220)/H220</f>
        <v>-4.557124518613621</v>
      </c>
      <c r="Q221" s="162">
        <f>(((B221+C221+D221+E221+F221+G221+H221)/7)-((B220+C220+D220+E220+F220+G220+H220)/7))/((B220+C220+D220+E220+F220+G220+H220)/7)*100</f>
        <v>-1.034550068319338</v>
      </c>
    </row>
    <row r="222" spans="1:17" ht="12" customHeight="1">
      <c r="A222" s="28">
        <v>2006</v>
      </c>
      <c r="B222" s="161">
        <v>160.5</v>
      </c>
      <c r="C222" s="161">
        <v>151.7</v>
      </c>
      <c r="D222" s="161">
        <v>185.7</v>
      </c>
      <c r="E222" s="161">
        <v>152.6</v>
      </c>
      <c r="F222" s="161">
        <v>176</v>
      </c>
      <c r="G222" s="161">
        <v>182</v>
      </c>
      <c r="H222" s="161">
        <v>173.6</v>
      </c>
      <c r="I222" s="161" t="s">
        <v>43</v>
      </c>
      <c r="J222" s="161" t="s">
        <v>43</v>
      </c>
      <c r="K222" s="161" t="s">
        <v>43</v>
      </c>
      <c r="L222" s="161" t="s">
        <v>43</v>
      </c>
      <c r="M222" s="161" t="s">
        <v>43</v>
      </c>
      <c r="N222" s="161">
        <f>(B222+C222+D222+E222+F222+G222+H222)/7</f>
        <v>168.87142857142857</v>
      </c>
      <c r="O222" s="164">
        <f>100*(H222-G222)/G222</f>
        <v>-4.6153846153846185</v>
      </c>
      <c r="P222" s="164">
        <f>100*(H222-H221)/H221</f>
        <v>16.745124411566916</v>
      </c>
      <c r="Q222" s="162">
        <f>(((B222+C222+D222+E222+F222+G222+H222)/7)-((B221+C221+D221+E221+F221+G221+H221)/7))/((B221+C221+D221+E221+F221+G221+H221)/7)*100</f>
        <v>16.577909270216956</v>
      </c>
    </row>
    <row r="223" spans="1:17" ht="12" customHeight="1">
      <c r="A223" s="29"/>
      <c r="B223" s="161"/>
      <c r="C223" s="161"/>
      <c r="D223" s="161"/>
      <c r="E223" s="161"/>
      <c r="F223" s="161"/>
      <c r="G223" s="161"/>
      <c r="H223" s="161"/>
      <c r="I223" s="161"/>
      <c r="J223" s="161"/>
      <c r="K223" s="161"/>
      <c r="L223" s="161"/>
      <c r="M223" s="161"/>
      <c r="N223" s="161"/>
      <c r="O223" s="165"/>
      <c r="P223" s="165"/>
      <c r="Q223" s="163"/>
    </row>
    <row r="224" spans="1:17" ht="12" customHeight="1">
      <c r="A224" s="30" t="s">
        <v>86</v>
      </c>
      <c r="B224" s="161">
        <v>112.6619858460292</v>
      </c>
      <c r="C224" s="161">
        <v>116.65338396396044</v>
      </c>
      <c r="D224" s="161">
        <v>117.35806171280419</v>
      </c>
      <c r="E224" s="161">
        <v>106.4140133943781</v>
      </c>
      <c r="F224" s="161">
        <v>110.60353123966904</v>
      </c>
      <c r="G224" s="161">
        <v>107.01387396173064</v>
      </c>
      <c r="H224" s="161">
        <v>110.37847953447239</v>
      </c>
      <c r="I224" s="161">
        <v>103.86645075079038</v>
      </c>
      <c r="J224" s="161">
        <v>111.43534543485383</v>
      </c>
      <c r="K224" s="161">
        <v>123.87485816614634</v>
      </c>
      <c r="L224" s="161">
        <v>103.14464139861398</v>
      </c>
      <c r="M224" s="161">
        <v>96.18669176457537</v>
      </c>
      <c r="N224" s="161">
        <v>99.99999999865872</v>
      </c>
      <c r="O224" s="162"/>
      <c r="P224" s="162"/>
      <c r="Q224" s="163"/>
    </row>
    <row r="225" spans="1:17" ht="12" customHeight="1">
      <c r="A225" s="28">
        <v>2002</v>
      </c>
      <c r="B225" s="161">
        <v>125.40487371336494</v>
      </c>
      <c r="C225" s="161">
        <v>124.70846276122374</v>
      </c>
      <c r="D225" s="161">
        <v>133.2782206026526</v>
      </c>
      <c r="E225" s="161">
        <v>129.8303654295113</v>
      </c>
      <c r="F225" s="161">
        <v>134.09721713245676</v>
      </c>
      <c r="G225" s="161">
        <v>113.84095071666036</v>
      </c>
      <c r="H225" s="161">
        <v>125.74885775418201</v>
      </c>
      <c r="I225" s="161">
        <v>114.77334718637408</v>
      </c>
      <c r="J225" s="161">
        <v>136.0423962020408</v>
      </c>
      <c r="K225" s="161">
        <v>138.73760706327943</v>
      </c>
      <c r="L225" s="161">
        <v>130.90411373564632</v>
      </c>
      <c r="M225" s="161">
        <v>114.79726975688669</v>
      </c>
      <c r="N225" s="161">
        <f>(B225+C225+D225+E225+F225+G225+H225+I225+J225+K225+L225+M225)/12</f>
        <v>126.84697350452325</v>
      </c>
      <c r="O225" s="164">
        <f>100*(H225-G225)/G225</f>
        <v>10.460126134363843</v>
      </c>
      <c r="P225" s="164">
        <f>100*(H225-H224)/H224</f>
        <v>13.925158495147857</v>
      </c>
      <c r="Q225" s="162">
        <f>(((B225+C225+D225+E225+F225+G225+H225)/7)-((B224+C224+D224+E224+F224+G224+H224)/7))/((B224+C224+D224+E224+F224+G224+H224)/7)*100</f>
        <v>13.54856958783327</v>
      </c>
    </row>
    <row r="226" spans="1:17" ht="12" customHeight="1">
      <c r="A226" s="28">
        <v>2003</v>
      </c>
      <c r="B226" s="161">
        <v>152.2</v>
      </c>
      <c r="C226" s="161">
        <v>150.1</v>
      </c>
      <c r="D226" s="161">
        <v>144.1</v>
      </c>
      <c r="E226" s="161">
        <v>148.9369639491804</v>
      </c>
      <c r="F226" s="161">
        <v>131.7</v>
      </c>
      <c r="G226" s="161">
        <v>131.2</v>
      </c>
      <c r="H226" s="161">
        <v>143.9</v>
      </c>
      <c r="I226" s="161">
        <v>138</v>
      </c>
      <c r="J226" s="161">
        <v>146.4</v>
      </c>
      <c r="K226" s="161">
        <v>149.3</v>
      </c>
      <c r="L226" s="161">
        <v>143.6</v>
      </c>
      <c r="M226" s="161">
        <v>125.6</v>
      </c>
      <c r="N226" s="161">
        <f>(B226+C226+D226+E226+F226+G226+H226+I226+J226+K226+L226+M226)/12</f>
        <v>142.08641366243168</v>
      </c>
      <c r="O226" s="164">
        <f>100*(H226-G226)/G226</f>
        <v>9.679878048780502</v>
      </c>
      <c r="P226" s="164">
        <f>100*(H226-H225)/H225</f>
        <v>14.434439063693478</v>
      </c>
      <c r="Q226" s="162">
        <f>(((B226+C226+D226+E226+F226+G226+H226)/7)-((B225+C225+D225+E225+F225+G225+H225)/7))/((B225+C225+D225+E225+F225+G225+H225)/7)*100</f>
        <v>12.992090798573223</v>
      </c>
    </row>
    <row r="227" spans="1:17" ht="12" customHeight="1">
      <c r="A227" s="28">
        <v>2004</v>
      </c>
      <c r="B227" s="161">
        <v>153.2</v>
      </c>
      <c r="C227" s="161">
        <v>152.2</v>
      </c>
      <c r="D227" s="161">
        <v>186.9</v>
      </c>
      <c r="E227" s="161">
        <v>168.7</v>
      </c>
      <c r="F227" s="161">
        <v>171.5</v>
      </c>
      <c r="G227" s="161">
        <v>200.8</v>
      </c>
      <c r="H227" s="161">
        <v>161.8</v>
      </c>
      <c r="I227" s="161">
        <v>146</v>
      </c>
      <c r="J227" s="161">
        <v>166.5</v>
      </c>
      <c r="K227" s="161">
        <v>176.9</v>
      </c>
      <c r="L227" s="161">
        <v>188.9</v>
      </c>
      <c r="M227" s="161">
        <v>152.3</v>
      </c>
      <c r="N227" s="161">
        <f>(B227+C227+D227+E227+F227+G227+H227+I227+J227+K227+L227+M227)/12</f>
        <v>168.80833333333334</v>
      </c>
      <c r="O227" s="164">
        <f>100*(H227-G227)/G227</f>
        <v>-19.42231075697211</v>
      </c>
      <c r="P227" s="164">
        <f>100*(H227-H226)/H226</f>
        <v>12.439193884642116</v>
      </c>
      <c r="Q227" s="162">
        <f>(((B227+C227+D227+E227+F227+G227+H227)/7)-((B226+C226+D226+E226+F226+G226+H226)/7))/((B226+C226+D226+E226+F226+G226+H226)/7)*100</f>
        <v>19.25515603080829</v>
      </c>
    </row>
    <row r="228" spans="1:17" ht="12" customHeight="1">
      <c r="A228" s="28">
        <v>2005</v>
      </c>
      <c r="B228" s="161">
        <v>176.8</v>
      </c>
      <c r="C228" s="161">
        <v>207.6</v>
      </c>
      <c r="D228" s="161">
        <v>182.4</v>
      </c>
      <c r="E228" s="161">
        <v>189.5</v>
      </c>
      <c r="F228" s="161">
        <v>189.6</v>
      </c>
      <c r="G228" s="161">
        <v>197</v>
      </c>
      <c r="H228" s="161">
        <v>196.1</v>
      </c>
      <c r="I228" s="161">
        <v>167.5</v>
      </c>
      <c r="J228" s="161">
        <v>193</v>
      </c>
      <c r="K228" s="161">
        <v>200</v>
      </c>
      <c r="L228" s="161">
        <v>212.3</v>
      </c>
      <c r="M228" s="161">
        <v>187.2</v>
      </c>
      <c r="N228" s="161">
        <f>(B228+C228+D228+E228+F228+G228+H228+I228+J228+K228+L228+M228)/12</f>
        <v>191.58333333333334</v>
      </c>
      <c r="O228" s="164">
        <f>100*(H228-G228)/G228</f>
        <v>-0.45685279187817546</v>
      </c>
      <c r="P228" s="164">
        <f>100*(H228-H227)/H227</f>
        <v>21.199011124845477</v>
      </c>
      <c r="Q228" s="162">
        <f>(((B228+C228+D228+E228+F228+G228+H228)/7)-((B227+C227+D227+E227+F227+G227+H227)/7))/((B227+C227+D227+E227+F227+G227+H227)/7)*100</f>
        <v>12.0408334030625</v>
      </c>
    </row>
    <row r="229" spans="1:17" ht="12" customHeight="1">
      <c r="A229" s="28">
        <v>2006</v>
      </c>
      <c r="B229" s="161">
        <v>210.3</v>
      </c>
      <c r="C229" s="161">
        <v>223.1</v>
      </c>
      <c r="D229" s="161">
        <v>251.6</v>
      </c>
      <c r="E229" s="161">
        <v>216.1</v>
      </c>
      <c r="F229" s="161">
        <v>247.7</v>
      </c>
      <c r="G229" s="161">
        <v>258.7</v>
      </c>
      <c r="H229" s="161">
        <v>216.1</v>
      </c>
      <c r="I229" s="161" t="s">
        <v>43</v>
      </c>
      <c r="J229" s="161" t="s">
        <v>43</v>
      </c>
      <c r="K229" s="161" t="s">
        <v>43</v>
      </c>
      <c r="L229" s="161" t="s">
        <v>43</v>
      </c>
      <c r="M229" s="161" t="s">
        <v>43</v>
      </c>
      <c r="N229" s="161">
        <f>(B229+C229+D229+E229+F229+G229+H229)/7</f>
        <v>231.94285714285712</v>
      </c>
      <c r="O229" s="164">
        <f>100*(H229-G229)/G229</f>
        <v>-16.466950135291842</v>
      </c>
      <c r="P229" s="164">
        <f>100*(H229-H228)/H228</f>
        <v>10.198878123406425</v>
      </c>
      <c r="Q229" s="162">
        <f>(((B229+C229+D229+E229+F229+G229+H229)/7)-((B228+C228+D228+E228+F228+G228+H228)/7))/((B228+C228+D228+E228+F228+G228+H228)/7)*100</f>
        <v>21.25466766243465</v>
      </c>
    </row>
    <row r="230" spans="1:17" ht="12" customHeight="1">
      <c r="A230" s="166"/>
      <c r="B230" s="168"/>
      <c r="C230" s="168"/>
      <c r="D230" s="168"/>
      <c r="E230" s="168"/>
      <c r="F230" s="168"/>
      <c r="G230" s="168"/>
      <c r="H230" s="168"/>
      <c r="I230" s="168"/>
      <c r="J230" s="168"/>
      <c r="K230" s="168"/>
      <c r="L230" s="168"/>
      <c r="M230" s="168"/>
      <c r="N230" s="169"/>
      <c r="O230" s="169"/>
      <c r="P230" s="169"/>
      <c r="Q230" s="127"/>
    </row>
    <row r="231" spans="1:17" ht="12" customHeight="1">
      <c r="A231" s="160"/>
      <c r="B231" s="168"/>
      <c r="C231" s="168"/>
      <c r="D231" s="168"/>
      <c r="E231" s="168"/>
      <c r="F231" s="168"/>
      <c r="G231" s="168"/>
      <c r="H231" s="168"/>
      <c r="I231" s="168"/>
      <c r="J231" s="168"/>
      <c r="K231" s="168"/>
      <c r="L231" s="168"/>
      <c r="M231" s="168"/>
      <c r="N231" s="169"/>
      <c r="O231" s="169"/>
      <c r="P231" s="169"/>
      <c r="Q231" s="127"/>
    </row>
    <row r="232" spans="1:17" ht="12" customHeight="1">
      <c r="A232" s="460" t="s">
        <v>90</v>
      </c>
      <c r="B232" s="460"/>
      <c r="C232" s="460"/>
      <c r="D232" s="460"/>
      <c r="E232" s="460"/>
      <c r="F232" s="460"/>
      <c r="G232" s="460"/>
      <c r="H232" s="460"/>
      <c r="I232" s="460"/>
      <c r="J232" s="460"/>
      <c r="K232" s="460"/>
      <c r="L232" s="460"/>
      <c r="M232" s="460"/>
      <c r="N232" s="460"/>
      <c r="O232" s="460"/>
      <c r="P232" s="460"/>
      <c r="Q232" s="460"/>
    </row>
    <row r="233" spans="1:17" ht="12" customHeight="1">
      <c r="A233" s="158"/>
      <c r="B233" s="168"/>
      <c r="C233" s="168"/>
      <c r="D233" s="168"/>
      <c r="E233" s="168"/>
      <c r="F233" s="168"/>
      <c r="G233" s="168"/>
      <c r="H233" s="168"/>
      <c r="I233" s="168"/>
      <c r="J233" s="168"/>
      <c r="K233" s="168"/>
      <c r="L233" s="168"/>
      <c r="M233" s="168"/>
      <c r="N233" s="169"/>
      <c r="O233" s="169"/>
      <c r="P233" s="169"/>
      <c r="Q233" s="127"/>
    </row>
    <row r="234" spans="1:17" ht="12" customHeight="1">
      <c r="A234" s="159"/>
      <c r="B234" s="161"/>
      <c r="C234" s="161"/>
      <c r="D234" s="161"/>
      <c r="E234" s="161"/>
      <c r="F234" s="161"/>
      <c r="G234" s="161"/>
      <c r="H234" s="161"/>
      <c r="I234" s="161"/>
      <c r="J234" s="161"/>
      <c r="K234" s="161"/>
      <c r="L234" s="161"/>
      <c r="M234" s="161"/>
      <c r="N234" s="161"/>
      <c r="O234" s="167"/>
      <c r="P234" s="167"/>
      <c r="Q234" s="163"/>
    </row>
    <row r="235" spans="1:17" ht="12" customHeight="1">
      <c r="A235" s="27" t="s">
        <v>84</v>
      </c>
      <c r="B235" s="161">
        <v>100.1627462611056</v>
      </c>
      <c r="C235" s="161">
        <v>95.5383988010259</v>
      </c>
      <c r="D235" s="161">
        <v>108.35144025075876</v>
      </c>
      <c r="E235" s="161">
        <v>84.71877987801822</v>
      </c>
      <c r="F235" s="161">
        <v>101.4859075972322</v>
      </c>
      <c r="G235" s="161">
        <v>83.1230881904882</v>
      </c>
      <c r="H235" s="161">
        <v>88.61918057177931</v>
      </c>
      <c r="I235" s="161">
        <v>83.17082485907015</v>
      </c>
      <c r="J235" s="161">
        <v>89.42129078046216</v>
      </c>
      <c r="K235" s="161">
        <v>90.52846984673043</v>
      </c>
      <c r="L235" s="161">
        <v>107.91664576452497</v>
      </c>
      <c r="M235" s="161">
        <v>93.73514966506441</v>
      </c>
      <c r="N235" s="161">
        <v>100.00000000063788</v>
      </c>
      <c r="O235" s="162"/>
      <c r="P235" s="162"/>
      <c r="Q235" s="163"/>
    </row>
    <row r="236" spans="1:17" ht="12" customHeight="1">
      <c r="A236" s="28">
        <v>2002</v>
      </c>
      <c r="B236" s="161">
        <v>85.66098507681107</v>
      </c>
      <c r="C236" s="161">
        <v>97.1977303798685</v>
      </c>
      <c r="D236" s="161">
        <v>113.52150259360772</v>
      </c>
      <c r="E236" s="161">
        <v>102.25300557607062</v>
      </c>
      <c r="F236" s="161">
        <v>89.96532207343422</v>
      </c>
      <c r="G236" s="161">
        <v>97.14344572626244</v>
      </c>
      <c r="H236" s="161">
        <v>84.3345884711729</v>
      </c>
      <c r="I236" s="161">
        <v>93.81864665266234</v>
      </c>
      <c r="J236" s="161">
        <v>109.6634652664147</v>
      </c>
      <c r="K236" s="161">
        <v>120.5395746194439</v>
      </c>
      <c r="L236" s="161">
        <v>124.95873752958357</v>
      </c>
      <c r="M236" s="161">
        <v>108.25376497363865</v>
      </c>
      <c r="N236" s="161">
        <f>(B236+C236+D236+E236+F236+G236+H236+I236+J236+K236+L236+M236)/12</f>
        <v>102.2758974115809</v>
      </c>
      <c r="O236" s="164">
        <f>100*(H236-G236)/G236</f>
        <v>-13.185508460532915</v>
      </c>
      <c r="P236" s="164">
        <f>100*(H236-H235)/H235</f>
        <v>-4.834836062533879</v>
      </c>
      <c r="Q236" s="162">
        <f>(((B236+C236+D236+E236+F236+G236+H236)/7)-((B235+C235+D235+E235+F235+G235+H235)/7))/((B235+C235+D235+E235+F235+G235+H235)/7)*100</f>
        <v>1.2200972719562277</v>
      </c>
    </row>
    <row r="237" spans="1:17" ht="12" customHeight="1">
      <c r="A237" s="28">
        <v>2003</v>
      </c>
      <c r="B237" s="161">
        <v>102.9</v>
      </c>
      <c r="C237" s="161">
        <v>108.7</v>
      </c>
      <c r="D237" s="161">
        <v>121.2</v>
      </c>
      <c r="E237" s="161">
        <v>106.35937512138756</v>
      </c>
      <c r="F237" s="161">
        <v>98.1</v>
      </c>
      <c r="G237" s="161">
        <v>105.2</v>
      </c>
      <c r="H237" s="161">
        <v>103.3</v>
      </c>
      <c r="I237" s="161">
        <v>95</v>
      </c>
      <c r="J237" s="161">
        <v>125</v>
      </c>
      <c r="K237" s="161">
        <v>130.4</v>
      </c>
      <c r="L237" s="161">
        <v>132</v>
      </c>
      <c r="M237" s="161">
        <v>103.1</v>
      </c>
      <c r="N237" s="161">
        <f>(B237+C237+D237+E237+F237+G237+H237+I237+J237+K237+L237+M237)/12</f>
        <v>110.93828126011563</v>
      </c>
      <c r="O237" s="164">
        <f>100*(H237-G237)/G237</f>
        <v>-1.8060836501901194</v>
      </c>
      <c r="P237" s="164">
        <f>100*(H237-H236)/H236</f>
        <v>22.488295576742882</v>
      </c>
      <c r="Q237" s="162">
        <f>(((B237+C237+D237+E237+F237+G237+H237)/7)-((B236+C236+D236+E236+F236+G236+H236)/7))/((B236+C236+D236+E236+F236+G236+H236)/7)*100</f>
        <v>11.294648625947797</v>
      </c>
    </row>
    <row r="238" spans="1:17" ht="12" customHeight="1">
      <c r="A238" s="28">
        <v>2004</v>
      </c>
      <c r="B238" s="161">
        <v>100.2</v>
      </c>
      <c r="C238" s="161">
        <v>105.9</v>
      </c>
      <c r="D238" s="161">
        <v>132.9</v>
      </c>
      <c r="E238" s="161">
        <v>113.9</v>
      </c>
      <c r="F238" s="161">
        <v>115.3</v>
      </c>
      <c r="G238" s="161">
        <v>129</v>
      </c>
      <c r="H238" s="161">
        <v>116.2</v>
      </c>
      <c r="I238" s="161">
        <v>110.1</v>
      </c>
      <c r="J238" s="161">
        <v>128.5</v>
      </c>
      <c r="K238" s="161">
        <v>125.1</v>
      </c>
      <c r="L238" s="161">
        <v>146.9</v>
      </c>
      <c r="M238" s="161">
        <v>115.8</v>
      </c>
      <c r="N238" s="161">
        <f>(B238+C238+D238+E238+F238+G238+H238+I238+J238+K238+L238+M238)/12</f>
        <v>119.98333333333333</v>
      </c>
      <c r="O238" s="164">
        <f>100*(H238-G238)/G238</f>
        <v>-9.922480620155037</v>
      </c>
      <c r="P238" s="164">
        <f>100*(H238-H237)/H237</f>
        <v>12.487899322362058</v>
      </c>
      <c r="Q238" s="162">
        <f>(((B238+C238+D238+E238+F238+G238+H238)/7)-((B237+C237+D237+E237+F237+G237+H237)/7))/((B237+C237+D237+E237+F237+G237+H237)/7)*100</f>
        <v>9.070033463220286</v>
      </c>
    </row>
    <row r="239" spans="1:17" ht="12" customHeight="1">
      <c r="A239" s="28">
        <v>2005</v>
      </c>
      <c r="B239" s="161">
        <v>128.7</v>
      </c>
      <c r="C239" s="161">
        <v>129</v>
      </c>
      <c r="D239" s="161">
        <v>131.7</v>
      </c>
      <c r="E239" s="161">
        <v>122.4</v>
      </c>
      <c r="F239" s="161">
        <v>126.5</v>
      </c>
      <c r="G239" s="161">
        <v>137.2</v>
      </c>
      <c r="H239" s="161">
        <v>114.7</v>
      </c>
      <c r="I239" s="161">
        <v>119.8</v>
      </c>
      <c r="J239" s="161">
        <v>152.9</v>
      </c>
      <c r="K239" s="161">
        <v>144.4</v>
      </c>
      <c r="L239" s="161">
        <v>169.1</v>
      </c>
      <c r="M239" s="161">
        <v>135.6</v>
      </c>
      <c r="N239" s="161">
        <f>(B239+C239+D239+E239+F239+G239+H239+I239+J239+K239+L239+M239)/12</f>
        <v>134.33333333333334</v>
      </c>
      <c r="O239" s="164">
        <f>100*(H239-G239)/G239</f>
        <v>-16.39941690962098</v>
      </c>
      <c r="P239" s="164">
        <f>100*(H239-H238)/H238</f>
        <v>-1.2908777969018932</v>
      </c>
      <c r="Q239" s="162">
        <f>(((B239+C239+D239+E239+F239+G239+H239)/7)-((B238+C238+D238+E238+F238+G238+H238)/7))/((B238+C238+D238+E238+F238+G238+H238)/7)*100</f>
        <v>9.441849028768138</v>
      </c>
    </row>
    <row r="240" spans="1:17" ht="12" customHeight="1">
      <c r="A240" s="28">
        <v>2006</v>
      </c>
      <c r="B240" s="161">
        <v>132.3</v>
      </c>
      <c r="C240" s="161">
        <v>142.4</v>
      </c>
      <c r="D240" s="161">
        <v>161.2</v>
      </c>
      <c r="E240" s="161">
        <v>133</v>
      </c>
      <c r="F240" s="161">
        <v>146.9</v>
      </c>
      <c r="G240" s="161">
        <v>151.2</v>
      </c>
      <c r="H240" s="161">
        <v>129.7</v>
      </c>
      <c r="I240" s="161" t="s">
        <v>43</v>
      </c>
      <c r="J240" s="161" t="s">
        <v>43</v>
      </c>
      <c r="K240" s="161" t="s">
        <v>43</v>
      </c>
      <c r="L240" s="161" t="s">
        <v>43</v>
      </c>
      <c r="M240" s="161" t="s">
        <v>43</v>
      </c>
      <c r="N240" s="161">
        <f>(B240+C240+D240+E240+F240+G240+H240)/7</f>
        <v>142.3857142857143</v>
      </c>
      <c r="O240" s="164">
        <f>100*(H240-G240)/G240</f>
        <v>-14.21957671957672</v>
      </c>
      <c r="P240" s="164">
        <f>100*(H240-H239)/H239</f>
        <v>13.077593722755001</v>
      </c>
      <c r="Q240" s="162">
        <f>(((B240+C240+D240+E240+F240+G240+H240)/7)-((B239+C239+D239+E239+F239+G239+H239)/7))/((B239+C239+D239+E239+F239+G239+H239)/7)*100</f>
        <v>11.963603684565271</v>
      </c>
    </row>
    <row r="241" spans="1:17" ht="12" customHeight="1">
      <c r="A241" s="29"/>
      <c r="B241" s="161"/>
      <c r="C241" s="161"/>
      <c r="D241" s="161"/>
      <c r="E241" s="161"/>
      <c r="F241" s="161"/>
      <c r="G241" s="161"/>
      <c r="H241" s="161"/>
      <c r="I241" s="161"/>
      <c r="J241" s="161"/>
      <c r="K241" s="161"/>
      <c r="L241" s="161"/>
      <c r="M241" s="161"/>
      <c r="N241" s="161"/>
      <c r="O241" s="164"/>
      <c r="P241" s="165"/>
      <c r="Q241" s="163"/>
    </row>
    <row r="242" spans="1:17" ht="12" customHeight="1">
      <c r="A242" s="30" t="s">
        <v>85</v>
      </c>
      <c r="B242" s="161">
        <v>96.1517187455501</v>
      </c>
      <c r="C242" s="161">
        <v>92.03292311753165</v>
      </c>
      <c r="D242" s="161">
        <v>105.4893182390063</v>
      </c>
      <c r="E242" s="161">
        <v>79.51224660538205</v>
      </c>
      <c r="F242" s="161">
        <v>97.37730295955228</v>
      </c>
      <c r="G242" s="161">
        <v>76.50485773337604</v>
      </c>
      <c r="H242" s="161">
        <v>87.06063063282198</v>
      </c>
      <c r="I242" s="161">
        <v>86.61513240482387</v>
      </c>
      <c r="J242" s="161">
        <v>90.43566808607198</v>
      </c>
      <c r="K242" s="161">
        <v>96.42983774777649</v>
      </c>
      <c r="L242" s="161">
        <v>100.1356472813457</v>
      </c>
      <c r="M242" s="161">
        <v>90.14011259759337</v>
      </c>
      <c r="N242" s="161">
        <v>100.00000000159376</v>
      </c>
      <c r="O242" s="164"/>
      <c r="P242" s="162"/>
      <c r="Q242" s="163"/>
    </row>
    <row r="243" spans="1:17" ht="12" customHeight="1">
      <c r="A243" s="28">
        <v>2002</v>
      </c>
      <c r="B243" s="161">
        <v>83.55360883351116</v>
      </c>
      <c r="C243" s="161">
        <v>90.47876382060745</v>
      </c>
      <c r="D243" s="161">
        <v>110.99951474993735</v>
      </c>
      <c r="E243" s="161">
        <v>92.73245360623324</v>
      </c>
      <c r="F243" s="161">
        <v>79.55794332320775</v>
      </c>
      <c r="G243" s="161">
        <v>88.4449948661532</v>
      </c>
      <c r="H243" s="161">
        <v>80.3498334762366</v>
      </c>
      <c r="I243" s="161">
        <v>93.76664547350401</v>
      </c>
      <c r="J243" s="161">
        <v>99.53460978673769</v>
      </c>
      <c r="K243" s="161">
        <v>113.52123666863083</v>
      </c>
      <c r="L243" s="161">
        <v>111.49384516272853</v>
      </c>
      <c r="M243" s="161">
        <v>101.12381751660757</v>
      </c>
      <c r="N243" s="161">
        <f>(B243+C243+D243+E243+F243+G243+H243+I243+J243+K243+L243+M243)/12</f>
        <v>95.46310560700795</v>
      </c>
      <c r="O243" s="164">
        <f>100*(H243-G243)/G243</f>
        <v>-9.152763706038176</v>
      </c>
      <c r="P243" s="164">
        <f>100*(H243-H242)/H242</f>
        <v>-7.70818808433419</v>
      </c>
      <c r="Q243" s="162">
        <f>(((B243+C243+D243+E243+F243+G243+H243)/7)-((B242+C242+D242+E242+F242+G242+H242)/7))/((B242+C242+D242+E242+F242+G242+H242)/7)*100</f>
        <v>-1.2634472453054109</v>
      </c>
    </row>
    <row r="244" spans="1:17" ht="12" customHeight="1">
      <c r="A244" s="28">
        <v>2003</v>
      </c>
      <c r="B244" s="161">
        <v>92.1</v>
      </c>
      <c r="C244" s="161">
        <v>100.3</v>
      </c>
      <c r="D244" s="161">
        <v>112.2</v>
      </c>
      <c r="E244" s="161">
        <v>99.5704100603192</v>
      </c>
      <c r="F244" s="161">
        <v>93</v>
      </c>
      <c r="G244" s="161">
        <v>97.3</v>
      </c>
      <c r="H244" s="161">
        <v>86</v>
      </c>
      <c r="I244" s="161">
        <v>90.7</v>
      </c>
      <c r="J244" s="161">
        <v>110.6</v>
      </c>
      <c r="K244" s="161">
        <v>105.3</v>
      </c>
      <c r="L244" s="161">
        <v>104.2</v>
      </c>
      <c r="M244" s="161">
        <v>92.3</v>
      </c>
      <c r="N244" s="161">
        <f>(B244+C244+D244+E244+F244+G244+H244+I244+J244+K244+L244+M244)/12</f>
        <v>98.63086750502659</v>
      </c>
      <c r="O244" s="164">
        <f>100*(H244-G244)/G244</f>
        <v>-11.61356628982528</v>
      </c>
      <c r="P244" s="164">
        <f>100*(H244-H243)/H243</f>
        <v>7.031957975910971</v>
      </c>
      <c r="Q244" s="162">
        <f>(((B244+C244+D244+E244+F244+G244+H244)/7)-((B243+C243+D243+E243+F243+G243+H243)/7))/((B243+C243+D243+E243+F243+G243+H243)/7)*100</f>
        <v>8.681011313065431</v>
      </c>
    </row>
    <row r="245" spans="1:17" ht="12" customHeight="1">
      <c r="A245" s="28">
        <v>2004</v>
      </c>
      <c r="B245" s="161">
        <v>86.3</v>
      </c>
      <c r="C245" s="161">
        <v>88.6</v>
      </c>
      <c r="D245" s="161">
        <v>113.9</v>
      </c>
      <c r="E245" s="161">
        <v>96.7</v>
      </c>
      <c r="F245" s="161">
        <v>93.8</v>
      </c>
      <c r="G245" s="161">
        <v>103</v>
      </c>
      <c r="H245" s="161">
        <v>95.1</v>
      </c>
      <c r="I245" s="161">
        <v>95.3</v>
      </c>
      <c r="J245" s="161">
        <v>104.4</v>
      </c>
      <c r="K245" s="161">
        <v>104.1</v>
      </c>
      <c r="L245" s="161">
        <v>118.8</v>
      </c>
      <c r="M245" s="161">
        <v>95.7</v>
      </c>
      <c r="N245" s="161">
        <f>(B245+C245+D245+E245+F245+G245+H245+I245+J245+K245+L245+M245)/12</f>
        <v>99.64166666666667</v>
      </c>
      <c r="O245" s="164">
        <f>100*(H245-G245)/G245</f>
        <v>-7.669902912621365</v>
      </c>
      <c r="P245" s="164">
        <f>100*(H245-H244)/H244</f>
        <v>10.581395348837203</v>
      </c>
      <c r="Q245" s="162">
        <f>(((B245+C245+D245+E245+F245+G245+H245)/7)-((B244+C244+D244+E244+F244+G244+H244)/7))/((B244+C244+D244+E244+F244+G244+H244)/7)*100</f>
        <v>-0.4512187473437684</v>
      </c>
    </row>
    <row r="246" spans="1:17" ht="12" customHeight="1">
      <c r="A246" s="28">
        <v>2005</v>
      </c>
      <c r="B246" s="161">
        <v>105.1</v>
      </c>
      <c r="C246" s="161">
        <v>100.4</v>
      </c>
      <c r="D246" s="161">
        <v>109.2</v>
      </c>
      <c r="E246" s="161">
        <v>101.2</v>
      </c>
      <c r="F246" s="161">
        <v>107</v>
      </c>
      <c r="G246" s="161">
        <v>116.6</v>
      </c>
      <c r="H246" s="161">
        <v>95.5</v>
      </c>
      <c r="I246" s="161">
        <v>102.5</v>
      </c>
      <c r="J246" s="161">
        <v>124.5</v>
      </c>
      <c r="K246" s="161">
        <v>122.4</v>
      </c>
      <c r="L246" s="161">
        <v>123.5</v>
      </c>
      <c r="M246" s="161">
        <v>118.1</v>
      </c>
      <c r="N246" s="161">
        <f>(B246+C246+D246+E246+F246+G246+H246+I246+J246+K246+L246+M246)/12</f>
        <v>110.5</v>
      </c>
      <c r="O246" s="164">
        <f>100*(H246-G246)/G246</f>
        <v>-18.096054888507716</v>
      </c>
      <c r="P246" s="164">
        <f>100*(H246-H245)/H245</f>
        <v>0.4206098843322878</v>
      </c>
      <c r="Q246" s="162">
        <f>(((B246+C246+D246+E246+F246+G246+H246)/7)-((B245+C245+D245+E245+F245+G245+H245)/7))/((B245+C245+D245+E245+F245+G245+H245)/7)*100</f>
        <v>8.503100088573959</v>
      </c>
    </row>
    <row r="247" spans="1:17" ht="12" customHeight="1">
      <c r="A247" s="28">
        <v>2006</v>
      </c>
      <c r="B247" s="161">
        <v>105.6</v>
      </c>
      <c r="C247" s="161">
        <v>112.1</v>
      </c>
      <c r="D247" s="161">
        <v>132.6</v>
      </c>
      <c r="E247" s="161">
        <v>113.3</v>
      </c>
      <c r="F247" s="161">
        <v>122</v>
      </c>
      <c r="G247" s="161">
        <v>122.7</v>
      </c>
      <c r="H247" s="161">
        <v>111.1</v>
      </c>
      <c r="I247" s="161" t="s">
        <v>43</v>
      </c>
      <c r="J247" s="161" t="s">
        <v>43</v>
      </c>
      <c r="K247" s="161" t="s">
        <v>43</v>
      </c>
      <c r="L247" s="161" t="s">
        <v>43</v>
      </c>
      <c r="M247" s="161" t="s">
        <v>43</v>
      </c>
      <c r="N247" s="161">
        <f>(B247+C247+D247+E247+F247+G247+H247)/7</f>
        <v>117.05714285714285</v>
      </c>
      <c r="O247" s="164">
        <f>100*(H247-G247)/G247</f>
        <v>-9.453952730236356</v>
      </c>
      <c r="P247" s="164">
        <f>100*(H247-H246)/H246</f>
        <v>16.33507853403141</v>
      </c>
      <c r="Q247" s="162">
        <f>(((B247+C247+D247+E247+F247+G247+H247)/7)-((B246+C246+D246+E246+F246+G246+H246)/7))/((B246+C246+D246+E246+F246+G246+H246)/7)*100</f>
        <v>11.482993197278905</v>
      </c>
    </row>
    <row r="248" spans="1:17" ht="12" customHeight="1">
      <c r="A248" s="29"/>
      <c r="B248" s="161"/>
      <c r="C248" s="161"/>
      <c r="D248" s="161"/>
      <c r="E248" s="161"/>
      <c r="F248" s="161"/>
      <c r="G248" s="161"/>
      <c r="H248" s="161"/>
      <c r="I248" s="161"/>
      <c r="J248" s="161"/>
      <c r="K248" s="161"/>
      <c r="L248" s="161"/>
      <c r="M248" s="161"/>
      <c r="N248" s="161"/>
      <c r="O248" s="164"/>
      <c r="P248" s="164"/>
      <c r="Q248" s="163"/>
    </row>
    <row r="249" spans="1:17" ht="12" customHeight="1">
      <c r="A249" s="30" t="s">
        <v>86</v>
      </c>
      <c r="B249" s="161">
        <v>108.50354653189112</v>
      </c>
      <c r="C249" s="161">
        <v>102.82792060457571</v>
      </c>
      <c r="D249" s="161">
        <v>114.30312917689747</v>
      </c>
      <c r="E249" s="161">
        <v>95.5455951931969</v>
      </c>
      <c r="F249" s="161">
        <v>110.0296162957457</v>
      </c>
      <c r="G249" s="161">
        <v>96.88548153816691</v>
      </c>
      <c r="H249" s="161">
        <v>91.86013409235451</v>
      </c>
      <c r="I249" s="161">
        <v>76.00850018873024</v>
      </c>
      <c r="J249" s="161">
        <v>87.3119264132122</v>
      </c>
      <c r="K249" s="161">
        <v>78.2567686875723</v>
      </c>
      <c r="L249" s="161">
        <v>124.09697711674623</v>
      </c>
      <c r="M249" s="161">
        <v>101.21091143162941</v>
      </c>
      <c r="N249" s="161">
        <v>99.99999999602933</v>
      </c>
      <c r="O249" s="164"/>
      <c r="P249" s="164"/>
      <c r="Q249" s="163"/>
    </row>
    <row r="250" spans="1:17" ht="12" customHeight="1">
      <c r="A250" s="28">
        <v>2002</v>
      </c>
      <c r="B250" s="161">
        <v>90.04320491178419</v>
      </c>
      <c r="C250" s="161">
        <v>111.16960115037911</v>
      </c>
      <c r="D250" s="161">
        <v>118.76589366360453</v>
      </c>
      <c r="E250" s="161">
        <v>122.05068139712334</v>
      </c>
      <c r="F250" s="161">
        <v>111.60712512247093</v>
      </c>
      <c r="G250" s="161">
        <v>115.23158923080476</v>
      </c>
      <c r="H250" s="161">
        <v>92.62075589672114</v>
      </c>
      <c r="I250" s="161">
        <v>93.92678139813526</v>
      </c>
      <c r="J250" s="161">
        <v>130.72608830130005</v>
      </c>
      <c r="K250" s="161">
        <v>135.13397838738987</v>
      </c>
      <c r="L250" s="161">
        <v>152.95853994585264</v>
      </c>
      <c r="M250" s="161">
        <v>123.08025705253729</v>
      </c>
      <c r="N250" s="161">
        <f>(B250+C250+D250+E250+F250+G250+H250+I250+J250+K250+L250+M250)/12</f>
        <v>116.44287470484191</v>
      </c>
      <c r="O250" s="164">
        <f>100*(H250-G250)/G250</f>
        <v>-19.622078880466475</v>
      </c>
      <c r="P250" s="164">
        <f>100*(H250-H249)/H249</f>
        <v>0.8280216569267211</v>
      </c>
      <c r="Q250" s="162">
        <f>(((B250+C250+D250+E250+F250+G250+H250)/7)-((B249+C249+D249+E249+F249+G249+H249)/7))/((B249+C249+D249+E249+F249+G249+H249)/7)*100</f>
        <v>5.768888821202785</v>
      </c>
    </row>
    <row r="251" spans="1:17" ht="12" customHeight="1">
      <c r="A251" s="28">
        <v>2003</v>
      </c>
      <c r="B251" s="161">
        <v>125.1</v>
      </c>
      <c r="C251" s="161">
        <v>126.2</v>
      </c>
      <c r="D251" s="161">
        <v>139.8</v>
      </c>
      <c r="E251" s="161">
        <v>120.47680548224882</v>
      </c>
      <c r="F251" s="161">
        <v>108.8</v>
      </c>
      <c r="G251" s="161">
        <v>121.5</v>
      </c>
      <c r="H251" s="161">
        <v>139.3</v>
      </c>
      <c r="I251" s="161">
        <v>104</v>
      </c>
      <c r="J251" s="161">
        <v>155</v>
      </c>
      <c r="K251" s="161">
        <v>182.7</v>
      </c>
      <c r="L251" s="161">
        <v>189.9</v>
      </c>
      <c r="M251" s="161">
        <v>125.4</v>
      </c>
      <c r="N251" s="161">
        <f>(B251+C251+D251+E251+F251+G251+H251+I251+J251+K251+L251+M251)/12</f>
        <v>136.51473379018742</v>
      </c>
      <c r="O251" s="164">
        <f>100*(H251-G251)/G251</f>
        <v>14.650205761316881</v>
      </c>
      <c r="P251" s="164">
        <f>100*(H251-H250)/H250</f>
        <v>50.39825431281259</v>
      </c>
      <c r="Q251" s="162">
        <f>(((B251+C251+D251+E251+F251+G251+H251)/7)-((B250+C250+D250+E250+F250+G250+H250)/7))/((B250+C250+D250+E250+F250+G250+H250)/7)*100</f>
        <v>15.717623953860352</v>
      </c>
    </row>
    <row r="252" spans="1:17" ht="12" customHeight="1">
      <c r="A252" s="28">
        <v>2004</v>
      </c>
      <c r="B252" s="161">
        <v>129.2</v>
      </c>
      <c r="C252" s="161">
        <v>141.8</v>
      </c>
      <c r="D252" s="161">
        <v>172.4</v>
      </c>
      <c r="E252" s="161">
        <v>149.6</v>
      </c>
      <c r="F252" s="161">
        <v>159.9</v>
      </c>
      <c r="G252" s="161">
        <v>182.9</v>
      </c>
      <c r="H252" s="161">
        <v>160</v>
      </c>
      <c r="I252" s="161">
        <v>141</v>
      </c>
      <c r="J252" s="161">
        <v>178.7</v>
      </c>
      <c r="K252" s="161">
        <v>168.8</v>
      </c>
      <c r="L252" s="161">
        <v>205.5</v>
      </c>
      <c r="M252" s="161">
        <v>157.6</v>
      </c>
      <c r="N252" s="161">
        <f>(B252+C252+D252+E252+F252+G252+H252+I252+J252+K252+L252+M252)/12</f>
        <v>162.28333333333333</v>
      </c>
      <c r="O252" s="164">
        <f>100*(H252-G252)/G252</f>
        <v>-12.520503007107711</v>
      </c>
      <c r="P252" s="164">
        <f>100*(H252-H251)/H251</f>
        <v>14.860014357501788</v>
      </c>
      <c r="Q252" s="162">
        <f>(((B252+C252+D252+E252+F252+G252+H252)/7)-((B251+C251+D251+E251+F251+G251+H251)/7))/((B251+C251+D251+E251+F251+G251+H251)/7)*100</f>
        <v>24.356428038331355</v>
      </c>
    </row>
    <row r="253" spans="1:17" ht="12" customHeight="1">
      <c r="A253" s="28">
        <v>2005</v>
      </c>
      <c r="B253" s="161">
        <v>177.6</v>
      </c>
      <c r="C253" s="161">
        <v>188.4</v>
      </c>
      <c r="D253" s="161">
        <v>178.3</v>
      </c>
      <c r="E253" s="161">
        <v>166.5</v>
      </c>
      <c r="F253" s="161">
        <v>167.2</v>
      </c>
      <c r="G253" s="161">
        <v>180.1</v>
      </c>
      <c r="H253" s="161">
        <v>154.6</v>
      </c>
      <c r="I253" s="161">
        <v>155.8</v>
      </c>
      <c r="J253" s="161">
        <v>212</v>
      </c>
      <c r="K253" s="161">
        <v>190.2</v>
      </c>
      <c r="L253" s="161">
        <v>264</v>
      </c>
      <c r="M253" s="161">
        <v>171.9</v>
      </c>
      <c r="N253" s="161">
        <f>(B253+C253+D253+E253+F253+G253+H253+I253+J253+K253+L253+M253)/12</f>
        <v>183.88333333333333</v>
      </c>
      <c r="O253" s="164">
        <f>100*(H253-G253)/G253</f>
        <v>-14.158800666296502</v>
      </c>
      <c r="P253" s="164">
        <f>100*(H253-H252)/H252</f>
        <v>-3.3750000000000036</v>
      </c>
      <c r="Q253" s="162">
        <f>(((B253+C253+D253+E253+F253+G253+H253)/7)-((B252+C252+D252+E252+F252+G252+H252)/7))/((B252+C252+D252+E252+F252+G252+H252)/7)*100</f>
        <v>10.668005110421584</v>
      </c>
    </row>
    <row r="254" spans="1:17" ht="12" customHeight="1">
      <c r="A254" s="28">
        <v>2006</v>
      </c>
      <c r="B254" s="161">
        <v>187.7</v>
      </c>
      <c r="C254" s="161">
        <v>205.4</v>
      </c>
      <c r="D254" s="161">
        <v>220.6</v>
      </c>
      <c r="E254" s="161">
        <v>174</v>
      </c>
      <c r="F254" s="161">
        <v>198.8</v>
      </c>
      <c r="G254" s="161">
        <v>210.6</v>
      </c>
      <c r="H254" s="161">
        <v>168.2</v>
      </c>
      <c r="I254" s="161" t="s">
        <v>43</v>
      </c>
      <c r="J254" s="161" t="s">
        <v>43</v>
      </c>
      <c r="K254" s="161" t="s">
        <v>43</v>
      </c>
      <c r="L254" s="161" t="s">
        <v>43</v>
      </c>
      <c r="M254" s="161" t="s">
        <v>43</v>
      </c>
      <c r="N254" s="161">
        <f>(B254+C254+D254+E254+F254+G254+H254)/7</f>
        <v>195.04285714285714</v>
      </c>
      <c r="O254" s="164">
        <f>100*(H254-G254)/G254</f>
        <v>-20.132953466286803</v>
      </c>
      <c r="P254" s="164">
        <f>100*(H254-H253)/H253</f>
        <v>8.796895213454073</v>
      </c>
      <c r="Q254" s="162">
        <f>(((B254+C254+D254+E254+F254+G254+H254)/7)-((B253+C253+D253+E253+F253+G253+H253)/7))/((B253+C253+D253+E253+F253+G253+H253)/7)*100</f>
        <v>12.58349138286471</v>
      </c>
    </row>
    <row r="255" spans="1:17" ht="12" customHeight="1">
      <c r="A255" s="71"/>
      <c r="B255" s="175"/>
      <c r="C255" s="175"/>
      <c r="D255" s="175"/>
      <c r="E255" s="175"/>
      <c r="F255" s="175"/>
      <c r="G255" s="175"/>
      <c r="H255" s="175"/>
      <c r="I255" s="175"/>
      <c r="J255" s="175"/>
      <c r="K255" s="175"/>
      <c r="L255" s="175"/>
      <c r="M255" s="175"/>
      <c r="N255" s="161"/>
      <c r="O255" s="164"/>
      <c r="P255" s="164"/>
      <c r="Q255" s="162"/>
    </row>
    <row r="256" spans="1:17" ht="12" customHeight="1">
      <c r="A256" s="71"/>
      <c r="B256" s="175"/>
      <c r="C256" s="175"/>
      <c r="D256" s="175"/>
      <c r="E256" s="175"/>
      <c r="F256" s="175"/>
      <c r="G256" s="175"/>
      <c r="H256" s="175"/>
      <c r="I256" s="175"/>
      <c r="J256" s="175"/>
      <c r="K256" s="175"/>
      <c r="L256" s="175"/>
      <c r="M256" s="175"/>
      <c r="N256" s="161"/>
      <c r="O256" s="164"/>
      <c r="P256" s="164"/>
      <c r="Q256" s="162"/>
    </row>
    <row r="257" spans="1:17" ht="12" customHeight="1">
      <c r="A257" s="465"/>
      <c r="B257" s="465"/>
      <c r="C257" s="465"/>
      <c r="D257" s="465"/>
      <c r="E257" s="465"/>
      <c r="F257" s="465"/>
      <c r="G257" s="465"/>
      <c r="H257" s="465"/>
      <c r="I257" s="465"/>
      <c r="J257" s="465"/>
      <c r="K257" s="465"/>
      <c r="L257" s="465"/>
      <c r="M257" s="465"/>
      <c r="N257" s="465"/>
      <c r="O257" s="465"/>
      <c r="P257" s="465"/>
      <c r="Q257" s="465"/>
    </row>
    <row r="258" spans="1:17" ht="12" customHeight="1">
      <c r="A258" s="124"/>
      <c r="B258" s="159"/>
      <c r="C258" s="159"/>
      <c r="D258" s="159"/>
      <c r="E258" s="159"/>
      <c r="F258" s="159"/>
      <c r="G258" s="159"/>
      <c r="H258" s="159"/>
      <c r="I258" s="159"/>
      <c r="J258" s="159"/>
      <c r="K258" s="159"/>
      <c r="L258" s="159"/>
      <c r="M258" s="159"/>
      <c r="N258" s="171"/>
      <c r="O258" s="171"/>
      <c r="P258" s="171"/>
      <c r="Q258" s="163"/>
    </row>
    <row r="259" spans="1:17" ht="12" customHeight="1">
      <c r="A259" s="459" t="s">
        <v>91</v>
      </c>
      <c r="B259" s="459"/>
      <c r="C259" s="459"/>
      <c r="D259" s="459"/>
      <c r="E259" s="459"/>
      <c r="F259" s="459"/>
      <c r="G259" s="459"/>
      <c r="H259" s="459"/>
      <c r="I259" s="459"/>
      <c r="J259" s="459"/>
      <c r="K259" s="459"/>
      <c r="L259" s="459"/>
      <c r="M259" s="459"/>
      <c r="N259" s="459"/>
      <c r="O259" s="459"/>
      <c r="P259" s="459"/>
      <c r="Q259" s="459"/>
    </row>
    <row r="260" spans="1:17" ht="12" customHeight="1">
      <c r="A260" s="459" t="s">
        <v>96</v>
      </c>
      <c r="B260" s="459"/>
      <c r="C260" s="459"/>
      <c r="D260" s="459"/>
      <c r="E260" s="459"/>
      <c r="F260" s="459"/>
      <c r="G260" s="459"/>
      <c r="H260" s="459"/>
      <c r="I260" s="459"/>
      <c r="J260" s="459"/>
      <c r="K260" s="459"/>
      <c r="L260" s="459"/>
      <c r="M260" s="459"/>
      <c r="N260" s="459"/>
      <c r="O260" s="459"/>
      <c r="P260" s="459"/>
      <c r="Q260" s="459"/>
    </row>
    <row r="261" spans="1:17" ht="12" customHeight="1">
      <c r="A261" s="459" t="s">
        <v>63</v>
      </c>
      <c r="B261" s="459"/>
      <c r="C261" s="459"/>
      <c r="D261" s="459"/>
      <c r="E261" s="459"/>
      <c r="F261" s="459"/>
      <c r="G261" s="459"/>
      <c r="H261" s="459"/>
      <c r="I261" s="459"/>
      <c r="J261" s="459"/>
      <c r="K261" s="459"/>
      <c r="L261" s="459"/>
      <c r="M261" s="459"/>
      <c r="N261" s="459"/>
      <c r="O261" s="459"/>
      <c r="P261" s="459"/>
      <c r="Q261" s="459"/>
    </row>
    <row r="262" spans="1:17" ht="12" customHeight="1">
      <c r="A262" s="124"/>
      <c r="B262" s="125"/>
      <c r="C262" s="125"/>
      <c r="D262" s="125"/>
      <c r="E262" s="125"/>
      <c r="F262" s="125"/>
      <c r="G262" s="125"/>
      <c r="H262" s="125"/>
      <c r="I262" s="125"/>
      <c r="J262" s="125"/>
      <c r="K262" s="125"/>
      <c r="L262" s="125"/>
      <c r="M262" s="125"/>
      <c r="N262" s="125"/>
      <c r="O262" s="125"/>
      <c r="P262" s="125"/>
      <c r="Q262" s="127"/>
    </row>
    <row r="263" spans="1:17" ht="12" customHeight="1">
      <c r="A263" s="127"/>
      <c r="B263" s="127"/>
      <c r="C263" s="127"/>
      <c r="D263" s="127"/>
      <c r="E263" s="127"/>
      <c r="F263" s="127"/>
      <c r="G263" s="127"/>
      <c r="H263" s="127"/>
      <c r="I263" s="127"/>
      <c r="J263" s="127"/>
      <c r="K263" s="127"/>
      <c r="L263" s="127"/>
      <c r="M263" s="127"/>
      <c r="N263" s="127"/>
      <c r="O263" s="127"/>
      <c r="P263" s="127"/>
      <c r="Q263" s="127"/>
    </row>
    <row r="264" spans="1:17" ht="12" customHeight="1">
      <c r="A264" s="131"/>
      <c r="B264" s="132"/>
      <c r="C264" s="133"/>
      <c r="D264" s="133"/>
      <c r="E264" s="133"/>
      <c r="F264" s="133"/>
      <c r="G264" s="133"/>
      <c r="H264" s="133"/>
      <c r="I264" s="133"/>
      <c r="J264" s="133"/>
      <c r="K264" s="133"/>
      <c r="L264" s="133"/>
      <c r="M264" s="133"/>
      <c r="N264" s="134"/>
      <c r="O264" s="461" t="s">
        <v>64</v>
      </c>
      <c r="P264" s="462"/>
      <c r="Q264" s="462"/>
    </row>
    <row r="265" spans="1:17" ht="12" customHeight="1">
      <c r="A265" s="135"/>
      <c r="B265" s="136"/>
      <c r="C265" s="137"/>
      <c r="D265" s="137"/>
      <c r="E265" s="137"/>
      <c r="F265" s="137"/>
      <c r="G265" s="137"/>
      <c r="H265" s="137"/>
      <c r="I265" s="137"/>
      <c r="J265" s="137"/>
      <c r="K265" s="137"/>
      <c r="L265" s="137"/>
      <c r="M265" s="137"/>
      <c r="N265" s="138"/>
      <c r="O265" s="139" t="s">
        <v>72</v>
      </c>
      <c r="P265" s="140"/>
      <c r="Q265" s="141" t="s">
        <v>192</v>
      </c>
    </row>
    <row r="266" spans="1:17"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3" t="s">
        <v>79</v>
      </c>
      <c r="P266" s="464"/>
      <c r="Q266" s="464"/>
    </row>
    <row r="267" spans="1:17"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7" ht="12" customHeight="1">
      <c r="A269" s="127"/>
      <c r="B269" s="127"/>
      <c r="C269" s="127"/>
      <c r="D269" s="127"/>
      <c r="E269" s="127"/>
      <c r="F269" s="127"/>
      <c r="G269" s="127"/>
      <c r="H269" s="127"/>
      <c r="I269" s="127"/>
      <c r="J269" s="127"/>
      <c r="K269" s="127"/>
      <c r="L269" s="127"/>
      <c r="M269" s="127"/>
      <c r="N269" s="127"/>
      <c r="O269" s="127"/>
      <c r="P269" s="127"/>
      <c r="Q269" s="127"/>
    </row>
    <row r="270" spans="1:17" ht="12" customHeight="1">
      <c r="A270" s="127"/>
      <c r="B270" s="127"/>
      <c r="C270" s="127"/>
      <c r="D270" s="127"/>
      <c r="E270" s="127"/>
      <c r="F270" s="127"/>
      <c r="G270" s="127"/>
      <c r="H270" s="127"/>
      <c r="I270" s="127"/>
      <c r="J270" s="127"/>
      <c r="K270" s="127"/>
      <c r="L270" s="127"/>
      <c r="M270" s="127"/>
      <c r="N270" s="127"/>
      <c r="O270" s="127"/>
      <c r="P270" s="127"/>
      <c r="Q270" s="127"/>
    </row>
    <row r="271" spans="1:17" ht="12" customHeight="1">
      <c r="A271" s="460" t="s">
        <v>93</v>
      </c>
      <c r="B271" s="460"/>
      <c r="C271" s="460"/>
      <c r="D271" s="460"/>
      <c r="E271" s="460"/>
      <c r="F271" s="460"/>
      <c r="G271" s="460"/>
      <c r="H271" s="460"/>
      <c r="I271" s="460"/>
      <c r="J271" s="460"/>
      <c r="K271" s="460"/>
      <c r="L271" s="460"/>
      <c r="M271" s="460"/>
      <c r="N271" s="460"/>
      <c r="O271" s="460"/>
      <c r="P271" s="460"/>
      <c r="Q271" s="460"/>
    </row>
    <row r="272" spans="1:17" ht="12" customHeight="1">
      <c r="A272" s="172"/>
      <c r="B272" s="169"/>
      <c r="C272" s="169"/>
      <c r="D272" s="169"/>
      <c r="E272" s="169"/>
      <c r="F272" s="169"/>
      <c r="G272" s="169"/>
      <c r="H272" s="169"/>
      <c r="I272" s="169"/>
      <c r="J272" s="169"/>
      <c r="K272" s="169"/>
      <c r="L272" s="169"/>
      <c r="M272" s="169"/>
      <c r="N272" s="169"/>
      <c r="O272" s="169"/>
      <c r="P272" s="169"/>
      <c r="Q272" s="127"/>
    </row>
    <row r="273" spans="1:17" ht="12" customHeight="1">
      <c r="A273" s="173"/>
      <c r="B273" s="161"/>
      <c r="C273" s="161"/>
      <c r="D273" s="161"/>
      <c r="E273" s="161"/>
      <c r="F273" s="161"/>
      <c r="G273" s="161"/>
      <c r="H273" s="161"/>
      <c r="I273" s="161"/>
      <c r="J273" s="161"/>
      <c r="K273" s="161"/>
      <c r="L273" s="161"/>
      <c r="M273" s="161"/>
      <c r="N273" s="161"/>
      <c r="O273" s="173"/>
      <c r="P273" s="173"/>
      <c r="Q273" s="163"/>
    </row>
    <row r="274" spans="1:17" ht="12" customHeight="1">
      <c r="A274" s="27" t="s">
        <v>84</v>
      </c>
      <c r="B274" s="161">
        <v>102.4039891381992</v>
      </c>
      <c r="C274" s="161">
        <v>101.4102879404044</v>
      </c>
      <c r="D274" s="161">
        <v>93.24696486105786</v>
      </c>
      <c r="E274" s="161">
        <v>89.43767928083463</v>
      </c>
      <c r="F274" s="161">
        <v>90.81307948784107</v>
      </c>
      <c r="G274" s="161">
        <v>75.68299783738802</v>
      </c>
      <c r="H274" s="161">
        <v>86.1121344819182</v>
      </c>
      <c r="I274" s="161">
        <v>82.47714005424359</v>
      </c>
      <c r="J274" s="161">
        <v>87.91342374865884</v>
      </c>
      <c r="K274" s="161">
        <v>103.4574713460552</v>
      </c>
      <c r="L274" s="161">
        <v>105.80486633156707</v>
      </c>
      <c r="M274" s="161">
        <v>81.2208830303715</v>
      </c>
      <c r="N274" s="161">
        <v>99.99999999558428</v>
      </c>
      <c r="O274" s="162"/>
      <c r="P274" s="162"/>
      <c r="Q274" s="163"/>
    </row>
    <row r="275" spans="1:17" ht="12" customHeight="1">
      <c r="A275" s="28">
        <v>2002</v>
      </c>
      <c r="B275" s="161">
        <v>82.3294918222484</v>
      </c>
      <c r="C275" s="161">
        <v>79.50920815329307</v>
      </c>
      <c r="D275" s="161">
        <v>83.79935326497979</v>
      </c>
      <c r="E275" s="161">
        <v>86.41932310326014</v>
      </c>
      <c r="F275" s="161">
        <v>83.71569646948213</v>
      </c>
      <c r="G275" s="161">
        <v>93.88054753853777</v>
      </c>
      <c r="H275" s="161">
        <v>72.61689034858114</v>
      </c>
      <c r="I275" s="161">
        <v>73.41622136502876</v>
      </c>
      <c r="J275" s="161">
        <v>85.85955531484568</v>
      </c>
      <c r="K275" s="161">
        <v>84.99322941496983</v>
      </c>
      <c r="L275" s="161">
        <v>82.69836198024699</v>
      </c>
      <c r="M275" s="161">
        <v>69.48771574997029</v>
      </c>
      <c r="N275" s="161">
        <f>(B275+C275+D275+E275+F275+G275+H275+I275+J275+K275+L275+M275)/12</f>
        <v>81.56046621045367</v>
      </c>
      <c r="O275" s="164">
        <f>100*(H275-G275)/G275</f>
        <v>-22.649694476087223</v>
      </c>
      <c r="P275" s="164">
        <f>100*(H275-H274)/H274</f>
        <v>-15.67171016550611</v>
      </c>
      <c r="Q275" s="162">
        <f>(((B275+C275+D275+E275+F275+G275+H275)/7)-((B274+C274+D274+E274+F274+G274+H274)/7))/((B274+C274+D274+E274+F274+G274+H274)/7)*100</f>
        <v>-8.893129084322487</v>
      </c>
    </row>
    <row r="276" spans="1:17" ht="12" customHeight="1">
      <c r="A276" s="28">
        <v>2003</v>
      </c>
      <c r="B276" s="161">
        <v>83.3</v>
      </c>
      <c r="C276" s="161">
        <v>82.1</v>
      </c>
      <c r="D276" s="161">
        <v>84.7</v>
      </c>
      <c r="E276" s="161">
        <v>73.90203559159538</v>
      </c>
      <c r="F276" s="161">
        <v>64.3</v>
      </c>
      <c r="G276" s="161">
        <v>73.4</v>
      </c>
      <c r="H276" s="161">
        <v>69.7</v>
      </c>
      <c r="I276" s="161">
        <v>55.8</v>
      </c>
      <c r="J276" s="161">
        <v>87</v>
      </c>
      <c r="K276" s="161">
        <v>80.4</v>
      </c>
      <c r="L276" s="161">
        <v>76.6</v>
      </c>
      <c r="M276" s="161">
        <v>65.4</v>
      </c>
      <c r="N276" s="161">
        <f>(B276+C276+D276+E276+F276+G276+H276+I276+J276+K276+L276+M276)/12</f>
        <v>74.71683629929962</v>
      </c>
      <c r="O276" s="164">
        <f>100*(H276-G276)/G276</f>
        <v>-5.040871934604908</v>
      </c>
      <c r="P276" s="164">
        <f>100*(H276-H275)/H275</f>
        <v>-4.016820790010774</v>
      </c>
      <c r="Q276" s="162">
        <f>(((B276+C276+D276+E276+F276+G276+H276)/7)-((B275+C275+D275+E275+F275+G275+H275)/7))/((B275+C275+D275+E275+F275+G275+H275)/7)*100</f>
        <v>-8.736227264471962</v>
      </c>
    </row>
    <row r="277" spans="1:17" ht="12" customHeight="1">
      <c r="A277" s="28">
        <v>2004</v>
      </c>
      <c r="B277" s="161">
        <v>71.4</v>
      </c>
      <c r="C277" s="161">
        <v>80.1</v>
      </c>
      <c r="D277" s="161">
        <v>93.3</v>
      </c>
      <c r="E277" s="161">
        <v>70.4</v>
      </c>
      <c r="F277" s="161">
        <v>77.4</v>
      </c>
      <c r="G277" s="161">
        <v>98.4</v>
      </c>
      <c r="H277" s="161">
        <v>97.7</v>
      </c>
      <c r="I277" s="161">
        <v>70.8</v>
      </c>
      <c r="J277" s="161">
        <v>80.9</v>
      </c>
      <c r="K277" s="161">
        <v>92</v>
      </c>
      <c r="L277" s="161">
        <v>76</v>
      </c>
      <c r="M277" s="161">
        <v>99.6</v>
      </c>
      <c r="N277" s="161">
        <f>(B277+C277+D277+E277+F277+G277+H277+I277+J277+K277+L277+M277)/12</f>
        <v>84</v>
      </c>
      <c r="O277" s="164">
        <f>100*(H277-G277)/G277</f>
        <v>-0.711382113821141</v>
      </c>
      <c r="P277" s="164">
        <f>100*(H277-H276)/H276</f>
        <v>40.17216642754663</v>
      </c>
      <c r="Q277" s="162">
        <f>(((B277+C277+D277+E277+F277+G277+H277)/7)-((B276+C276+D276+E276+F276+G276+H276)/7))/((B276+C276+D276+E276+F276+G276+H276)/7)*100</f>
        <v>10.782413421622731</v>
      </c>
    </row>
    <row r="278" spans="1:17" ht="12" customHeight="1">
      <c r="A278" s="28">
        <v>2005</v>
      </c>
      <c r="B278" s="161">
        <v>83.1</v>
      </c>
      <c r="C278" s="161">
        <v>74.8</v>
      </c>
      <c r="D278" s="161">
        <v>83.2</v>
      </c>
      <c r="E278" s="161">
        <v>67.4</v>
      </c>
      <c r="F278" s="161">
        <v>69.1</v>
      </c>
      <c r="G278" s="161">
        <v>70.6</v>
      </c>
      <c r="H278" s="161">
        <v>67.5</v>
      </c>
      <c r="I278" s="161">
        <v>64.8</v>
      </c>
      <c r="J278" s="161">
        <v>81.9</v>
      </c>
      <c r="K278" s="161">
        <v>75.2</v>
      </c>
      <c r="L278" s="161">
        <v>85.8</v>
      </c>
      <c r="M278" s="161">
        <v>71.8</v>
      </c>
      <c r="N278" s="161">
        <f>(B278+C278+D278+E278+F278+G278+H278+I278+J278+K278+L278+M278)/12</f>
        <v>74.6</v>
      </c>
      <c r="O278" s="164">
        <f>100*(H278-G278)/G278</f>
        <v>-4.390934844192627</v>
      </c>
      <c r="P278" s="164">
        <f>100*(H278-H277)/H277</f>
        <v>-30.910951893551694</v>
      </c>
      <c r="Q278" s="162">
        <f>(((B278+C278+D278+E278+F278+G278+H278)/7)-((B277+C277+D277+E277+F277+G277+H277)/7))/((B277+C277+D277+E277+F277+G277+H277)/7)*100</f>
        <v>-12.400203838967217</v>
      </c>
    </row>
    <row r="279" spans="1:17" ht="12" customHeight="1">
      <c r="A279" s="28">
        <v>2006</v>
      </c>
      <c r="B279" s="161">
        <v>102.9</v>
      </c>
      <c r="C279" s="161">
        <v>74.6</v>
      </c>
      <c r="D279" s="161">
        <v>99.8</v>
      </c>
      <c r="E279" s="161">
        <v>65.4</v>
      </c>
      <c r="F279" s="161">
        <v>77.6</v>
      </c>
      <c r="G279" s="161">
        <v>80.2</v>
      </c>
      <c r="H279" s="161">
        <v>74.6</v>
      </c>
      <c r="I279" s="161" t="s">
        <v>43</v>
      </c>
      <c r="J279" s="161" t="s">
        <v>43</v>
      </c>
      <c r="K279" s="161" t="s">
        <v>43</v>
      </c>
      <c r="L279" s="161" t="s">
        <v>43</v>
      </c>
      <c r="M279" s="161" t="s">
        <v>43</v>
      </c>
      <c r="N279" s="161">
        <f>(B279+C279+D279+E279+F279+G279+H279)/7</f>
        <v>82.15714285714286</v>
      </c>
      <c r="O279" s="164">
        <f>100*(H279-G279)/G279</f>
        <v>-6.982543640897767</v>
      </c>
      <c r="P279" s="164">
        <f>100*(H279-H278)/H278</f>
        <v>10.51851851851851</v>
      </c>
      <c r="Q279" s="162">
        <f>(((B279+C279+D279+E279+F279+G279+H279)/7)-((B278+C278+D278+E278+F278+G278+H278)/7))/((B278+C278+D278+E278+F278+G278+H278)/7)*100</f>
        <v>11.518324607329834</v>
      </c>
    </row>
    <row r="280" spans="1:17" ht="12" customHeight="1">
      <c r="A280" s="29"/>
      <c r="B280" s="161"/>
      <c r="C280" s="161"/>
      <c r="D280" s="161"/>
      <c r="E280" s="161"/>
      <c r="F280" s="161"/>
      <c r="G280" s="161"/>
      <c r="H280" s="161"/>
      <c r="I280" s="161"/>
      <c r="J280" s="161"/>
      <c r="K280" s="161"/>
      <c r="L280" s="161"/>
      <c r="M280" s="161"/>
      <c r="N280" s="161"/>
      <c r="O280" s="164"/>
      <c r="P280" s="164"/>
      <c r="Q280" s="163"/>
    </row>
    <row r="281" spans="1:17" ht="12" customHeight="1">
      <c r="A281" s="30" t="s">
        <v>85</v>
      </c>
      <c r="B281" s="161">
        <v>106.18558704911582</v>
      </c>
      <c r="C281" s="161">
        <v>97.0344883658733</v>
      </c>
      <c r="D281" s="161">
        <v>97.62385734824336</v>
      </c>
      <c r="E281" s="161">
        <v>94.15730408663757</v>
      </c>
      <c r="F281" s="161">
        <v>95.44411838752951</v>
      </c>
      <c r="G281" s="161">
        <v>81.2966700962568</v>
      </c>
      <c r="H281" s="161">
        <v>89.14301504213239</v>
      </c>
      <c r="I281" s="161">
        <v>86.2905762584778</v>
      </c>
      <c r="J281" s="161">
        <v>94.38743138656788</v>
      </c>
      <c r="K281" s="161">
        <v>106.1621893826554</v>
      </c>
      <c r="L281" s="161">
        <v>106.67825057887093</v>
      </c>
      <c r="M281" s="161">
        <v>88.30601095221347</v>
      </c>
      <c r="N281" s="161">
        <v>100.000000000243</v>
      </c>
      <c r="O281" s="164"/>
      <c r="P281" s="164"/>
      <c r="Q281" s="163"/>
    </row>
    <row r="282" spans="1:17" ht="12" customHeight="1">
      <c r="A282" s="28">
        <v>2002</v>
      </c>
      <c r="B282" s="161">
        <v>87.68738955647508</v>
      </c>
      <c r="C282" s="161">
        <v>80.37510629454462</v>
      </c>
      <c r="D282" s="161">
        <v>85.90690237251223</v>
      </c>
      <c r="E282" s="161">
        <v>86.43511962022896</v>
      </c>
      <c r="F282" s="161">
        <v>84.56560534458744</v>
      </c>
      <c r="G282" s="161">
        <v>84.01418358465445</v>
      </c>
      <c r="H282" s="161">
        <v>72.0642768560979</v>
      </c>
      <c r="I282" s="161">
        <v>75.4604927156238</v>
      </c>
      <c r="J282" s="161">
        <v>88.4152116299762</v>
      </c>
      <c r="K282" s="161">
        <v>85.57684029775596</v>
      </c>
      <c r="L282" s="161">
        <v>87.16068524007855</v>
      </c>
      <c r="M282" s="161">
        <v>62.88245630816366</v>
      </c>
      <c r="N282" s="161">
        <f>(B282+C282+D282+E282+F282+G282+H282+I282+J282+K282+L282+M282)/12</f>
        <v>81.71202248505824</v>
      </c>
      <c r="O282" s="164">
        <f>100*(H282-G282)/G282</f>
        <v>-14.223677739504026</v>
      </c>
      <c r="P282" s="164">
        <f>100*(H282-H281)/H281</f>
        <v>-19.158806977711514</v>
      </c>
      <c r="Q282" s="162">
        <f>(((B282+C282+D282+E282+F282+G282+H282)/7)-((B281+C281+D281+E281+F281+G281+H281)/7))/((B281+C281+D281+E281+F281+G281+H281)/7)*100</f>
        <v>-12.080233606330665</v>
      </c>
    </row>
    <row r="283" spans="1:17" ht="12" customHeight="1">
      <c r="A283" s="28">
        <v>2003</v>
      </c>
      <c r="B283" s="161">
        <v>87.5</v>
      </c>
      <c r="C283" s="161">
        <v>90.8</v>
      </c>
      <c r="D283" s="161">
        <v>84.7</v>
      </c>
      <c r="E283" s="161">
        <v>78.02524495362397</v>
      </c>
      <c r="F283" s="161">
        <v>69.3</v>
      </c>
      <c r="G283" s="161">
        <v>64.6</v>
      </c>
      <c r="H283" s="161">
        <v>74</v>
      </c>
      <c r="I283" s="161">
        <v>55.2</v>
      </c>
      <c r="J283" s="161">
        <v>76.4</v>
      </c>
      <c r="K283" s="161">
        <v>81.5</v>
      </c>
      <c r="L283" s="161">
        <v>79.7</v>
      </c>
      <c r="M283" s="161">
        <v>61.1</v>
      </c>
      <c r="N283" s="161">
        <f>(B283+C283+D283+E283+F283+G283+H283+I283+J283+K283+L283+M283)/12</f>
        <v>75.23543707946867</v>
      </c>
      <c r="O283" s="164">
        <f>100*(H283-G283)/G283</f>
        <v>14.55108359133128</v>
      </c>
      <c r="P283" s="164">
        <f>100*(H283-H282)/H282</f>
        <v>2.686106387728636</v>
      </c>
      <c r="Q283" s="162">
        <f>(((B283+C283+D283+E283+F283+G283+H283)/7)-((B282+C282+D282+E282+F282+G282+H282)/7))/((B282+C282+D282+E282+F282+G282+H282)/7)*100</f>
        <v>-5.528511656433524</v>
      </c>
    </row>
    <row r="284" spans="1:17" ht="12" customHeight="1">
      <c r="A284" s="28">
        <v>2004</v>
      </c>
      <c r="B284" s="161">
        <v>71</v>
      </c>
      <c r="C284" s="161">
        <v>81.6</v>
      </c>
      <c r="D284" s="161">
        <v>89.4</v>
      </c>
      <c r="E284" s="161">
        <v>73.6</v>
      </c>
      <c r="F284" s="161">
        <v>71.8</v>
      </c>
      <c r="G284" s="161">
        <v>76.5</v>
      </c>
      <c r="H284" s="161">
        <v>67.7</v>
      </c>
      <c r="I284" s="161">
        <v>65.9</v>
      </c>
      <c r="J284" s="161">
        <v>79.3</v>
      </c>
      <c r="K284" s="161">
        <v>84.5</v>
      </c>
      <c r="L284" s="161">
        <v>77.9</v>
      </c>
      <c r="M284" s="161">
        <v>100.7</v>
      </c>
      <c r="N284" s="161">
        <f>(B284+C284+D284+E284+F284+G284+H284+I284+J284+K284+L284+M284)/12</f>
        <v>78.325</v>
      </c>
      <c r="O284" s="164">
        <f>100*(H284-G284)/G284</f>
        <v>-11.503267973856206</v>
      </c>
      <c r="P284" s="164">
        <f>100*(H284-H283)/H283</f>
        <v>-8.51351351351351</v>
      </c>
      <c r="Q284" s="162">
        <f>(((B284+C284+D284+E284+F284+G284+H284)/7)-((B283+C283+D283+E283+F283+G283+H283)/7))/((B283+C283+D283+E283+F283+G283+H283)/7)*100</f>
        <v>-3.156212091336346</v>
      </c>
    </row>
    <row r="285" spans="1:17" ht="12" customHeight="1">
      <c r="A285" s="28">
        <v>2005</v>
      </c>
      <c r="B285" s="161">
        <v>83.4</v>
      </c>
      <c r="C285" s="161">
        <v>72.1</v>
      </c>
      <c r="D285" s="161">
        <v>73.7</v>
      </c>
      <c r="E285" s="161">
        <v>68.9</v>
      </c>
      <c r="F285" s="161">
        <v>68.4</v>
      </c>
      <c r="G285" s="161">
        <v>71.1</v>
      </c>
      <c r="H285" s="161">
        <v>68.3</v>
      </c>
      <c r="I285" s="161">
        <v>63.5</v>
      </c>
      <c r="J285" s="161">
        <v>80.5</v>
      </c>
      <c r="K285" s="161">
        <v>67.5</v>
      </c>
      <c r="L285" s="161">
        <v>85.1</v>
      </c>
      <c r="M285" s="161">
        <v>71.1</v>
      </c>
      <c r="N285" s="161">
        <f>(B285+C285+D285+E285+F285+G285+H285+I285+J285+K285+L285+M285)/12</f>
        <v>72.80000000000001</v>
      </c>
      <c r="O285" s="164">
        <f>100*(H285-G285)/G285</f>
        <v>-3.93811533052039</v>
      </c>
      <c r="P285" s="164">
        <f>100*(H285-H284)/H284</f>
        <v>0.886262924667643</v>
      </c>
      <c r="Q285" s="162">
        <f>(((B285+C285+D285+E285+F285+G285+H285)/7)-((B284+C284+D284+E284+F284+G284+H284)/7))/((B284+C284+D284+E284+F284+G284+H284)/7)*100</f>
        <v>-4.834462001504899</v>
      </c>
    </row>
    <row r="286" spans="1:17" ht="12" customHeight="1">
      <c r="A286" s="28">
        <v>2006</v>
      </c>
      <c r="B286" s="161">
        <v>92.2</v>
      </c>
      <c r="C286" s="161">
        <v>74.2</v>
      </c>
      <c r="D286" s="161">
        <v>93.9</v>
      </c>
      <c r="E286" s="161">
        <v>68.1</v>
      </c>
      <c r="F286" s="161">
        <v>75.1</v>
      </c>
      <c r="G286" s="161">
        <v>75.7</v>
      </c>
      <c r="H286" s="161">
        <v>72.3</v>
      </c>
      <c r="I286" s="161" t="s">
        <v>43</v>
      </c>
      <c r="J286" s="161" t="s">
        <v>43</v>
      </c>
      <c r="K286" s="161" t="s">
        <v>43</v>
      </c>
      <c r="L286" s="161" t="s">
        <v>43</v>
      </c>
      <c r="M286" s="161" t="s">
        <v>43</v>
      </c>
      <c r="N286" s="161">
        <f>(B286+C286+D286+E286+F286+G286+H286)/7</f>
        <v>78.78571428571429</v>
      </c>
      <c r="O286" s="164">
        <f>100*(H286-G286)/G286</f>
        <v>-4.49141347424043</v>
      </c>
      <c r="P286" s="164">
        <f>100*(H286-H285)/H285</f>
        <v>5.856515373352855</v>
      </c>
      <c r="Q286" s="162">
        <f>(((B286+C286+D286+E286+F286+G286+H286)/7)-((B285+C285+D285+E285+F285+G285+H285)/7))/((B285+C285+D285+E285+F285+G285+H285)/7)*100</f>
        <v>9.013639059102596</v>
      </c>
    </row>
    <row r="287" spans="1:17" ht="12" customHeight="1">
      <c r="A287" s="29"/>
      <c r="B287" s="161"/>
      <c r="C287" s="161"/>
      <c r="D287" s="161"/>
      <c r="E287" s="161"/>
      <c r="F287" s="161"/>
      <c r="G287" s="161"/>
      <c r="H287" s="161"/>
      <c r="I287" s="161"/>
      <c r="J287" s="161"/>
      <c r="K287" s="161"/>
      <c r="L287" s="161"/>
      <c r="M287" s="161"/>
      <c r="N287" s="161"/>
      <c r="O287" s="164"/>
      <c r="P287" s="164"/>
      <c r="Q287" s="163"/>
    </row>
    <row r="288" spans="1:17" ht="12" customHeight="1">
      <c r="A288" s="30" t="s">
        <v>86</v>
      </c>
      <c r="B288" s="161">
        <v>91.20829916233487</v>
      </c>
      <c r="C288" s="161">
        <v>114.3651542949969</v>
      </c>
      <c r="D288" s="161">
        <v>80.2888628863935</v>
      </c>
      <c r="E288" s="161">
        <v>75.46489386259026</v>
      </c>
      <c r="F288" s="161">
        <v>77.10255895505948</v>
      </c>
      <c r="G288" s="161">
        <v>59.063321246951375</v>
      </c>
      <c r="H288" s="161">
        <v>77.13899669641737</v>
      </c>
      <c r="I288" s="161">
        <v>71.18719054044904</v>
      </c>
      <c r="J288" s="161">
        <v>68.74666298602057</v>
      </c>
      <c r="K288" s="161">
        <v>95.44996094749906</v>
      </c>
      <c r="L288" s="161">
        <v>103.21915006771347</v>
      </c>
      <c r="M288" s="161">
        <v>60.244857134408335</v>
      </c>
      <c r="N288" s="161">
        <v>99.99999999499073</v>
      </c>
      <c r="O288" s="164"/>
      <c r="P288" s="164"/>
      <c r="Q288" s="163"/>
    </row>
    <row r="289" spans="1:17" ht="12" customHeight="1">
      <c r="A289" s="28">
        <v>2002</v>
      </c>
      <c r="B289" s="161">
        <v>66.46705393244814</v>
      </c>
      <c r="C289" s="161">
        <v>76.94565503619347</v>
      </c>
      <c r="D289" s="161">
        <v>77.55980401639702</v>
      </c>
      <c r="E289" s="161">
        <v>86.37255640094902</v>
      </c>
      <c r="F289" s="161">
        <v>81.19948071432519</v>
      </c>
      <c r="G289" s="161">
        <v>123.09062084592475</v>
      </c>
      <c r="H289" s="161">
        <v>74.25294196691331</v>
      </c>
      <c r="I289" s="161">
        <v>67.36401042194561</v>
      </c>
      <c r="J289" s="161">
        <v>78.2933527584736</v>
      </c>
      <c r="K289" s="161">
        <v>83.2654078354155</v>
      </c>
      <c r="L289" s="161">
        <v>69.48733611629164</v>
      </c>
      <c r="M289" s="161">
        <v>89.04305684826677</v>
      </c>
      <c r="N289" s="161">
        <f>(B289+C289+D289+E289+F289+G289+H289+I289+J289+K289+L289+M289)/12</f>
        <v>81.11177307446202</v>
      </c>
      <c r="O289" s="164">
        <f>100*(H289-G289)/G289</f>
        <v>-39.67619835157273</v>
      </c>
      <c r="P289" s="164">
        <f>100*(H289-H288)/H288</f>
        <v>-3.741369285450005</v>
      </c>
      <c r="Q289" s="162">
        <f>(((B289+C289+D289+E289+F289+G289+H289)/7)-((B288+C288+D288+E288+F288+G288+H288)/7))/((B288+C288+D288+E288+F288+G288+H288)/7)*100</f>
        <v>1.958823055830422</v>
      </c>
    </row>
    <row r="290" spans="1:17" ht="12" customHeight="1">
      <c r="A290" s="28">
        <v>2003</v>
      </c>
      <c r="B290" s="161">
        <v>71</v>
      </c>
      <c r="C290" s="161">
        <v>56.2</v>
      </c>
      <c r="D290" s="161">
        <v>84.9</v>
      </c>
      <c r="E290" s="161">
        <v>61.69498057698445</v>
      </c>
      <c r="F290" s="161">
        <v>49.7</v>
      </c>
      <c r="G290" s="161">
        <v>99.6</v>
      </c>
      <c r="H290" s="161">
        <v>57.1</v>
      </c>
      <c r="I290" s="161">
        <v>57.3</v>
      </c>
      <c r="J290" s="161">
        <v>118.4</v>
      </c>
      <c r="K290" s="161">
        <v>77</v>
      </c>
      <c r="L290" s="161">
        <v>67.2</v>
      </c>
      <c r="M290" s="161">
        <v>77.9</v>
      </c>
      <c r="N290" s="161">
        <f>(B290+C290+D290+E290+F290+G290+H290+I290+J290+K290+L290+M290)/12</f>
        <v>73.16624838141537</v>
      </c>
      <c r="O290" s="164">
        <f>100*(H290-G290)/G290</f>
        <v>-42.67068273092369</v>
      </c>
      <c r="P290" s="164">
        <f>100*(H290-H289)/H289</f>
        <v>-23.10069003670799</v>
      </c>
      <c r="Q290" s="162">
        <f>(((B290+C290+D290+E290+F290+G290+H290)/7)-((B289+C289+D289+E289+F289+G289+H289)/7))/((B289+C289+D289+E289+F289+G289+H289)/7)*100</f>
        <v>-18.039815112588556</v>
      </c>
    </row>
    <row r="291" spans="1:17" ht="12" customHeight="1">
      <c r="A291" s="28">
        <v>2004</v>
      </c>
      <c r="B291" s="161">
        <v>72.5</v>
      </c>
      <c r="C291" s="161">
        <v>75.6</v>
      </c>
      <c r="D291" s="161">
        <v>104.8</v>
      </c>
      <c r="E291" s="161">
        <v>60.9</v>
      </c>
      <c r="F291" s="161">
        <v>94.2</v>
      </c>
      <c r="G291" s="161">
        <v>163.1</v>
      </c>
      <c r="H291" s="161">
        <v>186.4</v>
      </c>
      <c r="I291" s="161">
        <v>85.4</v>
      </c>
      <c r="J291" s="161">
        <v>85.5</v>
      </c>
      <c r="K291" s="161">
        <v>114.1</v>
      </c>
      <c r="L291" s="161">
        <v>70.4</v>
      </c>
      <c r="M291" s="161">
        <v>96.4</v>
      </c>
      <c r="N291" s="161">
        <f>(B291+C291+D291+E291+F291+G291+H291+I291+J291+K291+L291+M291)/12</f>
        <v>100.77499999999999</v>
      </c>
      <c r="O291" s="164">
        <f>100*(H291-G291)/G291</f>
        <v>14.285714285714292</v>
      </c>
      <c r="P291" s="164">
        <f>100*(H291-H290)/H290</f>
        <v>226.44483362521893</v>
      </c>
      <c r="Q291" s="162">
        <f>(((B291+C291+D291+E291+F291+G291+H291)/7)-((B290+C290+D290+E290+F290+G290+H290)/7))/((B290+C290+D290+E290+F290+G290+H290)/7)*100</f>
        <v>57.74842108716255</v>
      </c>
    </row>
    <row r="292" spans="1:17" ht="12" customHeight="1">
      <c r="A292" s="28">
        <v>2005</v>
      </c>
      <c r="B292" s="161">
        <v>82.1</v>
      </c>
      <c r="C292" s="161">
        <v>83</v>
      </c>
      <c r="D292" s="161">
        <v>111.4</v>
      </c>
      <c r="E292" s="161">
        <v>62.7</v>
      </c>
      <c r="F292" s="161">
        <v>71.2</v>
      </c>
      <c r="G292" s="161">
        <v>69.1</v>
      </c>
      <c r="H292" s="161">
        <v>65.4</v>
      </c>
      <c r="I292" s="161">
        <v>68.7</v>
      </c>
      <c r="J292" s="161">
        <v>86.3</v>
      </c>
      <c r="K292" s="161">
        <v>97.8</v>
      </c>
      <c r="L292" s="161">
        <v>87.9</v>
      </c>
      <c r="M292" s="161">
        <v>73.7</v>
      </c>
      <c r="N292" s="161">
        <f>(B292+C292+D292+E292+F292+G292+H292+I292+J292+K292+L292+M292)/12</f>
        <v>79.94166666666666</v>
      </c>
      <c r="O292" s="164">
        <f>100*(H292-G292)/G292</f>
        <v>-5.354558610709101</v>
      </c>
      <c r="P292" s="164">
        <f>100*(H292-H291)/H291</f>
        <v>-64.91416309012875</v>
      </c>
      <c r="Q292" s="162">
        <f>(((B292+C292+D292+E292+F292+G292+H292)/7)-((B291+C291+D291+E291+F291+G291+H291)/7))/((B291+C291+D291+E291+F291+G291+H291)/7)*100</f>
        <v>-28.066006600660053</v>
      </c>
    </row>
    <row r="293" spans="1:17" ht="12" customHeight="1">
      <c r="A293" s="28">
        <v>2006</v>
      </c>
      <c r="B293" s="161">
        <v>134.4</v>
      </c>
      <c r="C293" s="161">
        <v>75.8</v>
      </c>
      <c r="D293" s="161">
        <v>117.4</v>
      </c>
      <c r="E293" s="161">
        <v>57.5</v>
      </c>
      <c r="F293" s="161">
        <v>84.7</v>
      </c>
      <c r="G293" s="161">
        <v>93.4</v>
      </c>
      <c r="H293" s="161">
        <v>81.7</v>
      </c>
      <c r="I293" s="161" t="s">
        <v>43</v>
      </c>
      <c r="J293" s="161" t="s">
        <v>43</v>
      </c>
      <c r="K293" s="161" t="s">
        <v>43</v>
      </c>
      <c r="L293" s="161" t="s">
        <v>43</v>
      </c>
      <c r="M293" s="161" t="s">
        <v>43</v>
      </c>
      <c r="N293" s="161">
        <f>(B293+C293+D293+E293+F293+G293+H293)/7</f>
        <v>92.12857142857145</v>
      </c>
      <c r="O293" s="164">
        <f>100*(H293-G293)/G293</f>
        <v>-12.52676659528908</v>
      </c>
      <c r="P293" s="164">
        <f>100*(H293-H292)/H292</f>
        <v>24.923547400611614</v>
      </c>
      <c r="Q293" s="162">
        <f>(((B293+C293+D293+E293+F293+G293+H293)/7)-((B292+C292+D292+E292+F292+G292+H292)/7))/((B292+C292+D292+E292+F292+G292+H292)/7)*100</f>
        <v>18.351991191044252</v>
      </c>
    </row>
    <row r="294" spans="1:17" ht="12" customHeight="1">
      <c r="A294" s="159"/>
      <c r="B294" s="159"/>
      <c r="C294" s="159"/>
      <c r="D294" s="159"/>
      <c r="E294" s="159"/>
      <c r="F294" s="159"/>
      <c r="G294" s="159"/>
      <c r="H294" s="159"/>
      <c r="I294" s="159"/>
      <c r="J294" s="159"/>
      <c r="K294" s="159"/>
      <c r="L294" s="159"/>
      <c r="M294" s="159"/>
      <c r="N294" s="173"/>
      <c r="O294" s="176"/>
      <c r="P294" s="176"/>
      <c r="Q294" s="163"/>
    </row>
    <row r="295" spans="1:17" ht="12" customHeight="1">
      <c r="A295" s="153"/>
      <c r="B295" s="153"/>
      <c r="C295" s="153"/>
      <c r="D295" s="153"/>
      <c r="E295" s="153"/>
      <c r="F295" s="153"/>
      <c r="G295" s="153"/>
      <c r="H295" s="153"/>
      <c r="I295" s="153"/>
      <c r="J295" s="153"/>
      <c r="K295" s="153"/>
      <c r="L295" s="153"/>
      <c r="M295" s="153"/>
      <c r="N295" s="155"/>
      <c r="O295" s="156"/>
      <c r="P295" s="144"/>
      <c r="Q295" s="163"/>
    </row>
    <row r="296" spans="1:17" ht="12" customHeight="1">
      <c r="A296" s="460" t="s">
        <v>94</v>
      </c>
      <c r="B296" s="460"/>
      <c r="C296" s="460"/>
      <c r="D296" s="460"/>
      <c r="E296" s="460"/>
      <c r="F296" s="460"/>
      <c r="G296" s="460"/>
      <c r="H296" s="460"/>
      <c r="I296" s="460"/>
      <c r="J296" s="460"/>
      <c r="K296" s="460"/>
      <c r="L296" s="460"/>
      <c r="M296" s="460"/>
      <c r="N296" s="460"/>
      <c r="O296" s="460"/>
      <c r="P296" s="460"/>
      <c r="Q296" s="460"/>
    </row>
    <row r="297" spans="1:17" ht="12" customHeight="1">
      <c r="A297" s="160"/>
      <c r="B297" s="160"/>
      <c r="C297" s="160"/>
      <c r="D297" s="160"/>
      <c r="E297" s="160"/>
      <c r="F297" s="160"/>
      <c r="G297" s="160"/>
      <c r="H297" s="160"/>
      <c r="I297" s="160"/>
      <c r="J297" s="160"/>
      <c r="K297" s="160"/>
      <c r="L297" s="160"/>
      <c r="M297" s="160"/>
      <c r="N297" s="155"/>
      <c r="O297" s="156"/>
      <c r="P297" s="156"/>
      <c r="Q297" s="163"/>
    </row>
    <row r="298" spans="1:17" ht="12" customHeight="1">
      <c r="A298" s="160"/>
      <c r="B298" s="161"/>
      <c r="C298" s="161"/>
      <c r="D298" s="161"/>
      <c r="E298" s="161"/>
      <c r="F298" s="161"/>
      <c r="G298" s="161"/>
      <c r="H298" s="161"/>
      <c r="I298" s="161"/>
      <c r="J298" s="161"/>
      <c r="K298" s="161"/>
      <c r="L298" s="161"/>
      <c r="M298" s="161"/>
      <c r="N298" s="161"/>
      <c r="O298" s="167"/>
      <c r="P298" s="167"/>
      <c r="Q298" s="163"/>
    </row>
    <row r="299" spans="1:17" ht="12" customHeight="1">
      <c r="A299" s="27" t="s">
        <v>84</v>
      </c>
      <c r="B299" s="161">
        <v>109.41499387156696</v>
      </c>
      <c r="C299" s="161">
        <v>115.80499744960191</v>
      </c>
      <c r="D299" s="161">
        <v>126.49422534117289</v>
      </c>
      <c r="E299" s="161">
        <v>110.08443852630161</v>
      </c>
      <c r="F299" s="161">
        <v>116.63546468715376</v>
      </c>
      <c r="G299" s="161">
        <v>110.50007544074234</v>
      </c>
      <c r="H299" s="161">
        <v>111.85402547983882</v>
      </c>
      <c r="I299" s="161">
        <v>120.98062347175905</v>
      </c>
      <c r="J299" s="161">
        <v>119.75285066660548</v>
      </c>
      <c r="K299" s="161">
        <v>124.07380869414774</v>
      </c>
      <c r="L299" s="161">
        <v>120.83908781363341</v>
      </c>
      <c r="M299" s="161">
        <v>102.31231656757433</v>
      </c>
      <c r="N299" s="161">
        <v>100.00000000460892</v>
      </c>
      <c r="O299" s="162"/>
      <c r="P299" s="162"/>
      <c r="Q299" s="163"/>
    </row>
    <row r="300" spans="1:17" ht="12" customHeight="1">
      <c r="A300" s="28">
        <v>2002</v>
      </c>
      <c r="B300" s="161">
        <v>117.99563933486672</v>
      </c>
      <c r="C300" s="161">
        <v>119.59631725549222</v>
      </c>
      <c r="D300" s="161">
        <v>129.17565335087184</v>
      </c>
      <c r="E300" s="161">
        <v>127.64159272800528</v>
      </c>
      <c r="F300" s="161">
        <v>117.73351333907863</v>
      </c>
      <c r="G300" s="161">
        <v>112.11837166220182</v>
      </c>
      <c r="H300" s="161">
        <v>118.83376979821175</v>
      </c>
      <c r="I300" s="161">
        <v>123.1465803823571</v>
      </c>
      <c r="J300" s="161">
        <v>124.11058876086396</v>
      </c>
      <c r="K300" s="161">
        <v>133.4553057636905</v>
      </c>
      <c r="L300" s="161">
        <v>128.12878986809827</v>
      </c>
      <c r="M300" s="161">
        <v>113.12951983876556</v>
      </c>
      <c r="N300" s="161">
        <f>(B300+C300+D300+E300+F300+G300+H300+I300+J300+K300+L300+M300)/12</f>
        <v>122.08880350687531</v>
      </c>
      <c r="O300" s="164">
        <f>100*(H300-G300)/G300</f>
        <v>5.989560886812155</v>
      </c>
      <c r="P300" s="164">
        <f>100*(H300-H299)/H299</f>
        <v>6.240047498005326</v>
      </c>
      <c r="Q300" s="162">
        <f>(((B300+C300+D300+E300+F300+G300+H300)/7)-((B299+C299+D299+E299+F299+G299+H299)/7))/((B299+C299+D299+E299+F299+G299+H299)/7)*100</f>
        <v>5.283124248540573</v>
      </c>
    </row>
    <row r="301" spans="1:17" ht="12" customHeight="1">
      <c r="A301" s="28">
        <v>2003</v>
      </c>
      <c r="B301" s="161">
        <v>130.8</v>
      </c>
      <c r="C301" s="161">
        <v>142.5</v>
      </c>
      <c r="D301" s="161">
        <v>136.1</v>
      </c>
      <c r="E301" s="161">
        <v>142.58245386255385</v>
      </c>
      <c r="F301" s="161">
        <v>130</v>
      </c>
      <c r="G301" s="161">
        <v>135.6</v>
      </c>
      <c r="H301" s="161">
        <v>147.9</v>
      </c>
      <c r="I301" s="161">
        <v>126.7</v>
      </c>
      <c r="J301" s="161">
        <v>148.6</v>
      </c>
      <c r="K301" s="161">
        <v>155.2</v>
      </c>
      <c r="L301" s="161">
        <v>153.2</v>
      </c>
      <c r="M301" s="161">
        <v>138.9</v>
      </c>
      <c r="N301" s="161">
        <f>(B301+C301+D301+E301+F301+G301+H301+I301+J301+K301+L301+M301)/12</f>
        <v>140.67353782187948</v>
      </c>
      <c r="O301" s="164">
        <f>100*(H301-G301)/G301</f>
        <v>9.070796460177</v>
      </c>
      <c r="P301" s="164">
        <f>100*(H301-H300)/H300</f>
        <v>24.459570920913137</v>
      </c>
      <c r="Q301" s="162">
        <f>(((B301+C301+D301+E301+F301+G301+H301)/7)-((B300+C300+D300+E300+F300+G300+H300)/7))/((B300+C300+D300+E300+F300+G300+H300)/7)*100</f>
        <v>14.516468142300939</v>
      </c>
    </row>
    <row r="302" spans="1:17" ht="12" customHeight="1">
      <c r="A302" s="28">
        <v>2004</v>
      </c>
      <c r="B302" s="161">
        <v>126.2</v>
      </c>
      <c r="C302" s="161">
        <v>129.9</v>
      </c>
      <c r="D302" s="161">
        <v>151.5</v>
      </c>
      <c r="E302" s="161">
        <v>137.2</v>
      </c>
      <c r="F302" s="161">
        <v>125.1</v>
      </c>
      <c r="G302" s="161">
        <v>134.7</v>
      </c>
      <c r="H302" s="161">
        <v>135.1</v>
      </c>
      <c r="I302" s="161">
        <v>129.6</v>
      </c>
      <c r="J302" s="161">
        <v>152.4</v>
      </c>
      <c r="K302" s="161">
        <v>149.3</v>
      </c>
      <c r="L302" s="161">
        <v>139.9</v>
      </c>
      <c r="M302" s="161">
        <v>128.6</v>
      </c>
      <c r="N302" s="161">
        <f>(B302+C302+D302+E302+F302+G302+H302+I302+J302+K302+L302+M302)/12</f>
        <v>136.625</v>
      </c>
      <c r="O302" s="164">
        <f>100*(H302-G302)/G302</f>
        <v>0.29695619896065756</v>
      </c>
      <c r="P302" s="164">
        <f>100*(H302-H301)/H301</f>
        <v>-8.654496281271136</v>
      </c>
      <c r="Q302" s="162">
        <f>(((B302+C302+D302+E302+F302+G302+H302)/7)-((B301+C301+D301+E301+F301+G301+H301)/7))/((B301+C301+D301+E301+F301+G301+H301)/7)*100</f>
        <v>-2.6704217937267902</v>
      </c>
    </row>
    <row r="303" spans="1:17" ht="12" customHeight="1">
      <c r="A303" s="28">
        <v>2005</v>
      </c>
      <c r="B303" s="161">
        <v>117.7</v>
      </c>
      <c r="C303" s="161">
        <v>120.2</v>
      </c>
      <c r="D303" s="161">
        <v>136.9</v>
      </c>
      <c r="E303" s="161">
        <v>136.4</v>
      </c>
      <c r="F303" s="161">
        <v>123.7</v>
      </c>
      <c r="G303" s="161">
        <v>132.5</v>
      </c>
      <c r="H303" s="161">
        <v>128.6</v>
      </c>
      <c r="I303" s="161">
        <v>134.4</v>
      </c>
      <c r="J303" s="161">
        <v>136.4</v>
      </c>
      <c r="K303" s="161">
        <v>138</v>
      </c>
      <c r="L303" s="161">
        <v>146</v>
      </c>
      <c r="M303" s="161">
        <v>123.8</v>
      </c>
      <c r="N303" s="161">
        <f>(B303+C303+D303+E303+F303+G303+H303+I303+J303+K303+L303+M303)/12</f>
        <v>131.21666666666667</v>
      </c>
      <c r="O303" s="164">
        <f>100*(H303-G303)/G303</f>
        <v>-2.9433962264150986</v>
      </c>
      <c r="P303" s="164">
        <f>100*(H303-H302)/H302</f>
        <v>-4.811250925240563</v>
      </c>
      <c r="Q303" s="162">
        <f>(((B303+C303+D303+E303+F303+G303+H303)/7)-((B302+C302+D302+E302+F302+G302+H302)/7))/((B302+C302+D302+E302+F302+G302+H302)/7)*100</f>
        <v>-4.650420346919201</v>
      </c>
    </row>
    <row r="304" spans="1:17" ht="12" customHeight="1">
      <c r="A304" s="28">
        <v>2006</v>
      </c>
      <c r="B304" s="161">
        <v>126.6</v>
      </c>
      <c r="C304" s="161">
        <v>125.4</v>
      </c>
      <c r="D304" s="161">
        <v>137.3</v>
      </c>
      <c r="E304" s="161">
        <v>120.4</v>
      </c>
      <c r="F304" s="161">
        <v>131</v>
      </c>
      <c r="G304" s="161">
        <v>124.7</v>
      </c>
      <c r="H304" s="161">
        <v>132.6</v>
      </c>
      <c r="I304" s="161" t="s">
        <v>43</v>
      </c>
      <c r="J304" s="161" t="s">
        <v>43</v>
      </c>
      <c r="K304" s="161" t="s">
        <v>43</v>
      </c>
      <c r="L304" s="161" t="s">
        <v>43</v>
      </c>
      <c r="M304" s="161" t="s">
        <v>43</v>
      </c>
      <c r="N304" s="161">
        <f>(B304+C304+D304+E304+F304+G304+H304)/7</f>
        <v>128.2857142857143</v>
      </c>
      <c r="O304" s="164">
        <f>100*(H304-G304)/G304</f>
        <v>6.335204490777859</v>
      </c>
      <c r="P304" s="164">
        <f>100*(H304-H303)/H303</f>
        <v>3.1104199066874028</v>
      </c>
      <c r="Q304" s="162">
        <f>(((B304+C304+D304+E304+F304+G304+H304)/7)-((B303+C303+D303+E303+F303+G303+H303)/7))/((B303+C303+D303+E303+F303+G303+H303)/7)*100</f>
        <v>0.22321428571427931</v>
      </c>
    </row>
    <row r="305" spans="1:17" ht="12" customHeight="1">
      <c r="A305" s="29"/>
      <c r="B305" s="161"/>
      <c r="C305" s="161"/>
      <c r="D305" s="161"/>
      <c r="E305" s="161"/>
      <c r="F305" s="161"/>
      <c r="G305" s="161"/>
      <c r="H305" s="161"/>
      <c r="I305" s="161"/>
      <c r="J305" s="161"/>
      <c r="K305" s="161"/>
      <c r="L305" s="161"/>
      <c r="M305" s="161"/>
      <c r="N305" s="161"/>
      <c r="O305" s="164"/>
      <c r="P305" s="164"/>
      <c r="Q305" s="163"/>
    </row>
    <row r="306" spans="1:17" ht="12" customHeight="1">
      <c r="A306" s="30" t="s">
        <v>85</v>
      </c>
      <c r="B306" s="161">
        <v>106.56105405929475</v>
      </c>
      <c r="C306" s="161">
        <v>113.72949636167166</v>
      </c>
      <c r="D306" s="161">
        <v>123.2500821520619</v>
      </c>
      <c r="E306" s="161">
        <v>106.60177844411092</v>
      </c>
      <c r="F306" s="161">
        <v>114.6057341160375</v>
      </c>
      <c r="G306" s="161">
        <v>107.84923089064608</v>
      </c>
      <c r="H306" s="161">
        <v>105.25453599584765</v>
      </c>
      <c r="I306" s="161">
        <v>119.95847695217303</v>
      </c>
      <c r="J306" s="161">
        <v>119.0189508137103</v>
      </c>
      <c r="K306" s="161">
        <v>121.78948734033277</v>
      </c>
      <c r="L306" s="161">
        <v>117.65098787079116</v>
      </c>
      <c r="M306" s="161">
        <v>101.09611627767987</v>
      </c>
      <c r="N306" s="161">
        <v>100.00000000050954</v>
      </c>
      <c r="O306" s="164"/>
      <c r="P306" s="164"/>
      <c r="Q306" s="163"/>
    </row>
    <row r="307" spans="1:17" ht="12" customHeight="1">
      <c r="A307" s="28">
        <v>2002</v>
      </c>
      <c r="B307" s="161">
        <v>116.27567976271776</v>
      </c>
      <c r="C307" s="161">
        <v>114.480250425439</v>
      </c>
      <c r="D307" s="161">
        <v>119.5482303497861</v>
      </c>
      <c r="E307" s="161">
        <v>122.01543415178564</v>
      </c>
      <c r="F307" s="161">
        <v>114.6020753142169</v>
      </c>
      <c r="G307" s="161">
        <v>104.91161149579602</v>
      </c>
      <c r="H307" s="161">
        <v>114.62257031573864</v>
      </c>
      <c r="I307" s="161">
        <v>120.5895625644142</v>
      </c>
      <c r="J307" s="161">
        <v>119.57236188215707</v>
      </c>
      <c r="K307" s="161">
        <v>129.07433402710683</v>
      </c>
      <c r="L307" s="161">
        <v>121.66645982968211</v>
      </c>
      <c r="M307" s="161">
        <v>110.36982765610743</v>
      </c>
      <c r="N307" s="161">
        <f>(B307+C307+D307+E307+F307+G307+H307+I307+J307+K307+L307+M307)/12</f>
        <v>117.31069981457894</v>
      </c>
      <c r="O307" s="164">
        <f>100*(H307-G307)/G307</f>
        <v>9.256324139422595</v>
      </c>
      <c r="P307" s="164">
        <f>100*(H307-H306)/H306</f>
        <v>8.900361615066709</v>
      </c>
      <c r="Q307" s="162">
        <f>(((B307+C307+D307+E307+F307+G307+H307)/7)-((B306+C306+D306+E306+F306+G306+H306)/7))/((B306+C306+D306+E306+F306+G306+H306)/7)*100</f>
        <v>3.6772988989048323</v>
      </c>
    </row>
    <row r="308" spans="1:17" ht="12" customHeight="1">
      <c r="A308" s="28">
        <v>2003</v>
      </c>
      <c r="B308" s="161">
        <v>127.2</v>
      </c>
      <c r="C308" s="161">
        <v>135.9</v>
      </c>
      <c r="D308" s="161">
        <v>133.3</v>
      </c>
      <c r="E308" s="161">
        <v>140.02123141255237</v>
      </c>
      <c r="F308" s="161">
        <v>127.7</v>
      </c>
      <c r="G308" s="161">
        <v>130.5</v>
      </c>
      <c r="H308" s="161">
        <v>147.2</v>
      </c>
      <c r="I308" s="161">
        <v>124.1</v>
      </c>
      <c r="J308" s="161">
        <v>146.4</v>
      </c>
      <c r="K308" s="161">
        <v>154.7</v>
      </c>
      <c r="L308" s="161">
        <v>149.8</v>
      </c>
      <c r="M308" s="161">
        <v>135.4</v>
      </c>
      <c r="N308" s="161">
        <f>(B308+C308+D308+E308+F308+G308+H308+I308+J308+K308+L308+M308)/12</f>
        <v>137.68510261771272</v>
      </c>
      <c r="O308" s="164">
        <f>100*(H308-G308)/G308</f>
        <v>12.796934865900374</v>
      </c>
      <c r="P308" s="164">
        <f>100*(H308-H307)/H307</f>
        <v>28.4214789412973</v>
      </c>
      <c r="Q308" s="162">
        <f>(((B308+C308+D308+E308+F308+G308+H308)/7)-((B307+C307+D307+E307+F307+G307+H307)/7))/((B307+C307+D307+E307+F307+G307+H307)/7)*100</f>
        <v>16.78521884271037</v>
      </c>
    </row>
    <row r="309" spans="1:17" ht="12" customHeight="1">
      <c r="A309" s="28">
        <v>2004</v>
      </c>
      <c r="B309" s="161">
        <v>124.1</v>
      </c>
      <c r="C309" s="161">
        <v>126.2</v>
      </c>
      <c r="D309" s="161">
        <v>149.1</v>
      </c>
      <c r="E309" s="161">
        <v>134.5</v>
      </c>
      <c r="F309" s="161">
        <v>122.8</v>
      </c>
      <c r="G309" s="161">
        <v>131.8</v>
      </c>
      <c r="H309" s="161">
        <v>134.1</v>
      </c>
      <c r="I309" s="161">
        <v>126.8</v>
      </c>
      <c r="J309" s="161">
        <v>150.8</v>
      </c>
      <c r="K309" s="161">
        <v>147.8</v>
      </c>
      <c r="L309" s="161">
        <v>136.1</v>
      </c>
      <c r="M309" s="161">
        <v>127.2</v>
      </c>
      <c r="N309" s="161">
        <f>(B309+C309+D309+E309+F309+G309+H309+I309+J309+K309+L309+M309)/12</f>
        <v>134.275</v>
      </c>
      <c r="O309" s="164">
        <f>100*(H309-G309)/G309</f>
        <v>1.7450682852807153</v>
      </c>
      <c r="P309" s="164">
        <f>100*(H309-H308)/H308</f>
        <v>-8.899456521739127</v>
      </c>
      <c r="Q309" s="162">
        <f>(((B309+C309+D309+E309+F309+G309+H309)/7)-((B308+C308+D308+E308+F308+G308+H308)/7))/((B308+C308+D308+E308+F308+G308+H308)/7)*100</f>
        <v>-2.0408577309012275</v>
      </c>
    </row>
    <row r="310" spans="1:17" ht="12" customHeight="1">
      <c r="A310" s="28">
        <v>2005</v>
      </c>
      <c r="B310" s="161">
        <v>111.4</v>
      </c>
      <c r="C310" s="161">
        <v>116</v>
      </c>
      <c r="D310" s="161">
        <v>131.6</v>
      </c>
      <c r="E310" s="161">
        <v>135.3</v>
      </c>
      <c r="F310" s="161">
        <v>116.9</v>
      </c>
      <c r="G310" s="161">
        <v>128.2</v>
      </c>
      <c r="H310" s="161">
        <v>125.9</v>
      </c>
      <c r="I310" s="161">
        <v>129.9</v>
      </c>
      <c r="J310" s="161">
        <v>130</v>
      </c>
      <c r="K310" s="161">
        <v>132.2</v>
      </c>
      <c r="L310" s="161">
        <v>136.5</v>
      </c>
      <c r="M310" s="161">
        <v>120.2</v>
      </c>
      <c r="N310" s="161">
        <f>(B310+C310+D310+E310+F310+G310+H310+I310+J310+K310+L310+M310)/12</f>
        <v>126.17500000000001</v>
      </c>
      <c r="O310" s="164">
        <f>100*(H310-G310)/G310</f>
        <v>-1.7940717628705016</v>
      </c>
      <c r="P310" s="164">
        <f>100*(H310-H309)/H309</f>
        <v>-6.114839671886643</v>
      </c>
      <c r="Q310" s="162">
        <f>(((B310+C310+D310+E310+F310+G310+H310)/7)-((B309+C309+D309+E309+F309+G309+H309)/7))/((B309+C309+D309+E309+F309+G309+H309)/7)*100</f>
        <v>-6.2107088662475585</v>
      </c>
    </row>
    <row r="311" spans="1:17" ht="12" customHeight="1">
      <c r="A311" s="28">
        <v>2006</v>
      </c>
      <c r="B311" s="161">
        <v>120.8</v>
      </c>
      <c r="C311" s="161">
        <v>118.7</v>
      </c>
      <c r="D311" s="161">
        <v>127.8</v>
      </c>
      <c r="E311" s="161">
        <v>112.8</v>
      </c>
      <c r="F311" s="161">
        <v>127</v>
      </c>
      <c r="G311" s="161">
        <v>115.6</v>
      </c>
      <c r="H311" s="161">
        <v>127.6</v>
      </c>
      <c r="I311" s="161" t="s">
        <v>43</v>
      </c>
      <c r="J311" s="161" t="s">
        <v>43</v>
      </c>
      <c r="K311" s="161" t="s">
        <v>43</v>
      </c>
      <c r="L311" s="161" t="s">
        <v>43</v>
      </c>
      <c r="M311" s="161" t="s">
        <v>43</v>
      </c>
      <c r="N311" s="161">
        <f>(B311+C311+D311+E311+F311+G311+H311)/7</f>
        <v>121.47142857142858</v>
      </c>
      <c r="O311" s="164">
        <f>100*(H311-G311)/G311</f>
        <v>10.380622837370243</v>
      </c>
      <c r="P311" s="164">
        <f>100*(H311-H310)/H310</f>
        <v>1.3502779984114286</v>
      </c>
      <c r="Q311" s="162">
        <f>(((B311+C311+D311+E311+F311+G311+H311)/7)-((B310+C310+D310+E310+F310+G310+H310)/7))/((B310+C310+D310+E310+F310+G310+H310)/7)*100</f>
        <v>-1.7335028313879661</v>
      </c>
    </row>
    <row r="312" spans="1:17" ht="12" customHeight="1">
      <c r="A312" s="29"/>
      <c r="B312" s="161"/>
      <c r="C312" s="161"/>
      <c r="D312" s="161"/>
      <c r="E312" s="161"/>
      <c r="F312" s="161"/>
      <c r="G312" s="161"/>
      <c r="H312" s="161"/>
      <c r="I312" s="161"/>
      <c r="J312" s="161"/>
      <c r="K312" s="161"/>
      <c r="L312" s="161"/>
      <c r="M312" s="161"/>
      <c r="N312" s="161"/>
      <c r="O312" s="164"/>
      <c r="P312" s="165"/>
      <c r="Q312" s="163"/>
    </row>
    <row r="313" spans="1:17" ht="12" customHeight="1">
      <c r="A313" s="30" t="s">
        <v>86</v>
      </c>
      <c r="B313" s="161">
        <v>132.45719375496316</v>
      </c>
      <c r="C313" s="161">
        <v>132.56222221333618</v>
      </c>
      <c r="D313" s="161">
        <v>152.6868575370816</v>
      </c>
      <c r="E313" s="161">
        <v>138.20281348782447</v>
      </c>
      <c r="F313" s="161">
        <v>133.0231464791721</v>
      </c>
      <c r="G313" s="161">
        <v>131.90252047940731</v>
      </c>
      <c r="H313" s="161">
        <v>165.1371239113475</v>
      </c>
      <c r="I313" s="161">
        <v>129.23325173171435</v>
      </c>
      <c r="J313" s="161">
        <v>125.67822686288612</v>
      </c>
      <c r="K313" s="161">
        <v>142.51701095653573</v>
      </c>
      <c r="L313" s="161">
        <v>146.57923685828737</v>
      </c>
      <c r="M313" s="161">
        <v>112.13170028813046</v>
      </c>
      <c r="N313" s="161">
        <v>100.00000000881153</v>
      </c>
      <c r="O313" s="164"/>
      <c r="P313" s="162"/>
      <c r="Q313" s="163"/>
    </row>
    <row r="314" spans="1:17" ht="12" customHeight="1">
      <c r="A314" s="28">
        <v>2002</v>
      </c>
      <c r="B314" s="161">
        <v>131.88228545104278</v>
      </c>
      <c r="C314" s="161">
        <v>160.90252633218802</v>
      </c>
      <c r="D314" s="161">
        <v>206.90574576450786</v>
      </c>
      <c r="E314" s="161">
        <v>173.06619138425242</v>
      </c>
      <c r="F314" s="161">
        <v>143.01618418692553</v>
      </c>
      <c r="G314" s="161">
        <v>170.30446503646803</v>
      </c>
      <c r="H314" s="161">
        <v>152.83424165185133</v>
      </c>
      <c r="I314" s="161">
        <v>143.7914851530803</v>
      </c>
      <c r="J314" s="161">
        <v>160.75142135545184</v>
      </c>
      <c r="K314" s="161">
        <v>168.82648844674526</v>
      </c>
      <c r="L314" s="161">
        <v>180.30448744798318</v>
      </c>
      <c r="M314" s="161">
        <v>135.41078120593636</v>
      </c>
      <c r="N314" s="161">
        <f>(B314+C314+D314+E314+F314+G314+H314+I314+J314+K314+L314+M314)/12</f>
        <v>160.66635861803607</v>
      </c>
      <c r="O314" s="164">
        <f>100*(H314-G314)/G314</f>
        <v>-10.258229800889676</v>
      </c>
      <c r="P314" s="164">
        <f>100*(H314-H313)/H313</f>
        <v>-7.450100842316268</v>
      </c>
      <c r="Q314" s="162">
        <f>(((B314+C314+D314+E314+F314+G314+H314)/7)-((B313+C313+D313+E313+F313+G313+H313)/7))/((B313+C313+D313+E313+F313+G313+H313)/7)*100</f>
        <v>15.511574455405919</v>
      </c>
    </row>
    <row r="315" spans="1:17" ht="12" customHeight="1">
      <c r="A315" s="28">
        <v>2003</v>
      </c>
      <c r="B315" s="161">
        <v>159.6</v>
      </c>
      <c r="C315" s="161">
        <v>195.7</v>
      </c>
      <c r="D315" s="161">
        <v>158.2</v>
      </c>
      <c r="E315" s="161">
        <v>163.26130607534262</v>
      </c>
      <c r="F315" s="161">
        <v>149</v>
      </c>
      <c r="G315" s="161">
        <v>177.1</v>
      </c>
      <c r="H315" s="161">
        <v>153.3</v>
      </c>
      <c r="I315" s="161">
        <v>147.9</v>
      </c>
      <c r="J315" s="161">
        <v>166.7</v>
      </c>
      <c r="K315" s="161">
        <v>158.9</v>
      </c>
      <c r="L315" s="161">
        <v>180.6</v>
      </c>
      <c r="M315" s="161">
        <v>167.5</v>
      </c>
      <c r="N315" s="161">
        <f>(B315+C315+D315+E315+F315+G315+H315+I315+J315+K315+L315+M315)/12</f>
        <v>164.81344217294523</v>
      </c>
      <c r="O315" s="164">
        <f>100*(H315-G315)/G315</f>
        <v>-13.438735177865603</v>
      </c>
      <c r="P315" s="164">
        <f>100*(H315-H314)/H314</f>
        <v>0.30474738063585016</v>
      </c>
      <c r="Q315" s="162">
        <f>(((B315+C315+D315+E315+F315+G315+H315)/7)-((B314+C314+D314+E314+F314+G314+H314)/7))/((B314+C314+D314+E314+F314+G314+H314)/7)*100</f>
        <v>1.5145745872810985</v>
      </c>
    </row>
    <row r="316" spans="1:17" ht="12" customHeight="1">
      <c r="A316" s="28">
        <v>2004</v>
      </c>
      <c r="B316" s="161">
        <v>142.7</v>
      </c>
      <c r="C316" s="161">
        <v>159.6</v>
      </c>
      <c r="D316" s="161">
        <v>171.2</v>
      </c>
      <c r="E316" s="161">
        <v>158.9</v>
      </c>
      <c r="F316" s="161">
        <v>143.8</v>
      </c>
      <c r="G316" s="161">
        <v>158</v>
      </c>
      <c r="H316" s="161">
        <v>143</v>
      </c>
      <c r="I316" s="161">
        <v>152.5</v>
      </c>
      <c r="J316" s="161">
        <v>164.9</v>
      </c>
      <c r="K316" s="161">
        <v>161</v>
      </c>
      <c r="L316" s="161">
        <v>170.4</v>
      </c>
      <c r="M316" s="161">
        <v>139.5</v>
      </c>
      <c r="N316" s="161">
        <f>(B316+C316+D316+E316+F316+G316+H316+I316+J316+K316+L316+M316)/12</f>
        <v>155.45833333333334</v>
      </c>
      <c r="O316" s="164">
        <f>100*(H316-G316)/G316</f>
        <v>-9.49367088607595</v>
      </c>
      <c r="P316" s="164">
        <f>100*(H316-H315)/H315</f>
        <v>-6.718851924331383</v>
      </c>
      <c r="Q316" s="162">
        <f>(((B316+C316+D316+E316+F316+G316+H316)/7)-((B315+C315+D315+E315+F315+G315+H315)/7))/((B315+C315+D315+E315+F315+G315+H315)/7)*100</f>
        <v>-6.829609818320377</v>
      </c>
    </row>
    <row r="317" spans="1:17" ht="12" customHeight="1">
      <c r="A317" s="28">
        <v>2005</v>
      </c>
      <c r="B317" s="161">
        <v>167.9</v>
      </c>
      <c r="C317" s="161">
        <v>154.3</v>
      </c>
      <c r="D317" s="161">
        <v>179.4</v>
      </c>
      <c r="E317" s="161">
        <v>145.3</v>
      </c>
      <c r="F317" s="161">
        <v>178.9</v>
      </c>
      <c r="G317" s="161">
        <v>166.4</v>
      </c>
      <c r="H317" s="161">
        <v>150.2</v>
      </c>
      <c r="I317" s="161">
        <v>170.3</v>
      </c>
      <c r="J317" s="161">
        <v>188.4</v>
      </c>
      <c r="K317" s="161">
        <v>184.1</v>
      </c>
      <c r="L317" s="161">
        <v>222.7</v>
      </c>
      <c r="M317" s="161">
        <v>152.6</v>
      </c>
      <c r="N317" s="161">
        <f>(B317+C317+D317+E317+F317+G317+H317+I317+J317+K317+L317+M317)/12</f>
        <v>171.70833333333334</v>
      </c>
      <c r="O317" s="164">
        <f>100*(H317-G317)/G317</f>
        <v>-9.735576923076934</v>
      </c>
      <c r="P317" s="164">
        <f>100*(H317-H316)/H316</f>
        <v>5.034965034965027</v>
      </c>
      <c r="Q317" s="162">
        <f>(((B317+C317+D317+E317+F317+G317+H317)/7)-((B316+C316+D316+E316+F316+G316+H316)/7))/((B316+C316+D316+E316+F316+G316+H316)/7)*100</f>
        <v>6.052729298180469</v>
      </c>
    </row>
    <row r="318" spans="1:17" ht="12" customHeight="1">
      <c r="A318" s="28">
        <v>2006</v>
      </c>
      <c r="B318" s="161">
        <v>174.2</v>
      </c>
      <c r="C318" s="161">
        <v>179.7</v>
      </c>
      <c r="D318" s="161">
        <v>213.9</v>
      </c>
      <c r="E318" s="161">
        <v>181.9</v>
      </c>
      <c r="F318" s="161">
        <v>162.9</v>
      </c>
      <c r="G318" s="161">
        <v>197.7</v>
      </c>
      <c r="H318" s="161">
        <v>173.1</v>
      </c>
      <c r="I318" s="161" t="s">
        <v>43</v>
      </c>
      <c r="J318" s="161" t="s">
        <v>43</v>
      </c>
      <c r="K318" s="161" t="s">
        <v>43</v>
      </c>
      <c r="L318" s="161" t="s">
        <v>43</v>
      </c>
      <c r="M318" s="161" t="s">
        <v>43</v>
      </c>
      <c r="N318" s="161">
        <f>(B318+C318+D318+E318+F318+G318+H318)/7</f>
        <v>183.34285714285713</v>
      </c>
      <c r="O318" s="164">
        <f>100*(H318-G318)/G318</f>
        <v>-12.443095599393018</v>
      </c>
      <c r="P318" s="164">
        <f>100*(H318-H317)/H317</f>
        <v>15.246338215712388</v>
      </c>
      <c r="Q318" s="162">
        <f>(((B318+C318+D318+E318+F318+G318+H318)/7)-((B317+C317+D317+E317+F317+G317+H317)/7))/((B317+C317+D317+E317+F317+G317+H317)/7)*100</f>
        <v>12.342436974789894</v>
      </c>
    </row>
  </sheetData>
  <mergeCells count="39">
    <mergeCell ref="A195:Q195"/>
    <mergeCell ref="A271:Q271"/>
    <mergeCell ref="A296:Q296"/>
    <mergeCell ref="O264:Q264"/>
    <mergeCell ref="O266:Q266"/>
    <mergeCell ref="A257:Q257"/>
    <mergeCell ref="A259:Q259"/>
    <mergeCell ref="A260:Q260"/>
    <mergeCell ref="A261:Q261"/>
    <mergeCell ref="A196:Q196"/>
    <mergeCell ref="A193:Q193"/>
    <mergeCell ref="O136:Q136"/>
    <mergeCell ref="O138:Q138"/>
    <mergeCell ref="A3:Q3"/>
    <mergeCell ref="A4:Q4"/>
    <mergeCell ref="A14:Q14"/>
    <mergeCell ref="A39:Q39"/>
    <mergeCell ref="A143:Q143"/>
    <mergeCell ref="A168:Q168"/>
    <mergeCell ref="O74:Q74"/>
    <mergeCell ref="A1:Q1"/>
    <mergeCell ref="A129:Q129"/>
    <mergeCell ref="A65:Q65"/>
    <mergeCell ref="O7:Q7"/>
    <mergeCell ref="O9:Q9"/>
    <mergeCell ref="A67:Q67"/>
    <mergeCell ref="A68:Q68"/>
    <mergeCell ref="A69:Q69"/>
    <mergeCell ref="A79:Q79"/>
    <mergeCell ref="O72:Q72"/>
    <mergeCell ref="A104:Q104"/>
    <mergeCell ref="A131:Q131"/>
    <mergeCell ref="A132:Q132"/>
    <mergeCell ref="A133:Q133"/>
    <mergeCell ref="A197:Q197"/>
    <mergeCell ref="A207:Q207"/>
    <mergeCell ref="A232:Q232"/>
    <mergeCell ref="O200:Q200"/>
    <mergeCell ref="O202:Q202"/>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zoomScale="125" zoomScaleNormal="125" workbookViewId="0" topLeftCell="A1">
      <selection activeCell="A1" sqref="A1"/>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6" width="7.8515625" style="187" customWidth="1"/>
    <col min="7" max="7" width="6.7109375" style="187" customWidth="1"/>
    <col min="8" max="8" width="8.140625" style="187" customWidth="1"/>
    <col min="9" max="9" width="6.57421875" style="187" customWidth="1"/>
    <col min="10" max="10" width="7.57421875" style="187" customWidth="1"/>
    <col min="11"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41" t="s">
        <v>97</v>
      </c>
      <c r="B3" s="441"/>
      <c r="C3" s="441"/>
      <c r="D3" s="441"/>
      <c r="E3" s="441"/>
      <c r="F3" s="441"/>
      <c r="G3" s="441"/>
      <c r="H3" s="441"/>
      <c r="I3" s="441"/>
      <c r="J3" s="441"/>
    </row>
    <row r="4" spans="1:10" s="180" customFormat="1" ht="13.5" customHeight="1">
      <c r="A4" s="437" t="s">
        <v>98</v>
      </c>
      <c r="B4" s="437"/>
      <c r="C4" s="437"/>
      <c r="D4" s="437"/>
      <c r="E4" s="437"/>
      <c r="F4" s="437"/>
      <c r="G4" s="437"/>
      <c r="H4" s="437"/>
      <c r="I4" s="437"/>
      <c r="J4" s="437"/>
    </row>
    <row r="5" spans="1:10" s="180" customFormat="1" ht="13.5" customHeight="1">
      <c r="A5" s="437" t="s">
        <v>63</v>
      </c>
      <c r="B5" s="437"/>
      <c r="C5" s="437"/>
      <c r="D5" s="437"/>
      <c r="E5" s="437"/>
      <c r="F5" s="437"/>
      <c r="G5" s="437"/>
      <c r="H5" s="437"/>
      <c r="I5" s="437"/>
      <c r="J5" s="437"/>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69" t="s">
        <v>193</v>
      </c>
      <c r="E8" s="472" t="s">
        <v>99</v>
      </c>
      <c r="F8" s="473"/>
      <c r="G8" s="438" t="s">
        <v>180</v>
      </c>
      <c r="H8" s="186" t="s">
        <v>64</v>
      </c>
      <c r="I8" s="186"/>
      <c r="J8" s="186"/>
    </row>
    <row r="9" spans="3:10" ht="11.25" customHeight="1">
      <c r="C9" s="188"/>
      <c r="D9" s="470"/>
      <c r="E9" s="474"/>
      <c r="F9" s="475"/>
      <c r="G9" s="439"/>
      <c r="H9" s="189" t="s">
        <v>72</v>
      </c>
      <c r="I9" s="190"/>
      <c r="J9" s="191" t="s">
        <v>192</v>
      </c>
    </row>
    <row r="10" spans="1:10" ht="11.25" customHeight="1">
      <c r="A10" s="192" t="s">
        <v>100</v>
      </c>
      <c r="B10" s="192"/>
      <c r="C10" s="193"/>
      <c r="D10" s="470"/>
      <c r="E10" s="467" t="s">
        <v>194</v>
      </c>
      <c r="F10" s="467" t="s">
        <v>195</v>
      </c>
      <c r="G10" s="439"/>
      <c r="H10" s="194" t="s">
        <v>79</v>
      </c>
      <c r="I10" s="194"/>
      <c r="J10" s="194"/>
    </row>
    <row r="11" spans="3:10" ht="11.25" customHeight="1">
      <c r="C11" s="188"/>
      <c r="D11" s="470"/>
      <c r="E11" s="468"/>
      <c r="F11" s="468" t="s">
        <v>43</v>
      </c>
      <c r="G11" s="439"/>
      <c r="H11" s="195" t="s">
        <v>80</v>
      </c>
      <c r="I11" s="196" t="s">
        <v>81</v>
      </c>
      <c r="J11" s="197" t="s">
        <v>81</v>
      </c>
    </row>
    <row r="12" spans="1:10" ht="10.5" customHeight="1">
      <c r="A12" s="198"/>
      <c r="B12" s="198"/>
      <c r="C12" s="199"/>
      <c r="D12" s="471"/>
      <c r="E12" s="442"/>
      <c r="F12" s="442" t="s">
        <v>43</v>
      </c>
      <c r="G12" s="440"/>
      <c r="H12" s="200" t="s">
        <v>82</v>
      </c>
      <c r="I12" s="201" t="s">
        <v>83</v>
      </c>
      <c r="J12" s="202" t="s">
        <v>182</v>
      </c>
    </row>
    <row r="13" spans="1:10" ht="10.5" customHeight="1">
      <c r="A13" s="203"/>
      <c r="B13" s="203"/>
      <c r="C13" s="204"/>
      <c r="D13" s="205"/>
      <c r="E13" s="205"/>
      <c r="F13" s="205"/>
      <c r="G13" s="205"/>
      <c r="H13" s="205"/>
      <c r="I13" s="205"/>
      <c r="J13" s="205"/>
    </row>
    <row r="14" spans="1:10" ht="10.5" customHeight="1">
      <c r="A14" s="203"/>
      <c r="B14" s="203"/>
      <c r="C14" s="204"/>
      <c r="D14" s="205"/>
      <c r="E14" s="205"/>
      <c r="F14" s="205"/>
      <c r="G14" s="205"/>
      <c r="H14" s="206"/>
      <c r="I14" s="206"/>
      <c r="J14" s="205"/>
    </row>
    <row r="15" spans="1:10" ht="10.5" customHeight="1">
      <c r="A15" s="203" t="s">
        <v>101</v>
      </c>
      <c r="B15" s="203"/>
      <c r="C15" s="204"/>
      <c r="D15" s="207">
        <v>88.8</v>
      </c>
      <c r="E15" s="208">
        <v>93.3</v>
      </c>
      <c r="F15" s="209">
        <v>92.6</v>
      </c>
      <c r="G15" s="207">
        <v>95.15714285714284</v>
      </c>
      <c r="H15" s="210">
        <v>-4.823151125401929</v>
      </c>
      <c r="I15" s="210">
        <v>-4.103671706263496</v>
      </c>
      <c r="J15" s="210">
        <v>3.9157566302651987</v>
      </c>
    </row>
    <row r="16" spans="1:10" ht="10.5" customHeight="1">
      <c r="A16" s="203"/>
      <c r="B16" s="203"/>
      <c r="C16" s="204"/>
      <c r="D16" s="207"/>
      <c r="E16" s="208"/>
      <c r="F16" s="209"/>
      <c r="G16" s="207"/>
      <c r="H16" s="210"/>
      <c r="I16" s="210"/>
      <c r="J16" s="210"/>
    </row>
    <row r="17" spans="1:10" ht="10.5" customHeight="1">
      <c r="A17" s="203"/>
      <c r="B17" s="203" t="s">
        <v>85</v>
      </c>
      <c r="C17" s="204"/>
      <c r="D17" s="207">
        <v>85.5</v>
      </c>
      <c r="E17" s="208">
        <v>81.6</v>
      </c>
      <c r="F17" s="209">
        <v>95.3</v>
      </c>
      <c r="G17" s="207">
        <v>88.32857142857144</v>
      </c>
      <c r="H17" s="210">
        <v>4.779411764705889</v>
      </c>
      <c r="I17" s="210">
        <v>-10.283315844700942</v>
      </c>
      <c r="J17" s="210">
        <v>-2.691218130311607</v>
      </c>
    </row>
    <row r="18" spans="1:10" ht="10.5" customHeight="1">
      <c r="A18" s="203"/>
      <c r="B18" s="203" t="s">
        <v>86</v>
      </c>
      <c r="C18" s="204"/>
      <c r="D18" s="207">
        <v>98</v>
      </c>
      <c r="E18" s="208">
        <v>127</v>
      </c>
      <c r="F18" s="209">
        <v>84.9</v>
      </c>
      <c r="G18" s="207">
        <v>114.8</v>
      </c>
      <c r="H18" s="210">
        <v>-22.834645669291337</v>
      </c>
      <c r="I18" s="210">
        <v>15.429917550058887</v>
      </c>
      <c r="J18" s="210">
        <v>22.09054998480705</v>
      </c>
    </row>
    <row r="19" spans="1:10" ht="10.5" customHeight="1">
      <c r="A19" s="203"/>
      <c r="B19" s="203"/>
      <c r="C19" s="204"/>
      <c r="D19" s="207"/>
      <c r="E19" s="208"/>
      <c r="F19" s="209"/>
      <c r="G19" s="207"/>
      <c r="H19" s="210"/>
      <c r="I19" s="210"/>
      <c r="J19" s="210"/>
    </row>
    <row r="20" spans="1:10" ht="10.5" customHeight="1">
      <c r="A20" s="203"/>
      <c r="B20" s="203"/>
      <c r="C20" s="204"/>
      <c r="D20" s="207"/>
      <c r="E20" s="208"/>
      <c r="F20" s="209"/>
      <c r="G20" s="207"/>
      <c r="H20" s="210"/>
      <c r="I20" s="210"/>
      <c r="J20" s="210"/>
    </row>
    <row r="21" spans="1:10" ht="10.5" customHeight="1">
      <c r="A21" s="203" t="s">
        <v>102</v>
      </c>
      <c r="B21" s="203"/>
      <c r="C21" s="204"/>
      <c r="D21" s="207">
        <v>24.9</v>
      </c>
      <c r="E21" s="208">
        <v>27.2</v>
      </c>
      <c r="F21" s="211">
        <v>32.8</v>
      </c>
      <c r="G21" s="207">
        <v>28.514285714285712</v>
      </c>
      <c r="H21" s="210">
        <v>-8.45588235294118</v>
      </c>
      <c r="I21" s="210">
        <v>-24.085365853658534</v>
      </c>
      <c r="J21" s="210">
        <v>-18.530612244897966</v>
      </c>
    </row>
    <row r="22" spans="1:10" ht="10.5" customHeight="1">
      <c r="A22" s="203" t="s">
        <v>43</v>
      </c>
      <c r="B22" s="203" t="s">
        <v>43</v>
      </c>
      <c r="C22" s="204"/>
      <c r="D22" s="207"/>
      <c r="E22" s="208"/>
      <c r="F22" s="209"/>
      <c r="G22" s="207"/>
      <c r="H22" s="210"/>
      <c r="I22" s="210"/>
      <c r="J22" s="210"/>
    </row>
    <row r="23" spans="1:10" ht="10.5" customHeight="1">
      <c r="A23" s="203"/>
      <c r="B23" s="203"/>
      <c r="C23" s="204"/>
      <c r="D23" s="207"/>
      <c r="E23" s="208"/>
      <c r="F23" s="209"/>
      <c r="G23" s="207"/>
      <c r="H23" s="210"/>
      <c r="I23" s="210"/>
      <c r="J23" s="210"/>
    </row>
    <row r="24" spans="1:10" ht="10.5" customHeight="1">
      <c r="A24" s="203" t="s">
        <v>103</v>
      </c>
      <c r="B24" s="203"/>
      <c r="C24" s="204"/>
      <c r="D24" s="207">
        <v>156.5</v>
      </c>
      <c r="E24" s="208">
        <v>162.4</v>
      </c>
      <c r="F24" s="209">
        <v>133.8</v>
      </c>
      <c r="G24" s="207">
        <v>157.5</v>
      </c>
      <c r="H24" s="210">
        <v>-3.6330049261083777</v>
      </c>
      <c r="I24" s="210">
        <v>16.96562032884902</v>
      </c>
      <c r="J24" s="210">
        <v>12.787723785166245</v>
      </c>
    </row>
    <row r="25" spans="1:10" ht="10.5" customHeight="1">
      <c r="A25" s="203"/>
      <c r="B25" s="203"/>
      <c r="C25" s="204"/>
      <c r="D25" s="207"/>
      <c r="E25" s="208"/>
      <c r="F25" s="211"/>
      <c r="G25" s="207"/>
      <c r="H25" s="210"/>
      <c r="I25" s="210"/>
      <c r="J25" s="210"/>
    </row>
    <row r="26" spans="1:10" ht="10.5" customHeight="1">
      <c r="A26" s="203"/>
      <c r="B26" s="203" t="s">
        <v>85</v>
      </c>
      <c r="C26" s="204"/>
      <c r="D26" s="207">
        <v>139.3</v>
      </c>
      <c r="E26" s="208">
        <v>133.7</v>
      </c>
      <c r="F26" s="209">
        <v>120.2</v>
      </c>
      <c r="G26" s="207">
        <v>135</v>
      </c>
      <c r="H26" s="210">
        <v>4.188481675392688</v>
      </c>
      <c r="I26" s="210">
        <v>15.890183028286197</v>
      </c>
      <c r="J26" s="210">
        <v>12.553596950928993</v>
      </c>
    </row>
    <row r="27" spans="1:10" ht="10.5" customHeight="1">
      <c r="A27" s="203"/>
      <c r="B27" s="203" t="s">
        <v>86</v>
      </c>
      <c r="C27" s="204"/>
      <c r="D27" s="207">
        <v>208.3</v>
      </c>
      <c r="E27" s="208">
        <v>249</v>
      </c>
      <c r="F27" s="209">
        <v>174.8</v>
      </c>
      <c r="G27" s="207">
        <v>225.45714285714286</v>
      </c>
      <c r="H27" s="210">
        <v>-16.345381526104415</v>
      </c>
      <c r="I27" s="210">
        <v>19.164759725400458</v>
      </c>
      <c r="J27" s="210">
        <v>13.213773314203731</v>
      </c>
    </row>
    <row r="28" spans="1:10" ht="10.5" customHeight="1">
      <c r="A28" s="203"/>
      <c r="B28" s="203"/>
      <c r="C28" s="204"/>
      <c r="D28" s="207"/>
      <c r="E28" s="208"/>
      <c r="F28" s="209"/>
      <c r="G28" s="207"/>
      <c r="H28" s="210"/>
      <c r="I28" s="210"/>
      <c r="J28" s="210"/>
    </row>
    <row r="29" spans="1:10" ht="10.5" customHeight="1">
      <c r="A29" s="203"/>
      <c r="B29" s="203"/>
      <c r="C29" s="204"/>
      <c r="D29" s="207"/>
      <c r="E29" s="208"/>
      <c r="F29" s="209"/>
      <c r="G29" s="207"/>
      <c r="H29" s="210"/>
      <c r="I29" s="210"/>
      <c r="J29" s="210"/>
    </row>
    <row r="30" spans="1:10" ht="10.5" customHeight="1">
      <c r="A30" s="203" t="s">
        <v>104</v>
      </c>
      <c r="B30" s="203"/>
      <c r="C30" s="204"/>
      <c r="D30" s="207">
        <v>210.4</v>
      </c>
      <c r="E30" s="208">
        <v>199.1</v>
      </c>
      <c r="F30" s="211">
        <v>169.4</v>
      </c>
      <c r="G30" s="207">
        <v>191.2</v>
      </c>
      <c r="H30" s="210">
        <v>5.675539929683582</v>
      </c>
      <c r="I30" s="210">
        <v>24.20306965761511</v>
      </c>
      <c r="J30" s="210">
        <v>13.174361576188065</v>
      </c>
    </row>
    <row r="31" spans="1:10" ht="10.5" customHeight="1">
      <c r="A31" s="203"/>
      <c r="B31" s="203"/>
      <c r="C31" s="204"/>
      <c r="D31" s="207"/>
      <c r="E31" s="208"/>
      <c r="F31" s="209"/>
      <c r="G31" s="207"/>
      <c r="H31" s="210"/>
      <c r="I31" s="210"/>
      <c r="J31" s="210"/>
    </row>
    <row r="32" spans="1:10" ht="10.5" customHeight="1">
      <c r="A32" s="203"/>
      <c r="B32" s="203" t="s">
        <v>85</v>
      </c>
      <c r="C32" s="204"/>
      <c r="D32" s="207">
        <v>226.1</v>
      </c>
      <c r="E32" s="208">
        <v>226.9</v>
      </c>
      <c r="F32" s="211">
        <v>192.8</v>
      </c>
      <c r="G32" s="207">
        <v>209.7</v>
      </c>
      <c r="H32" s="210">
        <v>-0.3525782282944078</v>
      </c>
      <c r="I32" s="210">
        <v>17.271784232365135</v>
      </c>
      <c r="J32" s="210">
        <v>12.898015689893844</v>
      </c>
    </row>
    <row r="33" spans="1:10" ht="10.5" customHeight="1">
      <c r="A33" s="203"/>
      <c r="B33" s="203" t="s">
        <v>86</v>
      </c>
      <c r="C33" s="204"/>
      <c r="D33" s="207">
        <v>181.5</v>
      </c>
      <c r="E33" s="208">
        <v>148</v>
      </c>
      <c r="F33" s="209">
        <v>126.3</v>
      </c>
      <c r="G33" s="207">
        <v>157.1</v>
      </c>
      <c r="H33" s="210">
        <v>22.635135135135137</v>
      </c>
      <c r="I33" s="210">
        <v>43.705463182897866</v>
      </c>
      <c r="J33" s="210">
        <v>13.828796190870513</v>
      </c>
    </row>
    <row r="34" spans="1:10" ht="10.5" customHeight="1">
      <c r="A34" s="203"/>
      <c r="B34" s="203"/>
      <c r="C34" s="204"/>
      <c r="D34" s="207"/>
      <c r="E34" s="208"/>
      <c r="F34" s="209"/>
      <c r="G34" s="207"/>
      <c r="H34" s="210"/>
      <c r="I34" s="210"/>
      <c r="J34" s="210"/>
    </row>
    <row r="35" spans="1:10" ht="10.5" customHeight="1">
      <c r="A35" s="203"/>
      <c r="B35" s="203"/>
      <c r="C35" s="204"/>
      <c r="D35" s="207"/>
      <c r="E35" s="208"/>
      <c r="F35" s="209"/>
      <c r="G35" s="207"/>
      <c r="H35" s="210"/>
      <c r="I35" s="210"/>
      <c r="J35" s="210"/>
    </row>
    <row r="36" spans="1:10" ht="10.5" customHeight="1">
      <c r="A36" s="203" t="s">
        <v>105</v>
      </c>
      <c r="B36" s="203"/>
      <c r="C36" s="204"/>
      <c r="D36" s="207"/>
      <c r="E36" s="208"/>
      <c r="F36" s="209"/>
      <c r="G36" s="207"/>
      <c r="H36" s="210"/>
      <c r="I36" s="210"/>
      <c r="J36" s="210"/>
    </row>
    <row r="37" spans="1:10" ht="10.5" customHeight="1">
      <c r="A37" s="203" t="s">
        <v>43</v>
      </c>
      <c r="B37" s="203" t="s">
        <v>106</v>
      </c>
      <c r="C37" s="204"/>
      <c r="D37" s="207">
        <v>165.1</v>
      </c>
      <c r="E37" s="208">
        <v>165.4</v>
      </c>
      <c r="F37" s="211">
        <v>172</v>
      </c>
      <c r="G37" s="207">
        <v>167.37142857142857</v>
      </c>
      <c r="H37" s="210">
        <v>-0.18137847642080493</v>
      </c>
      <c r="I37" s="210">
        <v>-4.011627906976748</v>
      </c>
      <c r="J37" s="210">
        <v>-4.069434209448945</v>
      </c>
    </row>
    <row r="38" spans="1:10" ht="10.5" customHeight="1">
      <c r="A38" s="203"/>
      <c r="B38" s="203"/>
      <c r="C38" s="204"/>
      <c r="D38" s="207"/>
      <c r="E38" s="208"/>
      <c r="F38" s="209"/>
      <c r="G38" s="207"/>
      <c r="H38" s="210"/>
      <c r="I38" s="210"/>
      <c r="J38" s="210"/>
    </row>
    <row r="39" spans="1:10" ht="10.5" customHeight="1">
      <c r="A39" s="203"/>
      <c r="B39" s="203" t="s">
        <v>85</v>
      </c>
      <c r="C39" s="204"/>
      <c r="D39" s="207">
        <v>154.4</v>
      </c>
      <c r="E39" s="208">
        <v>155.6</v>
      </c>
      <c r="F39" s="209">
        <v>162.1</v>
      </c>
      <c r="G39" s="207">
        <v>158.07142857142858</v>
      </c>
      <c r="H39" s="210">
        <v>-0.7712082262210724</v>
      </c>
      <c r="I39" s="210">
        <v>-4.750154225786544</v>
      </c>
      <c r="J39" s="210">
        <v>-4.562704847334808</v>
      </c>
    </row>
    <row r="40" spans="1:10" ht="10.5" customHeight="1">
      <c r="A40" s="203"/>
      <c r="B40" s="203" t="s">
        <v>86</v>
      </c>
      <c r="C40" s="204"/>
      <c r="D40" s="207">
        <v>441.3</v>
      </c>
      <c r="E40" s="208">
        <v>419.4</v>
      </c>
      <c r="F40" s="211">
        <v>428.4</v>
      </c>
      <c r="G40" s="207">
        <v>408.5714285714286</v>
      </c>
      <c r="H40" s="210">
        <v>5.221745350500724</v>
      </c>
      <c r="I40" s="210">
        <v>3.011204481792725</v>
      </c>
      <c r="J40" s="210">
        <v>1.1816316422557207</v>
      </c>
    </row>
    <row r="41" spans="1:10" ht="10.5" customHeight="1">
      <c r="A41" s="203"/>
      <c r="B41" s="203"/>
      <c r="C41" s="204"/>
      <c r="D41" s="207"/>
      <c r="E41" s="208"/>
      <c r="F41" s="209"/>
      <c r="G41" s="207"/>
      <c r="H41" s="210"/>
      <c r="I41" s="210"/>
      <c r="J41" s="210"/>
    </row>
    <row r="42" spans="1:10" ht="10.5" customHeight="1">
      <c r="A42" s="203"/>
      <c r="B42" s="203"/>
      <c r="C42" s="204" t="s">
        <v>43</v>
      </c>
      <c r="D42" s="207"/>
      <c r="E42" s="208"/>
      <c r="F42" s="211"/>
      <c r="G42" s="207"/>
      <c r="H42" s="210"/>
      <c r="I42" s="210"/>
      <c r="J42" s="210"/>
    </row>
    <row r="43" spans="1:10" ht="10.5" customHeight="1">
      <c r="A43" s="203" t="s">
        <v>107</v>
      </c>
      <c r="B43" s="203"/>
      <c r="C43" s="204"/>
      <c r="D43" s="207">
        <v>163.5</v>
      </c>
      <c r="E43" s="208">
        <v>141.8</v>
      </c>
      <c r="F43" s="211">
        <v>131.5</v>
      </c>
      <c r="G43" s="207">
        <v>145.04285714285714</v>
      </c>
      <c r="H43" s="210">
        <v>15.30324400564174</v>
      </c>
      <c r="I43" s="210">
        <v>24.334600760456272</v>
      </c>
      <c r="J43" s="210">
        <v>12.82364707189686</v>
      </c>
    </row>
    <row r="44" spans="1:10" ht="10.5" customHeight="1">
      <c r="A44" s="203"/>
      <c r="B44" s="203"/>
      <c r="C44" s="204"/>
      <c r="D44" s="207"/>
      <c r="E44" s="208"/>
      <c r="F44" s="209"/>
      <c r="G44" s="207"/>
      <c r="H44" s="210"/>
      <c r="I44" s="210"/>
      <c r="J44" s="210"/>
    </row>
    <row r="45" spans="1:10" ht="10.5" customHeight="1">
      <c r="A45" s="203"/>
      <c r="B45" s="203" t="s">
        <v>85</v>
      </c>
      <c r="C45" s="204"/>
      <c r="D45" s="207">
        <v>171.2</v>
      </c>
      <c r="E45" s="208">
        <v>154.8</v>
      </c>
      <c r="F45" s="211">
        <v>144.5</v>
      </c>
      <c r="G45" s="207">
        <v>149</v>
      </c>
      <c r="H45" s="210">
        <v>10.59431524547802</v>
      </c>
      <c r="I45" s="210">
        <v>18.477508650519024</v>
      </c>
      <c r="J45" s="210">
        <v>13.074588031222895</v>
      </c>
    </row>
    <row r="46" spans="1:10" ht="10.5" customHeight="1">
      <c r="A46" s="203"/>
      <c r="B46" s="203" t="s">
        <v>86</v>
      </c>
      <c r="C46" s="204"/>
      <c r="D46" s="207">
        <v>147</v>
      </c>
      <c r="E46" s="208">
        <v>113.9</v>
      </c>
      <c r="F46" s="211">
        <v>103.6</v>
      </c>
      <c r="G46" s="207">
        <v>136.5285714285714</v>
      </c>
      <c r="H46" s="210">
        <v>29.060579455662857</v>
      </c>
      <c r="I46" s="210">
        <v>41.8918918918919</v>
      </c>
      <c r="J46" s="210">
        <v>12.224048849224973</v>
      </c>
    </row>
    <row r="47" spans="1:10" ht="10.5" customHeight="1">
      <c r="A47" s="203"/>
      <c r="B47" s="203"/>
      <c r="C47" s="204"/>
      <c r="D47" s="207"/>
      <c r="E47" s="208"/>
      <c r="F47" s="209"/>
      <c r="G47" s="207"/>
      <c r="H47" s="210"/>
      <c r="I47" s="210"/>
      <c r="J47" s="210"/>
    </row>
    <row r="48" spans="1:10" ht="10.5" customHeight="1">
      <c r="A48" s="203"/>
      <c r="B48" s="203"/>
      <c r="C48" s="204"/>
      <c r="D48" s="207"/>
      <c r="E48" s="208"/>
      <c r="F48" s="209"/>
      <c r="G48" s="207"/>
      <c r="H48" s="210"/>
      <c r="I48" s="210"/>
      <c r="J48" s="210"/>
    </row>
    <row r="49" spans="1:10" ht="10.5" customHeight="1">
      <c r="A49" s="203" t="s">
        <v>108</v>
      </c>
      <c r="B49" s="203"/>
      <c r="C49" s="204"/>
      <c r="D49" s="207">
        <v>196</v>
      </c>
      <c r="E49" s="208">
        <v>209.9</v>
      </c>
      <c r="F49" s="211">
        <v>172.3</v>
      </c>
      <c r="G49" s="207">
        <v>197.7</v>
      </c>
      <c r="H49" s="210">
        <v>-6.6222010481181535</v>
      </c>
      <c r="I49" s="210">
        <v>13.755078351712124</v>
      </c>
      <c r="J49" s="210">
        <v>14.258586525759581</v>
      </c>
    </row>
    <row r="50" spans="1:10" ht="10.5" customHeight="1">
      <c r="A50" s="203"/>
      <c r="B50" s="203"/>
      <c r="C50" s="204"/>
      <c r="D50" s="207"/>
      <c r="E50" s="208"/>
      <c r="F50" s="209"/>
      <c r="G50" s="207"/>
      <c r="H50" s="210"/>
      <c r="I50" s="210"/>
      <c r="J50" s="210"/>
    </row>
    <row r="51" spans="1:10" ht="10.5" customHeight="1">
      <c r="A51" s="203"/>
      <c r="B51" s="203" t="s">
        <v>85</v>
      </c>
      <c r="C51" s="204"/>
      <c r="D51" s="207">
        <v>172.1</v>
      </c>
      <c r="E51" s="208">
        <v>176</v>
      </c>
      <c r="F51" s="211">
        <v>150.2</v>
      </c>
      <c r="G51" s="207">
        <v>162.57142857142858</v>
      </c>
      <c r="H51" s="210">
        <v>-2.215909090909094</v>
      </c>
      <c r="I51" s="210">
        <v>14.580559254327568</v>
      </c>
      <c r="J51" s="210">
        <v>9.941068495797499</v>
      </c>
    </row>
    <row r="52" spans="1:10" ht="10.5" customHeight="1">
      <c r="A52" s="203"/>
      <c r="B52" s="203" t="s">
        <v>86</v>
      </c>
      <c r="C52" s="204"/>
      <c r="D52" s="207">
        <v>307</v>
      </c>
      <c r="E52" s="208">
        <v>367.8</v>
      </c>
      <c r="F52" s="209">
        <v>274.9</v>
      </c>
      <c r="G52" s="207">
        <v>361.1857142857143</v>
      </c>
      <c r="H52" s="210">
        <v>-16.53072321914084</v>
      </c>
      <c r="I52" s="210">
        <v>11.67697344488906</v>
      </c>
      <c r="J52" s="210">
        <v>24.497734882804796</v>
      </c>
    </row>
    <row r="53" spans="1:10" ht="10.5" customHeight="1">
      <c r="A53" s="203"/>
      <c r="B53" s="203"/>
      <c r="C53" s="204"/>
      <c r="D53" s="207"/>
      <c r="E53" s="208"/>
      <c r="F53" s="209"/>
      <c r="G53" s="207"/>
      <c r="H53" s="210"/>
      <c r="I53" s="210"/>
      <c r="J53" s="210"/>
    </row>
    <row r="54" spans="1:10" ht="10.5" customHeight="1">
      <c r="A54" s="203"/>
      <c r="B54" s="203"/>
      <c r="C54" s="204"/>
      <c r="D54" s="207"/>
      <c r="E54" s="208"/>
      <c r="F54" s="209"/>
      <c r="G54" s="207"/>
      <c r="H54" s="210"/>
      <c r="I54" s="210"/>
      <c r="J54" s="210"/>
    </row>
    <row r="55" spans="1:10" ht="10.5" customHeight="1">
      <c r="A55" s="203" t="s">
        <v>109</v>
      </c>
      <c r="B55" s="203"/>
      <c r="C55" s="204"/>
      <c r="D55" s="207"/>
      <c r="E55" s="208"/>
      <c r="F55" s="209"/>
      <c r="G55" s="207"/>
      <c r="H55" s="210"/>
      <c r="I55" s="210"/>
      <c r="J55" s="210"/>
    </row>
    <row r="56" spans="1:10" ht="10.5" customHeight="1">
      <c r="A56" s="203"/>
      <c r="B56" s="203" t="s">
        <v>110</v>
      </c>
      <c r="C56" s="204"/>
      <c r="D56" s="207">
        <v>121.2</v>
      </c>
      <c r="E56" s="208">
        <v>127.2</v>
      </c>
      <c r="F56" s="211">
        <v>109.5</v>
      </c>
      <c r="G56" s="207">
        <v>113.07142857142857</v>
      </c>
      <c r="H56" s="210">
        <v>-4.716981132075472</v>
      </c>
      <c r="I56" s="210">
        <v>10.684931506849317</v>
      </c>
      <c r="J56" s="210">
        <v>9.277923512356768</v>
      </c>
    </row>
    <row r="57" spans="1:10" ht="10.5" customHeight="1">
      <c r="A57" s="203"/>
      <c r="B57" s="203"/>
      <c r="C57" s="204"/>
      <c r="D57" s="207"/>
      <c r="E57" s="208"/>
      <c r="F57" s="209"/>
      <c r="G57" s="207"/>
      <c r="H57" s="210"/>
      <c r="I57" s="210"/>
      <c r="J57" s="210"/>
    </row>
    <row r="58" spans="1:10" ht="10.5" customHeight="1">
      <c r="A58" s="203"/>
      <c r="B58" s="203" t="s">
        <v>85</v>
      </c>
      <c r="C58" s="204"/>
      <c r="D58" s="207">
        <v>120.1</v>
      </c>
      <c r="E58" s="208">
        <v>124.8</v>
      </c>
      <c r="F58" s="211">
        <v>103.5</v>
      </c>
      <c r="G58" s="207">
        <v>105.67142857142856</v>
      </c>
      <c r="H58" s="210">
        <v>-3.766025641025643</v>
      </c>
      <c r="I58" s="210">
        <v>16.038647342995166</v>
      </c>
      <c r="J58" s="210">
        <v>7.2650812064965065</v>
      </c>
    </row>
    <row r="59" spans="1:10" ht="10.5" customHeight="1">
      <c r="A59" s="203"/>
      <c r="B59" s="203" t="s">
        <v>86</v>
      </c>
      <c r="C59" s="204"/>
      <c r="D59" s="207">
        <v>125</v>
      </c>
      <c r="E59" s="208">
        <v>135.4</v>
      </c>
      <c r="F59" s="209">
        <v>130.4</v>
      </c>
      <c r="G59" s="207">
        <v>138.65714285714287</v>
      </c>
      <c r="H59" s="210">
        <v>-7.680945347119649</v>
      </c>
      <c r="I59" s="210">
        <v>-4.141104294478532</v>
      </c>
      <c r="J59" s="210">
        <v>14.94552344860258</v>
      </c>
    </row>
    <row r="60" spans="1:10" ht="10.5" customHeight="1">
      <c r="A60" s="203"/>
      <c r="B60" s="203"/>
      <c r="C60" s="204"/>
      <c r="D60" s="207"/>
      <c r="E60" s="208"/>
      <c r="F60" s="209"/>
      <c r="G60" s="207"/>
      <c r="H60" s="210"/>
      <c r="I60" s="210"/>
      <c r="J60" s="210"/>
    </row>
    <row r="61" spans="1:10" ht="10.5" customHeight="1">
      <c r="A61" s="203"/>
      <c r="B61" s="203"/>
      <c r="C61" s="204"/>
      <c r="D61" s="208"/>
      <c r="E61" s="208"/>
      <c r="F61" s="209"/>
      <c r="G61" s="212"/>
      <c r="H61" s="213"/>
      <c r="I61" s="213"/>
      <c r="J61" s="213"/>
    </row>
    <row r="62" spans="1:10" ht="10.5" customHeight="1">
      <c r="A62" s="203" t="s">
        <v>113</v>
      </c>
      <c r="B62" s="203"/>
      <c r="C62" s="204"/>
      <c r="D62" s="207">
        <v>139.1</v>
      </c>
      <c r="E62" s="208">
        <v>159.3</v>
      </c>
      <c r="F62" s="209">
        <v>183.7</v>
      </c>
      <c r="G62" s="207">
        <v>155.77142857142854</v>
      </c>
      <c r="H62" s="210">
        <v>-12.680477087256758</v>
      </c>
      <c r="I62" s="210">
        <v>-24.278715296679366</v>
      </c>
      <c r="J62" s="210">
        <v>7.428571428571409</v>
      </c>
    </row>
    <row r="63" spans="1:10" ht="10.5" customHeight="1">
      <c r="A63" s="203"/>
      <c r="B63" s="203"/>
      <c r="C63" s="204"/>
      <c r="D63" s="207"/>
      <c r="E63" s="208"/>
      <c r="F63" s="209"/>
      <c r="G63" s="207"/>
      <c r="H63" s="210"/>
      <c r="I63" s="210"/>
      <c r="J63" s="210"/>
    </row>
    <row r="64" spans="1:10" ht="10.5" customHeight="1">
      <c r="A64" s="203"/>
      <c r="B64" s="203" t="s">
        <v>85</v>
      </c>
      <c r="C64" s="204"/>
      <c r="D64" s="207">
        <v>107.1</v>
      </c>
      <c r="E64" s="208">
        <v>142.8</v>
      </c>
      <c r="F64" s="209">
        <v>142.1</v>
      </c>
      <c r="G64" s="207">
        <v>133.4714285714286</v>
      </c>
      <c r="H64" s="210">
        <v>-25</v>
      </c>
      <c r="I64" s="210">
        <v>-24.63054187192118</v>
      </c>
      <c r="J64" s="210">
        <v>13.179890975166579</v>
      </c>
    </row>
    <row r="65" spans="1:10" ht="10.5" customHeight="1">
      <c r="A65" s="203"/>
      <c r="B65" s="203" t="s">
        <v>86</v>
      </c>
      <c r="C65" s="204"/>
      <c r="D65" s="207">
        <v>200.1</v>
      </c>
      <c r="E65" s="208">
        <v>190.8</v>
      </c>
      <c r="F65" s="209">
        <v>262.9</v>
      </c>
      <c r="G65" s="207">
        <v>198.2142857142857</v>
      </c>
      <c r="H65" s="210">
        <v>4.874213836477979</v>
      </c>
      <c r="I65" s="210">
        <v>-23.887409661468233</v>
      </c>
      <c r="J65" s="210">
        <v>0.8430845264917297</v>
      </c>
    </row>
    <row r="66" spans="1:10" ht="10.5" customHeight="1">
      <c r="A66" s="203"/>
      <c r="B66" s="203"/>
      <c r="C66" s="214"/>
      <c r="D66" s="205"/>
      <c r="E66" s="205"/>
      <c r="F66" s="205"/>
      <c r="G66" s="205"/>
      <c r="H66" s="205"/>
      <c r="I66" s="205"/>
      <c r="J66" s="205"/>
    </row>
    <row r="67" spans="1:10" ht="10.5" customHeight="1">
      <c r="A67" s="203"/>
      <c r="B67" s="203"/>
      <c r="C67" s="214"/>
      <c r="D67" s="205"/>
      <c r="E67" s="205"/>
      <c r="F67" s="205"/>
      <c r="G67" s="205"/>
      <c r="H67" s="205"/>
      <c r="I67" s="205"/>
      <c r="J67" s="205"/>
    </row>
    <row r="68" spans="1:10" ht="9.75" customHeight="1">
      <c r="A68" s="203"/>
      <c r="B68" s="203"/>
      <c r="C68" s="214"/>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37" t="s">
        <v>111</v>
      </c>
      <c r="B71" s="437"/>
      <c r="C71" s="437"/>
      <c r="D71" s="437"/>
      <c r="E71" s="437"/>
      <c r="F71" s="437"/>
      <c r="G71" s="437"/>
      <c r="H71" s="437"/>
      <c r="I71" s="437"/>
      <c r="J71" s="437"/>
    </row>
    <row r="72" spans="1:10" s="180" customFormat="1" ht="13.5" customHeight="1">
      <c r="A72" s="437" t="s">
        <v>112</v>
      </c>
      <c r="B72" s="437"/>
      <c r="C72" s="437"/>
      <c r="D72" s="437"/>
      <c r="E72" s="437"/>
      <c r="F72" s="437"/>
      <c r="G72" s="437"/>
      <c r="H72" s="437"/>
      <c r="I72" s="437"/>
      <c r="J72" s="437"/>
    </row>
    <row r="73" spans="1:10" s="180" customFormat="1" ht="13.5" customHeight="1">
      <c r="A73" s="437" t="s">
        <v>63</v>
      </c>
      <c r="B73" s="437"/>
      <c r="C73" s="437"/>
      <c r="D73" s="437"/>
      <c r="E73" s="437"/>
      <c r="F73" s="437"/>
      <c r="G73" s="437"/>
      <c r="H73" s="437"/>
      <c r="I73" s="437"/>
      <c r="J73" s="437"/>
    </row>
    <row r="74" spans="1:10" s="180" customFormat="1" ht="12" customHeight="1">
      <c r="A74" s="215"/>
      <c r="B74" s="215"/>
      <c r="C74" s="215"/>
      <c r="D74" s="178"/>
      <c r="E74" s="178"/>
      <c r="F74" s="178"/>
      <c r="G74" s="179"/>
      <c r="H74" s="178"/>
      <c r="I74" s="178"/>
      <c r="J74" s="216"/>
    </row>
    <row r="75" spans="4:10" s="180" customFormat="1" ht="12.75" customHeight="1">
      <c r="D75" s="182"/>
      <c r="E75" s="182"/>
      <c r="F75" s="182"/>
      <c r="G75" s="183"/>
      <c r="H75" s="178"/>
      <c r="I75" s="178"/>
      <c r="J75" s="178"/>
    </row>
    <row r="76" spans="1:10" ht="11.25" customHeight="1">
      <c r="A76" s="184"/>
      <c r="B76" s="184"/>
      <c r="C76" s="185"/>
      <c r="D76" s="469" t="s">
        <v>193</v>
      </c>
      <c r="E76" s="472" t="s">
        <v>99</v>
      </c>
      <c r="F76" s="473"/>
      <c r="G76" s="438" t="s">
        <v>180</v>
      </c>
      <c r="H76" s="186" t="s">
        <v>64</v>
      </c>
      <c r="I76" s="186"/>
      <c r="J76" s="186"/>
    </row>
    <row r="77" spans="3:10" ht="11.25" customHeight="1">
      <c r="C77" s="188"/>
      <c r="D77" s="470"/>
      <c r="E77" s="474"/>
      <c r="F77" s="475"/>
      <c r="G77" s="439"/>
      <c r="H77" s="189" t="s">
        <v>72</v>
      </c>
      <c r="I77" s="190"/>
      <c r="J77" s="191" t="s">
        <v>192</v>
      </c>
    </row>
    <row r="78" spans="1:10" ht="11.25" customHeight="1">
      <c r="A78" s="192" t="s">
        <v>100</v>
      </c>
      <c r="B78" s="192"/>
      <c r="C78" s="193"/>
      <c r="D78" s="470"/>
      <c r="E78" s="467" t="s">
        <v>194</v>
      </c>
      <c r="F78" s="467" t="s">
        <v>195</v>
      </c>
      <c r="G78" s="439"/>
      <c r="H78" s="194" t="s">
        <v>79</v>
      </c>
      <c r="I78" s="194"/>
      <c r="J78" s="194"/>
    </row>
    <row r="79" spans="3:10" ht="11.25" customHeight="1">
      <c r="C79" s="188"/>
      <c r="D79" s="470"/>
      <c r="E79" s="468"/>
      <c r="F79" s="468" t="s">
        <v>43</v>
      </c>
      <c r="G79" s="439"/>
      <c r="H79" s="195" t="s">
        <v>80</v>
      </c>
      <c r="I79" s="196" t="s">
        <v>81</v>
      </c>
      <c r="J79" s="197" t="s">
        <v>81</v>
      </c>
    </row>
    <row r="80" spans="1:10" ht="11.25" customHeight="1">
      <c r="A80" s="198"/>
      <c r="B80" s="198"/>
      <c r="C80" s="199"/>
      <c r="D80" s="471"/>
      <c r="E80" s="442"/>
      <c r="F80" s="442" t="s">
        <v>43</v>
      </c>
      <c r="G80" s="440"/>
      <c r="H80" s="200" t="s">
        <v>82</v>
      </c>
      <c r="I80" s="201" t="s">
        <v>83</v>
      </c>
      <c r="J80" s="202" t="s">
        <v>182</v>
      </c>
    </row>
    <row r="81" spans="1:10" ht="10.5" customHeight="1">
      <c r="A81" s="203"/>
      <c r="B81" s="203"/>
      <c r="C81" s="204"/>
      <c r="D81" s="207"/>
      <c r="E81" s="208"/>
      <c r="F81" s="209"/>
      <c r="G81" s="207"/>
      <c r="H81" s="210"/>
      <c r="I81" s="210"/>
      <c r="J81" s="210"/>
    </row>
    <row r="82" spans="1:10" ht="10.5" customHeight="1">
      <c r="A82" s="203"/>
      <c r="B82" s="203"/>
      <c r="C82" s="204"/>
      <c r="D82" s="207"/>
      <c r="E82" s="208"/>
      <c r="F82" s="209"/>
      <c r="G82" s="207"/>
      <c r="H82" s="210"/>
      <c r="I82" s="210"/>
      <c r="J82" s="210"/>
    </row>
    <row r="83" spans="1:11" ht="10.5" customHeight="1">
      <c r="A83" s="203" t="s">
        <v>114</v>
      </c>
      <c r="B83" s="203"/>
      <c r="C83" s="204"/>
      <c r="D83" s="207">
        <v>172.6</v>
      </c>
      <c r="E83" s="208">
        <v>180.2</v>
      </c>
      <c r="F83" s="211">
        <v>151.2</v>
      </c>
      <c r="G83" s="207">
        <v>171.12857142857143</v>
      </c>
      <c r="H83" s="210">
        <v>-4.217536071032184</v>
      </c>
      <c r="I83" s="210">
        <v>14.153439153439157</v>
      </c>
      <c r="J83" s="210">
        <v>17.11967149002739</v>
      </c>
      <c r="K83" s="207"/>
    </row>
    <row r="84" spans="1:11" ht="10.5" customHeight="1">
      <c r="A84" s="203"/>
      <c r="B84" s="203"/>
      <c r="C84" s="204"/>
      <c r="D84" s="207"/>
      <c r="E84" s="208"/>
      <c r="F84" s="209"/>
      <c r="G84" s="207"/>
      <c r="H84" s="210"/>
      <c r="I84" s="210"/>
      <c r="J84" s="210"/>
      <c r="K84" s="207"/>
    </row>
    <row r="85" spans="1:11" ht="10.5" customHeight="1">
      <c r="A85" s="203"/>
      <c r="B85" s="203" t="s">
        <v>85</v>
      </c>
      <c r="C85" s="204"/>
      <c r="D85" s="207">
        <v>160.4</v>
      </c>
      <c r="E85" s="208">
        <v>166.6</v>
      </c>
      <c r="F85" s="211">
        <v>142.1</v>
      </c>
      <c r="G85" s="207">
        <v>155.4</v>
      </c>
      <c r="H85" s="210">
        <v>-3.7214885954381685</v>
      </c>
      <c r="I85" s="210">
        <v>12.878254750175941</v>
      </c>
      <c r="J85" s="210">
        <v>14.517317612380241</v>
      </c>
      <c r="K85" s="207"/>
    </row>
    <row r="86" spans="1:11" ht="10.5" customHeight="1">
      <c r="A86" s="203"/>
      <c r="B86" s="203" t="s">
        <v>86</v>
      </c>
      <c r="C86" s="204"/>
      <c r="D86" s="207">
        <v>233.1</v>
      </c>
      <c r="E86" s="208">
        <v>247.6</v>
      </c>
      <c r="F86" s="211">
        <v>196.4</v>
      </c>
      <c r="G86" s="207">
        <v>248.95714285714283</v>
      </c>
      <c r="H86" s="210">
        <v>-5.856219709208401</v>
      </c>
      <c r="I86" s="210">
        <v>18.68635437881873</v>
      </c>
      <c r="J86" s="210">
        <v>25.917630057803446</v>
      </c>
      <c r="K86" s="207"/>
    </row>
    <row r="87" spans="1:11" ht="10.5" customHeight="1">
      <c r="A87" s="203"/>
      <c r="B87" s="203"/>
      <c r="C87" s="204"/>
      <c r="D87" s="207"/>
      <c r="E87" s="208"/>
      <c r="F87" s="209"/>
      <c r="G87" s="207"/>
      <c r="H87" s="210"/>
      <c r="I87" s="210"/>
      <c r="J87" s="210"/>
      <c r="K87" s="207"/>
    </row>
    <row r="88" spans="1:11" ht="10.5" customHeight="1">
      <c r="A88" s="203"/>
      <c r="B88" s="203"/>
      <c r="C88" s="204"/>
      <c r="D88" s="207"/>
      <c r="E88" s="208"/>
      <c r="F88" s="209"/>
      <c r="G88" s="207"/>
      <c r="H88" s="210"/>
      <c r="I88" s="210"/>
      <c r="J88" s="210"/>
      <c r="K88" s="207"/>
    </row>
    <row r="89" spans="1:11" ht="10.5" customHeight="1">
      <c r="A89" s="203" t="s">
        <v>115</v>
      </c>
      <c r="B89" s="203"/>
      <c r="C89" s="204"/>
      <c r="D89" s="207">
        <v>132.1</v>
      </c>
      <c r="E89" s="208">
        <v>131.1</v>
      </c>
      <c r="F89" s="211">
        <v>102.3</v>
      </c>
      <c r="G89" s="207">
        <v>139.5857142857143</v>
      </c>
      <c r="H89" s="210">
        <v>0.7627765064836003</v>
      </c>
      <c r="I89" s="210">
        <v>29.13000977517106</v>
      </c>
      <c r="J89" s="210">
        <v>23.215636822194227</v>
      </c>
      <c r="K89" s="207"/>
    </row>
    <row r="90" spans="1:11" ht="10.5" customHeight="1">
      <c r="A90" s="203"/>
      <c r="B90" s="203"/>
      <c r="C90" s="204"/>
      <c r="D90" s="207"/>
      <c r="E90" s="208"/>
      <c r="F90" s="209"/>
      <c r="G90" s="207"/>
      <c r="H90" s="210"/>
      <c r="I90" s="210"/>
      <c r="J90" s="210"/>
      <c r="K90" s="207"/>
    </row>
    <row r="91" spans="1:11" ht="10.5" customHeight="1">
      <c r="A91" s="203"/>
      <c r="B91" s="203" t="s">
        <v>85</v>
      </c>
      <c r="C91" s="204"/>
      <c r="D91" s="207">
        <v>128.5</v>
      </c>
      <c r="E91" s="208">
        <v>114.1</v>
      </c>
      <c r="F91" s="211">
        <v>95.1</v>
      </c>
      <c r="G91" s="207">
        <v>129.0857142857143</v>
      </c>
      <c r="H91" s="210">
        <v>12.620508326029803</v>
      </c>
      <c r="I91" s="210">
        <v>35.12092534174554</v>
      </c>
      <c r="J91" s="210">
        <v>18.879094855940007</v>
      </c>
      <c r="K91" s="207"/>
    </row>
    <row r="92" spans="1:11" ht="10.5" customHeight="1">
      <c r="A92" s="203"/>
      <c r="B92" s="203" t="s">
        <v>86</v>
      </c>
      <c r="C92" s="204"/>
      <c r="D92" s="207">
        <v>141.6</v>
      </c>
      <c r="E92" s="208">
        <v>176.1</v>
      </c>
      <c r="F92" s="211">
        <v>121.4</v>
      </c>
      <c r="G92" s="207">
        <v>167.45714285714283</v>
      </c>
      <c r="H92" s="210">
        <v>-19.591141396933562</v>
      </c>
      <c r="I92" s="210">
        <v>16.639209225700153</v>
      </c>
      <c r="J92" s="210">
        <v>33.15915028967395</v>
      </c>
      <c r="K92" s="207"/>
    </row>
    <row r="93" spans="1:11" ht="10.5" customHeight="1">
      <c r="A93" s="203"/>
      <c r="B93" s="203"/>
      <c r="C93" s="204"/>
      <c r="D93" s="207"/>
      <c r="E93" s="208"/>
      <c r="F93" s="209"/>
      <c r="G93" s="207"/>
      <c r="H93" s="210"/>
      <c r="I93" s="210"/>
      <c r="J93" s="210"/>
      <c r="K93" s="207"/>
    </row>
    <row r="94" spans="1:11" ht="10.5" customHeight="1">
      <c r="A94" s="203"/>
      <c r="B94" s="203"/>
      <c r="C94" s="204"/>
      <c r="D94" s="207"/>
      <c r="E94" s="208"/>
      <c r="F94" s="209"/>
      <c r="G94" s="207"/>
      <c r="H94" s="210"/>
      <c r="I94" s="210"/>
      <c r="J94" s="210"/>
      <c r="K94" s="207"/>
    </row>
    <row r="95" spans="1:11" ht="10.5" customHeight="1">
      <c r="A95" s="203" t="s">
        <v>116</v>
      </c>
      <c r="B95" s="203"/>
      <c r="C95" s="204"/>
      <c r="D95" s="207"/>
      <c r="E95" s="208"/>
      <c r="F95" s="209"/>
      <c r="G95" s="207"/>
      <c r="H95" s="210"/>
      <c r="I95" s="210"/>
      <c r="J95" s="210"/>
      <c r="K95" s="207"/>
    </row>
    <row r="96" spans="1:11" ht="10.5" customHeight="1">
      <c r="A96" s="203"/>
      <c r="B96" s="203" t="s">
        <v>117</v>
      </c>
      <c r="C96" s="204"/>
      <c r="D96" s="207">
        <v>186.2</v>
      </c>
      <c r="E96" s="208">
        <v>238</v>
      </c>
      <c r="F96" s="211">
        <v>157.8</v>
      </c>
      <c r="G96" s="207">
        <v>198.3857142857143</v>
      </c>
      <c r="H96" s="210">
        <v>-21.764705882352946</v>
      </c>
      <c r="I96" s="210">
        <v>17.997465145754102</v>
      </c>
      <c r="J96" s="210">
        <v>21.009062391077034</v>
      </c>
      <c r="K96" s="207"/>
    </row>
    <row r="97" spans="1:11" ht="10.5" customHeight="1">
      <c r="A97" s="203"/>
      <c r="B97" s="203"/>
      <c r="C97" s="204"/>
      <c r="D97" s="207"/>
      <c r="E97" s="208"/>
      <c r="F97" s="209"/>
      <c r="G97" s="207"/>
      <c r="H97" s="210"/>
      <c r="I97" s="210"/>
      <c r="J97" s="210"/>
      <c r="K97" s="207"/>
    </row>
    <row r="98" spans="1:11" ht="10.5" customHeight="1">
      <c r="A98" s="203"/>
      <c r="B98" s="203" t="s">
        <v>85</v>
      </c>
      <c r="C98" s="204"/>
      <c r="D98" s="207">
        <v>180.2</v>
      </c>
      <c r="E98" s="208">
        <v>192.2</v>
      </c>
      <c r="F98" s="211">
        <v>144.8</v>
      </c>
      <c r="G98" s="207">
        <v>183.7</v>
      </c>
      <c r="H98" s="210">
        <v>-6.243496357960458</v>
      </c>
      <c r="I98" s="210">
        <v>24.44751381215468</v>
      </c>
      <c r="J98" s="210">
        <v>18.0591259640103</v>
      </c>
      <c r="K98" s="207"/>
    </row>
    <row r="99" spans="1:11" ht="10.5" customHeight="1">
      <c r="A99" s="203"/>
      <c r="B99" s="203" t="s">
        <v>86</v>
      </c>
      <c r="C99" s="204"/>
      <c r="D99" s="207">
        <v>231.5</v>
      </c>
      <c r="E99" s="208">
        <v>585.9</v>
      </c>
      <c r="F99" s="211">
        <v>257.3</v>
      </c>
      <c r="G99" s="207">
        <v>309.6714285714285</v>
      </c>
      <c r="H99" s="210">
        <v>-60.48813790749275</v>
      </c>
      <c r="I99" s="210">
        <v>-10.02720559657987</v>
      </c>
      <c r="J99" s="210">
        <v>36.11930926216638</v>
      </c>
      <c r="K99" s="207"/>
    </row>
    <row r="100" spans="1:11" ht="10.5" customHeight="1">
      <c r="A100" s="203"/>
      <c r="B100" s="203"/>
      <c r="C100" s="204"/>
      <c r="D100" s="207"/>
      <c r="E100" s="208"/>
      <c r="F100" s="209"/>
      <c r="G100" s="207"/>
      <c r="H100" s="210"/>
      <c r="I100" s="210"/>
      <c r="J100" s="210"/>
      <c r="K100" s="207"/>
    </row>
    <row r="101" spans="1:11" ht="10.5" customHeight="1">
      <c r="A101" s="203"/>
      <c r="B101" s="203"/>
      <c r="C101" s="204"/>
      <c r="D101" s="207"/>
      <c r="E101" s="208"/>
      <c r="F101" s="209"/>
      <c r="G101" s="207"/>
      <c r="H101" s="210"/>
      <c r="I101" s="210"/>
      <c r="J101" s="210"/>
      <c r="K101" s="207"/>
    </row>
    <row r="102" spans="1:11" ht="10.5" customHeight="1">
      <c r="A102" s="203" t="s">
        <v>118</v>
      </c>
      <c r="B102" s="203"/>
      <c r="C102" s="204"/>
      <c r="D102" s="207">
        <v>212</v>
      </c>
      <c r="E102" s="208">
        <v>232.8</v>
      </c>
      <c r="F102" s="211">
        <v>142</v>
      </c>
      <c r="G102" s="207">
        <v>212.92857142857142</v>
      </c>
      <c r="H102" s="210">
        <v>-8.934707903780073</v>
      </c>
      <c r="I102" s="210">
        <v>49.29577464788732</v>
      </c>
      <c r="J102" s="210">
        <v>44.358353510895874</v>
      </c>
      <c r="K102" s="207"/>
    </row>
    <row r="103" spans="1:11" ht="10.5" customHeight="1">
      <c r="A103" s="203"/>
      <c r="B103" s="203"/>
      <c r="C103" s="204"/>
      <c r="D103" s="207"/>
      <c r="E103" s="208"/>
      <c r="F103" s="209"/>
      <c r="G103" s="207"/>
      <c r="H103" s="210"/>
      <c r="I103" s="210"/>
      <c r="J103" s="210"/>
      <c r="K103" s="207"/>
    </row>
    <row r="104" spans="1:11" ht="10.5" customHeight="1">
      <c r="A104" s="203"/>
      <c r="B104" s="203" t="s">
        <v>85</v>
      </c>
      <c r="C104" s="204"/>
      <c r="D104" s="207">
        <v>172.8</v>
      </c>
      <c r="E104" s="208">
        <v>192.7</v>
      </c>
      <c r="F104" s="211">
        <v>114.8</v>
      </c>
      <c r="G104" s="207">
        <v>175.1</v>
      </c>
      <c r="H104" s="210">
        <v>-10.326933056564597</v>
      </c>
      <c r="I104" s="210">
        <v>50.52264808362371</v>
      </c>
      <c r="J104" s="210">
        <v>56.819344933469814</v>
      </c>
      <c r="K104" s="207"/>
    </row>
    <row r="105" spans="1:11" ht="10.5" customHeight="1">
      <c r="A105" s="203"/>
      <c r="B105" s="203" t="s">
        <v>86</v>
      </c>
      <c r="C105" s="204"/>
      <c r="D105" s="207">
        <v>291.8</v>
      </c>
      <c r="E105" s="208">
        <v>314.3</v>
      </c>
      <c r="F105" s="211">
        <v>197.2</v>
      </c>
      <c r="G105" s="207">
        <v>289.84285714285716</v>
      </c>
      <c r="H105" s="210">
        <v>-7.158765510658606</v>
      </c>
      <c r="I105" s="210">
        <v>47.97160243407709</v>
      </c>
      <c r="J105" s="210">
        <v>31.5844088462287</v>
      </c>
      <c r="K105" s="207"/>
    </row>
    <row r="106" spans="1:11" ht="10.5" customHeight="1">
      <c r="A106" s="205"/>
      <c r="B106" s="205"/>
      <c r="C106" s="217"/>
      <c r="D106" s="207"/>
      <c r="E106" s="208"/>
      <c r="F106" s="209"/>
      <c r="G106" s="207"/>
      <c r="H106" s="210"/>
      <c r="I106" s="210"/>
      <c r="J106" s="210"/>
      <c r="K106" s="207"/>
    </row>
    <row r="107" spans="1:11" ht="10.5" customHeight="1">
      <c r="A107" s="205"/>
      <c r="B107" s="205"/>
      <c r="C107" s="217"/>
      <c r="D107" s="207"/>
      <c r="E107" s="208"/>
      <c r="F107" s="209"/>
      <c r="G107" s="207"/>
      <c r="H107" s="210"/>
      <c r="I107" s="210"/>
      <c r="J107" s="210"/>
      <c r="K107" s="207"/>
    </row>
    <row r="108" spans="1:11" ht="10.5" customHeight="1">
      <c r="A108" s="203" t="s">
        <v>119</v>
      </c>
      <c r="B108" s="203"/>
      <c r="C108" s="217"/>
      <c r="D108" s="207"/>
      <c r="E108" s="208"/>
      <c r="F108" s="211"/>
      <c r="G108" s="207"/>
      <c r="H108" s="210"/>
      <c r="I108" s="210"/>
      <c r="J108" s="210"/>
      <c r="K108" s="207"/>
    </row>
    <row r="109" spans="1:11" ht="10.5" customHeight="1">
      <c r="A109" s="203"/>
      <c r="B109" s="203" t="s">
        <v>120</v>
      </c>
      <c r="C109" s="217"/>
      <c r="D109" s="207">
        <v>133.5</v>
      </c>
      <c r="E109" s="208">
        <v>154.6</v>
      </c>
      <c r="F109" s="211">
        <v>131.2</v>
      </c>
      <c r="G109" s="207">
        <v>143.94285714285715</v>
      </c>
      <c r="H109" s="210">
        <v>-13.648124191461834</v>
      </c>
      <c r="I109" s="210">
        <v>1.7530487804878137</v>
      </c>
      <c r="J109" s="210">
        <v>18.87682869277963</v>
      </c>
      <c r="K109" s="207"/>
    </row>
    <row r="110" spans="1:11" ht="10.5" customHeight="1">
      <c r="A110" s="203"/>
      <c r="B110" s="203"/>
      <c r="C110" s="217"/>
      <c r="D110" s="207"/>
      <c r="E110" s="208"/>
      <c r="F110" s="209"/>
      <c r="G110" s="207"/>
      <c r="H110" s="210"/>
      <c r="I110" s="210"/>
      <c r="J110" s="210"/>
      <c r="K110" s="207"/>
    </row>
    <row r="111" spans="1:11" ht="10.5" customHeight="1">
      <c r="A111" s="203"/>
      <c r="B111" s="203" t="s">
        <v>85</v>
      </c>
      <c r="C111" s="217"/>
      <c r="D111" s="207">
        <v>116.5</v>
      </c>
      <c r="E111" s="208">
        <v>137.3</v>
      </c>
      <c r="F111" s="211">
        <v>126.6</v>
      </c>
      <c r="G111" s="207">
        <v>129.7</v>
      </c>
      <c r="H111" s="210">
        <v>-15.149308084486531</v>
      </c>
      <c r="I111" s="210">
        <v>-7.977883096366504</v>
      </c>
      <c r="J111" s="210">
        <v>9.636517328825038</v>
      </c>
      <c r="K111" s="207"/>
    </row>
    <row r="112" spans="1:11" ht="10.5" customHeight="1">
      <c r="A112" s="203"/>
      <c r="B112" s="203" t="s">
        <v>86</v>
      </c>
      <c r="C112" s="217"/>
      <c r="D112" s="207">
        <v>153.5</v>
      </c>
      <c r="E112" s="208">
        <v>175.1</v>
      </c>
      <c r="F112" s="211">
        <v>136.7</v>
      </c>
      <c r="G112" s="207">
        <v>160.78571428571428</v>
      </c>
      <c r="H112" s="210">
        <v>-12.335808109651625</v>
      </c>
      <c r="I112" s="210">
        <v>12.28968544257499</v>
      </c>
      <c r="J112" s="210">
        <v>29.263810727001257</v>
      </c>
      <c r="K112" s="207"/>
    </row>
    <row r="113" spans="1:11" ht="10.5" customHeight="1">
      <c r="A113" s="203"/>
      <c r="B113" s="203"/>
      <c r="C113" s="217"/>
      <c r="D113" s="207"/>
      <c r="E113" s="208"/>
      <c r="F113" s="209"/>
      <c r="G113" s="207"/>
      <c r="H113" s="210"/>
      <c r="I113" s="210"/>
      <c r="J113" s="210"/>
      <c r="K113" s="207"/>
    </row>
    <row r="114" spans="1:11" ht="10.5" customHeight="1">
      <c r="A114" s="203"/>
      <c r="B114" s="203"/>
      <c r="C114" s="217"/>
      <c r="D114" s="207"/>
      <c r="E114" s="208"/>
      <c r="F114" s="209"/>
      <c r="G114" s="207"/>
      <c r="H114" s="210"/>
      <c r="I114" s="210"/>
      <c r="J114" s="210"/>
      <c r="K114" s="207"/>
    </row>
    <row r="115" spans="1:11" ht="10.5" customHeight="1">
      <c r="A115" s="203" t="s">
        <v>121</v>
      </c>
      <c r="B115" s="203"/>
      <c r="C115" s="217"/>
      <c r="D115" s="207">
        <v>142.1</v>
      </c>
      <c r="E115" s="208">
        <v>173.2</v>
      </c>
      <c r="F115" s="211">
        <v>118.5</v>
      </c>
      <c r="G115" s="207">
        <v>154.55714285714285</v>
      </c>
      <c r="H115" s="210">
        <v>-17.95612009237875</v>
      </c>
      <c r="I115" s="210">
        <v>19.915611814345986</v>
      </c>
      <c r="J115" s="210">
        <v>14.365750528541223</v>
      </c>
      <c r="K115" s="207"/>
    </row>
    <row r="116" spans="1:11" ht="10.5" customHeight="1">
      <c r="A116" s="203"/>
      <c r="B116" s="203"/>
      <c r="C116" s="217"/>
      <c r="D116" s="207"/>
      <c r="E116" s="208"/>
      <c r="F116" s="209"/>
      <c r="G116" s="207"/>
      <c r="H116" s="210"/>
      <c r="I116" s="210"/>
      <c r="J116" s="210"/>
      <c r="K116" s="207"/>
    </row>
    <row r="117" spans="1:11" ht="10.5" customHeight="1">
      <c r="A117" s="203"/>
      <c r="B117" s="203" t="s">
        <v>85</v>
      </c>
      <c r="C117" s="217"/>
      <c r="D117" s="207">
        <v>128.9</v>
      </c>
      <c r="E117" s="208">
        <v>150.2</v>
      </c>
      <c r="F117" s="211">
        <v>105.5</v>
      </c>
      <c r="G117" s="207">
        <v>137.95714285714286</v>
      </c>
      <c r="H117" s="210">
        <v>-14.18109187749666</v>
      </c>
      <c r="I117" s="210">
        <v>22.180094786729864</v>
      </c>
      <c r="J117" s="210">
        <v>18.621790934774598</v>
      </c>
      <c r="K117" s="207"/>
    </row>
    <row r="118" spans="1:11" ht="10.5" customHeight="1">
      <c r="A118" s="203"/>
      <c r="B118" s="203" t="s">
        <v>86</v>
      </c>
      <c r="C118" s="217"/>
      <c r="D118" s="207">
        <v>164.3</v>
      </c>
      <c r="E118" s="208">
        <v>211.6</v>
      </c>
      <c r="F118" s="211">
        <v>140.3</v>
      </c>
      <c r="G118" s="207">
        <v>182.25714285714284</v>
      </c>
      <c r="H118" s="210">
        <v>-22.35349716446124</v>
      </c>
      <c r="I118" s="210">
        <v>17.106200997861723</v>
      </c>
      <c r="J118" s="210">
        <v>9.398044932258628</v>
      </c>
      <c r="K118" s="207"/>
    </row>
    <row r="119" spans="1:11" ht="10.5" customHeight="1">
      <c r="A119" s="203"/>
      <c r="B119" s="203"/>
      <c r="C119" s="217"/>
      <c r="D119" s="207"/>
      <c r="E119" s="208"/>
      <c r="F119" s="209"/>
      <c r="G119" s="207"/>
      <c r="H119" s="210"/>
      <c r="I119" s="210"/>
      <c r="J119" s="210"/>
      <c r="K119" s="207"/>
    </row>
    <row r="120" spans="1:11" ht="10.5" customHeight="1">
      <c r="A120" s="203" t="s">
        <v>122</v>
      </c>
      <c r="B120" s="203"/>
      <c r="C120" s="217"/>
      <c r="D120" s="207">
        <v>83.5</v>
      </c>
      <c r="E120" s="208">
        <v>90.8</v>
      </c>
      <c r="F120" s="209">
        <v>61.8</v>
      </c>
      <c r="G120" s="207">
        <v>94.47142857142856</v>
      </c>
      <c r="H120" s="210">
        <v>-8.03964757709251</v>
      </c>
      <c r="I120" s="210">
        <v>35.113268608414245</v>
      </c>
      <c r="J120" s="210">
        <v>4.470774091627158</v>
      </c>
      <c r="K120" s="207"/>
    </row>
    <row r="121" spans="1:11" ht="10.5" customHeight="1">
      <c r="A121" s="203"/>
      <c r="B121" s="203"/>
      <c r="C121" s="217"/>
      <c r="D121" s="207"/>
      <c r="E121" s="208"/>
      <c r="F121" s="209"/>
      <c r="G121" s="207"/>
      <c r="H121" s="210"/>
      <c r="I121" s="210"/>
      <c r="J121" s="210"/>
      <c r="K121" s="207"/>
    </row>
    <row r="122" spans="1:11" ht="10.5" customHeight="1">
      <c r="A122" s="203"/>
      <c r="B122" s="203" t="s">
        <v>85</v>
      </c>
      <c r="C122" s="217"/>
      <c r="D122" s="207">
        <v>62.4</v>
      </c>
      <c r="E122" s="208">
        <v>70.9</v>
      </c>
      <c r="F122" s="218" t="s">
        <v>181</v>
      </c>
      <c r="G122" s="207">
        <v>82.37142857142858</v>
      </c>
      <c r="H122" s="210">
        <v>-11.988716502115665</v>
      </c>
      <c r="I122" s="218" t="s">
        <v>184</v>
      </c>
      <c r="J122" s="210" t="s">
        <v>174</v>
      </c>
      <c r="K122" s="207"/>
    </row>
    <row r="123" spans="1:11" ht="10.5" customHeight="1">
      <c r="A123" s="203"/>
      <c r="B123" s="203" t="s">
        <v>86</v>
      </c>
      <c r="C123" s="217"/>
      <c r="D123" s="207">
        <v>606.6</v>
      </c>
      <c r="E123" s="208">
        <v>585.4</v>
      </c>
      <c r="F123" s="218" t="s">
        <v>181</v>
      </c>
      <c r="G123" s="207">
        <v>394.6</v>
      </c>
      <c r="H123" s="210">
        <v>3.621455415100794</v>
      </c>
      <c r="I123" s="218" t="s">
        <v>184</v>
      </c>
      <c r="J123" s="210" t="s">
        <v>174</v>
      </c>
      <c r="K123" s="207"/>
    </row>
    <row r="124" spans="1:11" ht="10.5" customHeight="1">
      <c r="A124" s="205"/>
      <c r="B124" s="205"/>
      <c r="C124" s="217"/>
      <c r="D124" s="207"/>
      <c r="E124" s="208"/>
      <c r="F124" s="209"/>
      <c r="G124" s="207"/>
      <c r="H124" s="210"/>
      <c r="I124" s="218"/>
      <c r="J124" s="210"/>
      <c r="K124" s="207"/>
    </row>
    <row r="125" spans="1:11" ht="10.5" customHeight="1">
      <c r="A125" s="203" t="s">
        <v>123</v>
      </c>
      <c r="B125" s="203"/>
      <c r="C125" s="204"/>
      <c r="D125" s="207"/>
      <c r="E125" s="208"/>
      <c r="F125" s="209"/>
      <c r="G125" s="207"/>
      <c r="H125" s="210"/>
      <c r="I125" s="210"/>
      <c r="J125" s="210"/>
      <c r="K125" s="207"/>
    </row>
    <row r="126" spans="1:11" ht="10.5" customHeight="1">
      <c r="A126" s="203"/>
      <c r="B126" s="203" t="s">
        <v>124</v>
      </c>
      <c r="C126" s="204"/>
      <c r="D126" s="207">
        <v>60.5</v>
      </c>
      <c r="E126" s="208">
        <v>63.2</v>
      </c>
      <c r="F126" s="211">
        <v>52.3</v>
      </c>
      <c r="G126" s="207">
        <v>62.81428571428571</v>
      </c>
      <c r="H126" s="210">
        <v>-4.272151898734181</v>
      </c>
      <c r="I126" s="210">
        <v>15.67877629063098</v>
      </c>
      <c r="J126" s="210">
        <v>5.418364900503463</v>
      </c>
      <c r="K126" s="207"/>
    </row>
    <row r="127" spans="1:11" ht="10.5" customHeight="1">
      <c r="A127" s="203"/>
      <c r="B127" s="203"/>
      <c r="C127" s="204"/>
      <c r="D127" s="207"/>
      <c r="E127" s="208"/>
      <c r="F127" s="209"/>
      <c r="G127" s="207"/>
      <c r="H127" s="210"/>
      <c r="I127" s="210"/>
      <c r="J127" s="210"/>
      <c r="K127" s="207"/>
    </row>
    <row r="128" spans="1:10" ht="10.5" customHeight="1">
      <c r="A128" s="203"/>
      <c r="B128" s="203" t="s">
        <v>85</v>
      </c>
      <c r="C128" s="204"/>
      <c r="D128" s="207">
        <v>61.1</v>
      </c>
      <c r="E128" s="208">
        <v>62.7</v>
      </c>
      <c r="F128" s="211">
        <v>53.8</v>
      </c>
      <c r="G128" s="207">
        <v>63.25714285714286</v>
      </c>
      <c r="H128" s="210">
        <v>-2.5518341307815016</v>
      </c>
      <c r="I128" s="210">
        <v>13.568773234200753</v>
      </c>
      <c r="J128" s="210">
        <v>3.7245256500351385</v>
      </c>
    </row>
    <row r="129" spans="1:10" ht="10.5" customHeight="1">
      <c r="A129" s="203"/>
      <c r="B129" s="203" t="s">
        <v>86</v>
      </c>
      <c r="C129" s="204"/>
      <c r="D129" s="207">
        <v>54.4</v>
      </c>
      <c r="E129" s="208">
        <v>68.7</v>
      </c>
      <c r="F129" s="209">
        <v>37.4</v>
      </c>
      <c r="G129" s="207">
        <v>58.28571428571428</v>
      </c>
      <c r="H129" s="210">
        <v>-20.815138282387196</v>
      </c>
      <c r="I129" s="210">
        <v>45.45454545454545</v>
      </c>
      <c r="J129" s="210">
        <v>28.301886792452805</v>
      </c>
    </row>
    <row r="130" spans="4:10" ht="10.5" customHeight="1">
      <c r="D130" s="207"/>
      <c r="E130" s="208"/>
      <c r="F130" s="207"/>
      <c r="G130" s="207"/>
      <c r="H130" s="210"/>
      <c r="I130" s="210"/>
      <c r="J130" s="210"/>
    </row>
    <row r="131" spans="1:10" ht="12.75">
      <c r="A131" s="205"/>
      <c r="B131" s="205"/>
      <c r="C131" s="219"/>
      <c r="D131" s="207"/>
      <c r="E131" s="208"/>
      <c r="F131" s="207"/>
      <c r="G131" s="207"/>
      <c r="H131" s="210"/>
      <c r="I131" s="210"/>
      <c r="J131" s="210"/>
    </row>
    <row r="132" spans="1:10" ht="10.5" customHeight="1">
      <c r="A132" s="205"/>
      <c r="B132" s="205"/>
      <c r="C132" s="219"/>
      <c r="D132" s="208"/>
      <c r="E132" s="208"/>
      <c r="F132" s="207"/>
      <c r="G132" s="212"/>
      <c r="H132" s="213"/>
      <c r="I132" s="213"/>
      <c r="J132" s="213"/>
    </row>
    <row r="133" spans="1:10" ht="10.5" customHeight="1">
      <c r="A133" s="205"/>
      <c r="B133" s="205"/>
      <c r="C133" s="219"/>
      <c r="D133" s="220"/>
      <c r="E133" s="220"/>
      <c r="F133" s="207"/>
      <c r="G133" s="221"/>
      <c r="H133" s="220"/>
      <c r="I133" s="220"/>
      <c r="J133" s="220"/>
    </row>
    <row r="134" spans="1:10" ht="10.5" customHeight="1">
      <c r="A134" s="205"/>
      <c r="B134" s="205"/>
      <c r="C134" s="219"/>
      <c r="D134" s="220"/>
      <c r="E134" s="220"/>
      <c r="F134" s="207"/>
      <c r="G134" s="221"/>
      <c r="H134" s="220"/>
      <c r="I134" s="220"/>
      <c r="J134" s="220"/>
    </row>
    <row r="135" spans="1:10" ht="10.5" customHeight="1">
      <c r="A135" s="205"/>
      <c r="B135" s="205"/>
      <c r="C135" s="219"/>
      <c r="D135" s="220"/>
      <c r="E135" s="220"/>
      <c r="F135" s="207"/>
      <c r="G135" s="221"/>
      <c r="H135" s="220"/>
      <c r="I135" s="220"/>
      <c r="J135" s="220"/>
    </row>
    <row r="136" spans="1:10" ht="10.5" customHeight="1">
      <c r="A136" s="205"/>
      <c r="B136" s="205"/>
      <c r="C136" s="219"/>
      <c r="D136" s="220"/>
      <c r="E136" s="220"/>
      <c r="F136" s="207"/>
      <c r="G136" s="221"/>
      <c r="H136" s="220"/>
      <c r="I136" s="220"/>
      <c r="J136" s="220"/>
    </row>
    <row r="137" spans="1:10" ht="12.75">
      <c r="A137" s="205"/>
      <c r="B137" s="205"/>
      <c r="C137" s="219"/>
      <c r="D137" s="220"/>
      <c r="E137" s="220"/>
      <c r="F137" s="207"/>
      <c r="G137" s="221"/>
      <c r="H137" s="220"/>
      <c r="I137" s="220"/>
      <c r="J137" s="220"/>
    </row>
    <row r="138" spans="1:10" ht="10.5" customHeight="1">
      <c r="A138" s="205"/>
      <c r="C138" s="222"/>
      <c r="D138" s="220"/>
      <c r="E138" s="220"/>
      <c r="F138" s="207"/>
      <c r="G138" s="221"/>
      <c r="H138" s="220"/>
      <c r="I138" s="220"/>
      <c r="J138" s="220"/>
    </row>
    <row r="139" spans="1:10" ht="10.5" customHeight="1">
      <c r="A139" s="205"/>
      <c r="B139" s="205"/>
      <c r="C139" s="219"/>
      <c r="D139" s="220"/>
      <c r="E139" s="220"/>
      <c r="F139" s="207"/>
      <c r="G139" s="221"/>
      <c r="H139" s="220"/>
      <c r="I139" s="220"/>
      <c r="J139" s="220"/>
    </row>
    <row r="140" spans="2:10" ht="10.5" customHeight="1">
      <c r="B140" s="205"/>
      <c r="C140" s="222"/>
      <c r="D140" s="220"/>
      <c r="E140" s="220"/>
      <c r="F140" s="207"/>
      <c r="G140" s="221"/>
      <c r="H140" s="220"/>
      <c r="I140" s="220"/>
      <c r="J140" s="220"/>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G91" sqref="G91"/>
    </sheetView>
  </sheetViews>
  <sheetFormatPr defaultColWidth="11.421875" defaultRowHeight="12.75"/>
  <cols>
    <col min="1" max="1" width="1.1484375" style="234" customWidth="1"/>
    <col min="2" max="2" width="11.140625" style="234" customWidth="1"/>
    <col min="3" max="3" width="25.140625" style="234" customWidth="1"/>
    <col min="4" max="4" width="7.140625" style="234" customWidth="1"/>
    <col min="5" max="5" width="7.7109375" style="234" customWidth="1"/>
    <col min="6" max="6" width="8.00390625" style="234" customWidth="1"/>
    <col min="7" max="7" width="7.57421875" style="234" customWidth="1"/>
    <col min="8" max="8" width="7.421875" style="234" customWidth="1"/>
    <col min="9" max="9" width="6.57421875" style="234" customWidth="1"/>
    <col min="10" max="10" width="7.140625" style="234" customWidth="1"/>
    <col min="11" max="16384" width="11.421875" style="234" customWidth="1"/>
  </cols>
  <sheetData>
    <row r="1" spans="1:10" s="226" customFormat="1" ht="12.75" customHeight="1">
      <c r="A1" s="223"/>
      <c r="B1" s="224"/>
      <c r="C1" s="224"/>
      <c r="D1" s="224"/>
      <c r="E1" s="224"/>
      <c r="F1" s="224"/>
      <c r="G1" s="225"/>
      <c r="H1" s="224"/>
      <c r="I1" s="224"/>
      <c r="J1" s="224"/>
    </row>
    <row r="2" spans="1:10" s="226" customFormat="1" ht="12.75" customHeight="1">
      <c r="A2" s="227"/>
      <c r="B2" s="224"/>
      <c r="C2" s="224"/>
      <c r="D2" s="228"/>
      <c r="E2" s="228"/>
      <c r="F2" s="228"/>
      <c r="G2" s="229"/>
      <c r="H2" s="224"/>
      <c r="I2" s="224"/>
      <c r="J2" s="224"/>
    </row>
    <row r="3" spans="1:10" s="226" customFormat="1" ht="15.75" customHeight="1">
      <c r="A3" s="476" t="s">
        <v>125</v>
      </c>
      <c r="B3" s="476"/>
      <c r="C3" s="476"/>
      <c r="D3" s="476"/>
      <c r="E3" s="476"/>
      <c r="F3" s="476"/>
      <c r="G3" s="476"/>
      <c r="H3" s="476"/>
      <c r="I3" s="476"/>
      <c r="J3" s="476"/>
    </row>
    <row r="4" spans="1:10" s="226" customFormat="1" ht="13.5" customHeight="1">
      <c r="A4" s="476" t="s">
        <v>126</v>
      </c>
      <c r="B4" s="476"/>
      <c r="C4" s="476"/>
      <c r="D4" s="476"/>
      <c r="E4" s="476"/>
      <c r="F4" s="476"/>
      <c r="G4" s="476"/>
      <c r="H4" s="476"/>
      <c r="I4" s="476"/>
      <c r="J4" s="476"/>
    </row>
    <row r="5" spans="1:11" s="226" customFormat="1" ht="13.5" customHeight="1">
      <c r="A5" s="476" t="s">
        <v>63</v>
      </c>
      <c r="B5" s="476"/>
      <c r="C5" s="476"/>
      <c r="D5" s="476"/>
      <c r="E5" s="476"/>
      <c r="F5" s="476"/>
      <c r="G5" s="476"/>
      <c r="H5" s="476"/>
      <c r="I5" s="476"/>
      <c r="J5" s="476"/>
      <c r="K5" s="230"/>
    </row>
    <row r="6" spans="4:11" s="226" customFormat="1" ht="12.75" customHeight="1">
      <c r="D6" s="228"/>
      <c r="E6" s="228"/>
      <c r="F6" s="228"/>
      <c r="G6" s="229"/>
      <c r="H6" s="224"/>
      <c r="I6" s="224"/>
      <c r="J6" s="224"/>
      <c r="K6" s="230"/>
    </row>
    <row r="7" spans="4:11" s="226" customFormat="1" ht="12.75" customHeight="1">
      <c r="D7" s="228"/>
      <c r="E7" s="228"/>
      <c r="F7" s="228"/>
      <c r="G7" s="229"/>
      <c r="H7" s="224"/>
      <c r="I7" s="224"/>
      <c r="J7" s="224"/>
      <c r="K7" s="230"/>
    </row>
    <row r="8" spans="1:10" ht="11.25" customHeight="1">
      <c r="A8" s="231"/>
      <c r="B8" s="231"/>
      <c r="C8" s="232"/>
      <c r="D8" s="483" t="s">
        <v>193</v>
      </c>
      <c r="E8" s="486" t="s">
        <v>99</v>
      </c>
      <c r="F8" s="487"/>
      <c r="G8" s="477" t="s">
        <v>180</v>
      </c>
      <c r="H8" s="233" t="s">
        <v>64</v>
      </c>
      <c r="I8" s="233"/>
      <c r="J8" s="233"/>
    </row>
    <row r="9" spans="3:10" ht="11.25" customHeight="1">
      <c r="C9" s="235"/>
      <c r="D9" s="484"/>
      <c r="E9" s="488"/>
      <c r="F9" s="489"/>
      <c r="G9" s="478"/>
      <c r="H9" s="236" t="s">
        <v>72</v>
      </c>
      <c r="I9" s="237"/>
      <c r="J9" s="238" t="s">
        <v>192</v>
      </c>
    </row>
    <row r="10" spans="1:10" ht="11.25" customHeight="1">
      <c r="A10" s="239" t="s">
        <v>100</v>
      </c>
      <c r="B10" s="239"/>
      <c r="C10" s="240"/>
      <c r="D10" s="484"/>
      <c r="E10" s="480" t="s">
        <v>194</v>
      </c>
      <c r="F10" s="480" t="s">
        <v>195</v>
      </c>
      <c r="G10" s="478"/>
      <c r="H10" s="241" t="s">
        <v>79</v>
      </c>
      <c r="I10" s="241"/>
      <c r="J10" s="241"/>
    </row>
    <row r="11" spans="3:10" ht="11.25" customHeight="1">
      <c r="C11" s="235"/>
      <c r="D11" s="484"/>
      <c r="E11" s="481"/>
      <c r="F11" s="481" t="s">
        <v>43</v>
      </c>
      <c r="G11" s="478"/>
      <c r="H11" s="242" t="s">
        <v>80</v>
      </c>
      <c r="I11" s="243" t="s">
        <v>81</v>
      </c>
      <c r="J11" s="244" t="s">
        <v>81</v>
      </c>
    </row>
    <row r="12" spans="1:10" ht="10.5" customHeight="1">
      <c r="A12" s="245"/>
      <c r="B12" s="245"/>
      <c r="C12" s="246"/>
      <c r="D12" s="485"/>
      <c r="E12" s="482"/>
      <c r="F12" s="482" t="s">
        <v>43</v>
      </c>
      <c r="G12" s="479"/>
      <c r="H12" s="247" t="s">
        <v>82</v>
      </c>
      <c r="I12" s="248" t="s">
        <v>83</v>
      </c>
      <c r="J12" s="249" t="s">
        <v>182</v>
      </c>
    </row>
    <row r="13" spans="1:10" ht="10.5" customHeight="1">
      <c r="A13" s="250"/>
      <c r="B13" s="250"/>
      <c r="C13" s="251"/>
      <c r="D13" s="252"/>
      <c r="E13" s="252"/>
      <c r="F13" s="252"/>
      <c r="G13" s="252"/>
      <c r="H13" s="252"/>
      <c r="I13" s="252"/>
      <c r="J13" s="252"/>
    </row>
    <row r="14" spans="1:10" ht="10.5" customHeight="1">
      <c r="A14" s="250"/>
      <c r="B14" s="250"/>
      <c r="C14" s="251"/>
      <c r="D14" s="252"/>
      <c r="E14" s="252"/>
      <c r="F14" s="253"/>
      <c r="G14" s="252"/>
      <c r="H14" s="254"/>
      <c r="I14" s="254"/>
      <c r="J14" s="252"/>
    </row>
    <row r="15" spans="1:10" ht="10.5" customHeight="1">
      <c r="A15" s="250" t="s">
        <v>101</v>
      </c>
      <c r="B15" s="250"/>
      <c r="C15" s="251"/>
      <c r="D15" s="255">
        <v>91.8</v>
      </c>
      <c r="E15" s="256">
        <v>96.2</v>
      </c>
      <c r="F15" s="253">
        <v>93.6</v>
      </c>
      <c r="G15" s="255">
        <v>97.27142857142857</v>
      </c>
      <c r="H15" s="257">
        <v>-4.57380457380458</v>
      </c>
      <c r="I15" s="257">
        <v>-1.9230769230769202</v>
      </c>
      <c r="J15" s="257">
        <v>5.272108843537426</v>
      </c>
    </row>
    <row r="16" spans="1:10" ht="10.5" customHeight="1">
      <c r="A16" s="250"/>
      <c r="B16" s="250"/>
      <c r="C16" s="251"/>
      <c r="D16" s="255"/>
      <c r="E16" s="256"/>
      <c r="F16" s="253"/>
      <c r="G16" s="255"/>
      <c r="H16" s="257"/>
      <c r="I16" s="257"/>
      <c r="J16" s="257"/>
    </row>
    <row r="17" spans="1:10" ht="10.5" customHeight="1">
      <c r="A17" s="250"/>
      <c r="B17" s="250" t="s">
        <v>85</v>
      </c>
      <c r="C17" s="251"/>
      <c r="D17" s="255">
        <v>88.5</v>
      </c>
      <c r="E17" s="256">
        <v>84.7</v>
      </c>
      <c r="F17" s="253">
        <v>96.9</v>
      </c>
      <c r="G17" s="255">
        <v>90.92857142857143</v>
      </c>
      <c r="H17" s="257">
        <v>4.486422668240847</v>
      </c>
      <c r="I17" s="257">
        <v>-8.668730650154805</v>
      </c>
      <c r="J17" s="257">
        <v>-1.470588235294122</v>
      </c>
    </row>
    <row r="18" spans="1:10" ht="10.5" customHeight="1">
      <c r="A18" s="250"/>
      <c r="B18" s="250" t="s">
        <v>86</v>
      </c>
      <c r="C18" s="251"/>
      <c r="D18" s="255">
        <v>101.4</v>
      </c>
      <c r="E18" s="256">
        <v>129.3</v>
      </c>
      <c r="F18" s="253">
        <v>84.4</v>
      </c>
      <c r="G18" s="255">
        <v>115.51428571428572</v>
      </c>
      <c r="H18" s="257">
        <v>-21.57772621809745</v>
      </c>
      <c r="I18" s="257">
        <v>20.142180094786728</v>
      </c>
      <c r="J18" s="257">
        <v>24.534113660865557</v>
      </c>
    </row>
    <row r="19" spans="1:10" ht="10.5" customHeight="1">
      <c r="A19" s="250"/>
      <c r="B19" s="250"/>
      <c r="C19" s="251"/>
      <c r="D19" s="255"/>
      <c r="E19" s="256"/>
      <c r="F19" s="253"/>
      <c r="G19" s="255"/>
      <c r="H19" s="257"/>
      <c r="I19" s="257"/>
      <c r="J19" s="257"/>
    </row>
    <row r="20" spans="1:10" ht="10.5" customHeight="1">
      <c r="A20" s="250"/>
      <c r="B20" s="250"/>
      <c r="C20" s="251"/>
      <c r="D20" s="255"/>
      <c r="E20" s="256"/>
      <c r="F20" s="253"/>
      <c r="G20" s="255"/>
      <c r="H20" s="257"/>
      <c r="I20" s="257"/>
      <c r="J20" s="257"/>
    </row>
    <row r="21" spans="1:10" ht="10.5" customHeight="1">
      <c r="A21" s="250" t="s">
        <v>102</v>
      </c>
      <c r="B21" s="250"/>
      <c r="C21" s="251"/>
      <c r="D21" s="255">
        <v>25.4</v>
      </c>
      <c r="E21" s="256">
        <v>27.6</v>
      </c>
      <c r="F21" s="258">
        <v>32.8</v>
      </c>
      <c r="G21" s="255">
        <v>28.928571428571427</v>
      </c>
      <c r="H21" s="257">
        <v>-7.971014492753633</v>
      </c>
      <c r="I21" s="257">
        <v>-22.560975609756095</v>
      </c>
      <c r="J21" s="257">
        <v>-17.313189056757867</v>
      </c>
    </row>
    <row r="22" spans="1:10" ht="10.5" customHeight="1">
      <c r="A22" s="250" t="s">
        <v>43</v>
      </c>
      <c r="B22" s="250" t="s">
        <v>43</v>
      </c>
      <c r="C22" s="251"/>
      <c r="D22" s="255"/>
      <c r="E22" s="256"/>
      <c r="F22" s="253"/>
      <c r="G22" s="255"/>
      <c r="H22" s="257"/>
      <c r="I22" s="257"/>
      <c r="J22" s="257"/>
    </row>
    <row r="23" spans="1:10" ht="10.5" customHeight="1">
      <c r="A23" s="250"/>
      <c r="B23" s="250"/>
      <c r="C23" s="251"/>
      <c r="D23" s="256"/>
      <c r="E23" s="256"/>
      <c r="F23" s="253"/>
      <c r="G23" s="255"/>
      <c r="H23" s="257"/>
      <c r="I23" s="257"/>
      <c r="J23" s="257"/>
    </row>
    <row r="24" spans="1:10" ht="10.5" customHeight="1">
      <c r="A24" s="250" t="s">
        <v>103</v>
      </c>
      <c r="B24" s="250"/>
      <c r="C24" s="251"/>
      <c r="D24" s="255">
        <v>159.5</v>
      </c>
      <c r="E24" s="256">
        <v>163.1</v>
      </c>
      <c r="F24" s="253">
        <v>128.2</v>
      </c>
      <c r="G24" s="255">
        <v>155.15714285714284</v>
      </c>
      <c r="H24" s="257">
        <v>-2.207234825260573</v>
      </c>
      <c r="I24" s="257">
        <v>24.414976599063973</v>
      </c>
      <c r="J24" s="257">
        <v>16.17285271151992</v>
      </c>
    </row>
    <row r="25" spans="1:10" ht="10.5" customHeight="1">
      <c r="A25" s="250"/>
      <c r="B25" s="250"/>
      <c r="C25" s="251"/>
      <c r="D25" s="255"/>
      <c r="E25" s="256"/>
      <c r="F25" s="253"/>
      <c r="G25" s="255"/>
      <c r="H25" s="257"/>
      <c r="I25" s="257"/>
      <c r="J25" s="257"/>
    </row>
    <row r="26" spans="1:10" ht="10.5" customHeight="1">
      <c r="A26" s="250"/>
      <c r="B26" s="250" t="s">
        <v>85</v>
      </c>
      <c r="C26" s="251"/>
      <c r="D26" s="255">
        <v>140.6</v>
      </c>
      <c r="E26" s="256">
        <v>132.9</v>
      </c>
      <c r="F26" s="253">
        <v>113.8</v>
      </c>
      <c r="G26" s="255">
        <v>131.25714285714287</v>
      </c>
      <c r="H26" s="257">
        <v>5.79382994732881</v>
      </c>
      <c r="I26" s="257">
        <v>23.55008787346221</v>
      </c>
      <c r="J26" s="257">
        <v>15.99545511930314</v>
      </c>
    </row>
    <row r="27" spans="1:10" ht="10.5" customHeight="1">
      <c r="A27" s="250"/>
      <c r="B27" s="250" t="s">
        <v>86</v>
      </c>
      <c r="C27" s="251"/>
      <c r="D27" s="255">
        <v>216.4</v>
      </c>
      <c r="E27" s="256">
        <v>254.4</v>
      </c>
      <c r="F27" s="253">
        <v>171.6</v>
      </c>
      <c r="G27" s="255">
        <v>227.34285714285716</v>
      </c>
      <c r="H27" s="257">
        <v>-14.937106918238994</v>
      </c>
      <c r="I27" s="257">
        <v>26.107226107226115</v>
      </c>
      <c r="J27" s="257">
        <v>16.44958290648325</v>
      </c>
    </row>
    <row r="28" spans="1:10" ht="10.5" customHeight="1">
      <c r="A28" s="250"/>
      <c r="B28" s="250"/>
      <c r="C28" s="251"/>
      <c r="D28" s="255"/>
      <c r="E28" s="256"/>
      <c r="F28" s="253"/>
      <c r="G28" s="255"/>
      <c r="H28" s="257"/>
      <c r="I28" s="257"/>
      <c r="J28" s="257"/>
    </row>
    <row r="29" spans="1:10" ht="10.5" customHeight="1">
      <c r="A29" s="250"/>
      <c r="B29" s="250"/>
      <c r="C29" s="251"/>
      <c r="D29" s="255"/>
      <c r="E29" s="256"/>
      <c r="F29" s="253"/>
      <c r="G29" s="255"/>
      <c r="H29" s="257"/>
      <c r="I29" s="257"/>
      <c r="J29" s="257"/>
    </row>
    <row r="30" spans="1:10" ht="10.5" customHeight="1">
      <c r="A30" s="250" t="s">
        <v>104</v>
      </c>
      <c r="B30" s="250"/>
      <c r="C30" s="251"/>
      <c r="D30" s="255">
        <v>193.7</v>
      </c>
      <c r="E30" s="256">
        <v>185.5</v>
      </c>
      <c r="F30" s="258">
        <v>156</v>
      </c>
      <c r="G30" s="255">
        <v>175.58571428571432</v>
      </c>
      <c r="H30" s="257">
        <v>4.42048517520215</v>
      </c>
      <c r="I30" s="257">
        <v>24.16666666666666</v>
      </c>
      <c r="J30" s="257">
        <v>15.095046352654748</v>
      </c>
    </row>
    <row r="31" spans="1:10" ht="10.5" customHeight="1">
      <c r="A31" s="250"/>
      <c r="B31" s="250"/>
      <c r="C31" s="251"/>
      <c r="D31" s="255"/>
      <c r="E31" s="256"/>
      <c r="F31" s="253"/>
      <c r="G31" s="255"/>
      <c r="H31" s="257"/>
      <c r="I31" s="257"/>
      <c r="J31" s="257"/>
    </row>
    <row r="32" spans="1:10" ht="10.5" customHeight="1">
      <c r="A32" s="250"/>
      <c r="B32" s="250" t="s">
        <v>85</v>
      </c>
      <c r="C32" s="251"/>
      <c r="D32" s="255">
        <v>212.7</v>
      </c>
      <c r="E32" s="256">
        <v>211.7</v>
      </c>
      <c r="F32" s="258">
        <v>182.3</v>
      </c>
      <c r="G32" s="255">
        <v>195.34285714285716</v>
      </c>
      <c r="H32" s="257">
        <v>0.4723665564478035</v>
      </c>
      <c r="I32" s="257">
        <v>16.675809105869433</v>
      </c>
      <c r="J32" s="257">
        <v>13.15789473684213</v>
      </c>
    </row>
    <row r="33" spans="1:10" ht="10.5" customHeight="1">
      <c r="A33" s="250"/>
      <c r="B33" s="250" t="s">
        <v>86</v>
      </c>
      <c r="C33" s="251"/>
      <c r="D33" s="255">
        <v>158.5</v>
      </c>
      <c r="E33" s="256">
        <v>136.8</v>
      </c>
      <c r="F33" s="253">
        <v>107.1</v>
      </c>
      <c r="G33" s="255">
        <v>138.94285714285712</v>
      </c>
      <c r="H33" s="257">
        <v>15.862573099415197</v>
      </c>
      <c r="I33" s="257">
        <v>47.992530345471536</v>
      </c>
      <c r="J33" s="257">
        <v>20.49058473736369</v>
      </c>
    </row>
    <row r="34" spans="1:10" ht="10.5" customHeight="1">
      <c r="A34" s="250"/>
      <c r="B34" s="250"/>
      <c r="C34" s="251"/>
      <c r="D34" s="255"/>
      <c r="E34" s="256"/>
      <c r="F34" s="253"/>
      <c r="G34" s="255"/>
      <c r="H34" s="257"/>
      <c r="I34" s="257"/>
      <c r="J34" s="257"/>
    </row>
    <row r="35" spans="1:10" ht="10.5" customHeight="1">
      <c r="A35" s="250"/>
      <c r="B35" s="250"/>
      <c r="C35" s="251"/>
      <c r="D35" s="255"/>
      <c r="E35" s="256"/>
      <c r="F35" s="253"/>
      <c r="G35" s="255"/>
      <c r="H35" s="257"/>
      <c r="I35" s="257"/>
      <c r="J35" s="257"/>
    </row>
    <row r="36" spans="1:10" ht="10.5" customHeight="1">
      <c r="A36" s="250" t="s">
        <v>105</v>
      </c>
      <c r="B36" s="250"/>
      <c r="C36" s="251"/>
      <c r="D36" s="255"/>
      <c r="E36" s="256"/>
      <c r="F36" s="258"/>
      <c r="G36" s="255"/>
      <c r="H36" s="257"/>
      <c r="I36" s="257"/>
      <c r="J36" s="257"/>
    </row>
    <row r="37" spans="1:10" ht="10.5" customHeight="1">
      <c r="A37" s="250" t="s">
        <v>43</v>
      </c>
      <c r="B37" s="250" t="s">
        <v>106</v>
      </c>
      <c r="C37" s="251"/>
      <c r="D37" s="255">
        <v>160.9</v>
      </c>
      <c r="E37" s="256">
        <v>161.2</v>
      </c>
      <c r="F37" s="258">
        <v>167.8</v>
      </c>
      <c r="G37" s="255">
        <v>163.2</v>
      </c>
      <c r="H37" s="257">
        <v>-0.1861042183622723</v>
      </c>
      <c r="I37" s="257">
        <v>-4.112038140643627</v>
      </c>
      <c r="J37" s="257">
        <v>-4.2975622015581765</v>
      </c>
    </row>
    <row r="38" spans="1:10" ht="10.5" customHeight="1">
      <c r="A38" s="250"/>
      <c r="B38" s="250"/>
      <c r="C38" s="251"/>
      <c r="D38" s="255"/>
      <c r="E38" s="256"/>
      <c r="F38" s="253"/>
      <c r="G38" s="255"/>
      <c r="H38" s="257"/>
      <c r="I38" s="257"/>
      <c r="J38" s="257"/>
    </row>
    <row r="39" spans="1:10" ht="10.5" customHeight="1">
      <c r="A39" s="250"/>
      <c r="B39" s="250" t="s">
        <v>85</v>
      </c>
      <c r="C39" s="251"/>
      <c r="D39" s="255">
        <v>151.2</v>
      </c>
      <c r="E39" s="256">
        <v>152.1</v>
      </c>
      <c r="F39" s="253">
        <v>158.3</v>
      </c>
      <c r="G39" s="255">
        <v>154.45714285714286</v>
      </c>
      <c r="H39" s="257">
        <v>-0.5917159763313647</v>
      </c>
      <c r="I39" s="257">
        <v>-4.485154769425156</v>
      </c>
      <c r="J39" s="257">
        <v>-4.714902617431918</v>
      </c>
    </row>
    <row r="40" spans="1:10" ht="10.5" customHeight="1">
      <c r="A40" s="250"/>
      <c r="B40" s="250" t="s">
        <v>86</v>
      </c>
      <c r="C40" s="251"/>
      <c r="D40" s="255">
        <v>413.1</v>
      </c>
      <c r="E40" s="256">
        <v>398</v>
      </c>
      <c r="F40" s="258">
        <v>414</v>
      </c>
      <c r="G40" s="255">
        <v>390.57142857142856</v>
      </c>
      <c r="H40" s="257">
        <v>3.793969849246237</v>
      </c>
      <c r="I40" s="257">
        <v>-0.21739130434782059</v>
      </c>
      <c r="J40" s="257">
        <v>0.3855333210941803</v>
      </c>
    </row>
    <row r="41" spans="1:10" ht="10.5" customHeight="1">
      <c r="A41" s="250"/>
      <c r="B41" s="250"/>
      <c r="C41" s="251"/>
      <c r="D41" s="255"/>
      <c r="E41" s="256"/>
      <c r="F41" s="253"/>
      <c r="G41" s="255"/>
      <c r="H41" s="257"/>
      <c r="I41" s="257"/>
      <c r="J41" s="257"/>
    </row>
    <row r="42" spans="1:10" ht="10.5" customHeight="1">
      <c r="A42" s="250"/>
      <c r="B42" s="250"/>
      <c r="C42" s="251" t="s">
        <v>43</v>
      </c>
      <c r="D42" s="255"/>
      <c r="E42" s="256"/>
      <c r="F42" s="253"/>
      <c r="G42" s="255"/>
      <c r="H42" s="257"/>
      <c r="I42" s="257"/>
      <c r="J42" s="257"/>
    </row>
    <row r="43" spans="1:10" ht="10.5" customHeight="1">
      <c r="A43" s="250" t="s">
        <v>107</v>
      </c>
      <c r="B43" s="250"/>
      <c r="C43" s="251"/>
      <c r="D43" s="255">
        <v>172.5</v>
      </c>
      <c r="E43" s="256">
        <v>151.2</v>
      </c>
      <c r="F43" s="258">
        <v>136</v>
      </c>
      <c r="G43" s="255">
        <v>153.58571428571426</v>
      </c>
      <c r="H43" s="257">
        <v>14.087301587301594</v>
      </c>
      <c r="I43" s="257">
        <v>26.83823529411765</v>
      </c>
      <c r="J43" s="257">
        <v>15.763971142457175</v>
      </c>
    </row>
    <row r="44" spans="1:10" ht="10.5" customHeight="1">
      <c r="A44" s="250"/>
      <c r="B44" s="250"/>
      <c r="C44" s="251"/>
      <c r="D44" s="255"/>
      <c r="E44" s="256"/>
      <c r="F44" s="253"/>
      <c r="G44" s="255"/>
      <c r="H44" s="257"/>
      <c r="I44" s="257"/>
      <c r="J44" s="257"/>
    </row>
    <row r="45" spans="1:10" ht="10.5" customHeight="1">
      <c r="A45" s="250"/>
      <c r="B45" s="250" t="s">
        <v>85</v>
      </c>
      <c r="C45" s="251"/>
      <c r="D45" s="255">
        <v>178.2</v>
      </c>
      <c r="E45" s="256">
        <v>164.1</v>
      </c>
      <c r="F45" s="258">
        <v>148.2</v>
      </c>
      <c r="G45" s="255">
        <v>155.1</v>
      </c>
      <c r="H45" s="257">
        <v>8.59232175502742</v>
      </c>
      <c r="I45" s="257">
        <v>20.242914979757085</v>
      </c>
      <c r="J45" s="257">
        <v>15.328234544295743</v>
      </c>
    </row>
    <row r="46" spans="1:10" ht="10.5" customHeight="1">
      <c r="A46" s="250"/>
      <c r="B46" s="250" t="s">
        <v>86</v>
      </c>
      <c r="C46" s="251"/>
      <c r="D46" s="255">
        <v>160.4</v>
      </c>
      <c r="E46" s="256">
        <v>123.3</v>
      </c>
      <c r="F46" s="258">
        <v>109.8</v>
      </c>
      <c r="G46" s="255">
        <v>150.34285714285716</v>
      </c>
      <c r="H46" s="257">
        <v>30.08921330089214</v>
      </c>
      <c r="I46" s="257">
        <v>46.08378870673953</v>
      </c>
      <c r="J46" s="257">
        <v>16.764673249750388</v>
      </c>
    </row>
    <row r="47" spans="1:10" ht="10.5" customHeight="1">
      <c r="A47" s="250"/>
      <c r="B47" s="250"/>
      <c r="C47" s="251"/>
      <c r="D47" s="255"/>
      <c r="E47" s="256"/>
      <c r="F47" s="253"/>
      <c r="G47" s="255"/>
      <c r="H47" s="257"/>
      <c r="I47" s="257"/>
      <c r="J47" s="257"/>
    </row>
    <row r="48" spans="1:10" ht="10.5" customHeight="1">
      <c r="A48" s="250"/>
      <c r="B48" s="250"/>
      <c r="C48" s="251"/>
      <c r="D48" s="255"/>
      <c r="E48" s="256"/>
      <c r="F48" s="253"/>
      <c r="G48" s="255"/>
      <c r="H48" s="257"/>
      <c r="I48" s="257"/>
      <c r="J48" s="257"/>
    </row>
    <row r="49" spans="1:10" ht="10.5" customHeight="1">
      <c r="A49" s="250" t="s">
        <v>108</v>
      </c>
      <c r="B49" s="250"/>
      <c r="C49" s="251"/>
      <c r="D49" s="255">
        <v>207.4</v>
      </c>
      <c r="E49" s="256">
        <v>222</v>
      </c>
      <c r="F49" s="258">
        <v>179.2</v>
      </c>
      <c r="G49" s="255">
        <v>208.1</v>
      </c>
      <c r="H49" s="257">
        <v>-6.576576576576574</v>
      </c>
      <c r="I49" s="257">
        <v>15.736607142857155</v>
      </c>
      <c r="J49" s="257">
        <v>15.675375208449132</v>
      </c>
    </row>
    <row r="50" spans="1:10" ht="10.5" customHeight="1">
      <c r="A50" s="250"/>
      <c r="B50" s="250"/>
      <c r="C50" s="251"/>
      <c r="D50" s="255"/>
      <c r="E50" s="256"/>
      <c r="F50" s="253"/>
      <c r="G50" s="255"/>
      <c r="H50" s="257"/>
      <c r="I50" s="257"/>
      <c r="J50" s="257"/>
    </row>
    <row r="51" spans="1:10" ht="10.5" customHeight="1">
      <c r="A51" s="250"/>
      <c r="B51" s="250" t="s">
        <v>85</v>
      </c>
      <c r="C51" s="251"/>
      <c r="D51" s="255">
        <v>181.4</v>
      </c>
      <c r="E51" s="256">
        <v>185</v>
      </c>
      <c r="F51" s="258">
        <v>155.3</v>
      </c>
      <c r="G51" s="255">
        <v>169.85714285714286</v>
      </c>
      <c r="H51" s="257">
        <v>-1.945945945945943</v>
      </c>
      <c r="I51" s="257">
        <v>16.806181584030902</v>
      </c>
      <c r="J51" s="257">
        <v>11.15265962419372</v>
      </c>
    </row>
    <row r="52" spans="1:10" ht="10.5" customHeight="1">
      <c r="A52" s="250"/>
      <c r="B52" s="250" t="s">
        <v>86</v>
      </c>
      <c r="C52" s="251"/>
      <c r="D52" s="255">
        <v>328.4</v>
      </c>
      <c r="E52" s="256">
        <v>394.3</v>
      </c>
      <c r="F52" s="253">
        <v>290.4</v>
      </c>
      <c r="G52" s="255">
        <v>385.9857142857143</v>
      </c>
      <c r="H52" s="257">
        <v>-16.713162566573683</v>
      </c>
      <c r="I52" s="257">
        <v>13.085399449035814</v>
      </c>
      <c r="J52" s="257">
        <v>26.227516935295508</v>
      </c>
    </row>
    <row r="53" spans="1:10" ht="10.5" customHeight="1">
      <c r="A53" s="250"/>
      <c r="B53" s="250"/>
      <c r="C53" s="251"/>
      <c r="D53" s="255"/>
      <c r="E53" s="256"/>
      <c r="F53" s="253"/>
      <c r="G53" s="255"/>
      <c r="H53" s="257"/>
      <c r="I53" s="257"/>
      <c r="J53" s="257"/>
    </row>
    <row r="54" spans="1:10" ht="10.5" customHeight="1">
      <c r="A54" s="250"/>
      <c r="B54" s="250"/>
      <c r="C54" s="251"/>
      <c r="D54" s="255"/>
      <c r="E54" s="256"/>
      <c r="F54" s="253"/>
      <c r="G54" s="255"/>
      <c r="H54" s="257"/>
      <c r="I54" s="257"/>
      <c r="J54" s="257"/>
    </row>
    <row r="55" spans="1:10" ht="10.5" customHeight="1">
      <c r="A55" s="250" t="s">
        <v>109</v>
      </c>
      <c r="B55" s="250"/>
      <c r="C55" s="251"/>
      <c r="D55" s="255"/>
      <c r="E55" s="256"/>
      <c r="F55" s="253"/>
      <c r="G55" s="255"/>
      <c r="H55" s="257"/>
      <c r="I55" s="257"/>
      <c r="J55" s="257"/>
    </row>
    <row r="56" spans="1:10" ht="10.5" customHeight="1">
      <c r="A56" s="250"/>
      <c r="B56" s="250" t="s">
        <v>110</v>
      </c>
      <c r="C56" s="251"/>
      <c r="D56" s="255">
        <v>124.4</v>
      </c>
      <c r="E56" s="256">
        <v>130.7</v>
      </c>
      <c r="F56" s="258">
        <v>110.3</v>
      </c>
      <c r="G56" s="255">
        <v>115.37142857142858</v>
      </c>
      <c r="H56" s="257">
        <v>-4.82019892884467</v>
      </c>
      <c r="I56" s="257">
        <v>12.783318223028115</v>
      </c>
      <c r="J56" s="257">
        <v>10.554414784394256</v>
      </c>
    </row>
    <row r="57" spans="1:10" ht="10.5" customHeight="1">
      <c r="A57" s="250"/>
      <c r="B57" s="250"/>
      <c r="C57" s="251"/>
      <c r="D57" s="255"/>
      <c r="E57" s="256"/>
      <c r="F57" s="258"/>
      <c r="G57" s="255"/>
      <c r="H57" s="257"/>
      <c r="I57" s="257"/>
      <c r="J57" s="257"/>
    </row>
    <row r="58" spans="1:10" ht="10.5" customHeight="1">
      <c r="A58" s="250"/>
      <c r="B58" s="250" t="s">
        <v>85</v>
      </c>
      <c r="C58" s="251"/>
      <c r="D58" s="255">
        <v>123.1</v>
      </c>
      <c r="E58" s="256">
        <v>127.6</v>
      </c>
      <c r="F58" s="258">
        <v>104.1</v>
      </c>
      <c r="G58" s="255">
        <v>107.57142857142857</v>
      </c>
      <c r="H58" s="257">
        <v>-3.5266457680250785</v>
      </c>
      <c r="I58" s="257">
        <v>18.25168107588857</v>
      </c>
      <c r="J58" s="257">
        <v>8.548363846042946</v>
      </c>
    </row>
    <row r="59" spans="1:10" ht="10.5" customHeight="1">
      <c r="A59" s="250"/>
      <c r="B59" s="250" t="s">
        <v>86</v>
      </c>
      <c r="C59" s="251"/>
      <c r="D59" s="255">
        <v>129</v>
      </c>
      <c r="E59" s="256">
        <v>141.4</v>
      </c>
      <c r="F59" s="253">
        <v>131.5</v>
      </c>
      <c r="G59" s="255">
        <v>142.42857142857142</v>
      </c>
      <c r="H59" s="257">
        <v>-8.769448373408773</v>
      </c>
      <c r="I59" s="257">
        <v>-1.9011406844106464</v>
      </c>
      <c r="J59" s="257">
        <v>16.349632395845482</v>
      </c>
    </row>
    <row r="60" spans="1:10" ht="10.5" customHeight="1">
      <c r="A60" s="250"/>
      <c r="B60" s="250"/>
      <c r="C60" s="251"/>
      <c r="D60" s="256"/>
      <c r="E60" s="256"/>
      <c r="F60" s="253"/>
      <c r="G60" s="259"/>
      <c r="H60" s="260"/>
      <c r="I60" s="260"/>
      <c r="J60" s="260"/>
    </row>
    <row r="61" spans="1:10" ht="10.5" customHeight="1">
      <c r="A61" s="250"/>
      <c r="B61" s="250"/>
      <c r="C61" s="251"/>
      <c r="D61" s="256"/>
      <c r="E61" s="256"/>
      <c r="F61" s="253"/>
      <c r="G61" s="261"/>
      <c r="H61" s="260"/>
      <c r="I61" s="260"/>
      <c r="J61" s="260"/>
    </row>
    <row r="62" spans="1:10" ht="10.5" customHeight="1">
      <c r="A62" s="250" t="s">
        <v>113</v>
      </c>
      <c r="B62" s="250"/>
      <c r="C62" s="251"/>
      <c r="D62" s="255">
        <v>186.3</v>
      </c>
      <c r="E62" s="256">
        <v>212.8</v>
      </c>
      <c r="F62" s="253">
        <v>232.6</v>
      </c>
      <c r="G62" s="255">
        <v>198.71428571428572</v>
      </c>
      <c r="H62" s="257">
        <v>-12.453007518796992</v>
      </c>
      <c r="I62" s="257">
        <v>-19.905417024935506</v>
      </c>
      <c r="J62" s="257">
        <v>9.760909019174644</v>
      </c>
    </row>
    <row r="63" spans="1:10" ht="10.5" customHeight="1">
      <c r="A63" s="250"/>
      <c r="B63" s="250"/>
      <c r="C63" s="251"/>
      <c r="D63" s="255"/>
      <c r="E63" s="256"/>
      <c r="F63" s="253"/>
      <c r="G63" s="255"/>
      <c r="H63" s="257"/>
      <c r="I63" s="257"/>
      <c r="J63" s="257"/>
    </row>
    <row r="64" spans="1:10" ht="10.5" customHeight="1">
      <c r="A64" s="250"/>
      <c r="B64" s="250" t="s">
        <v>85</v>
      </c>
      <c r="C64" s="251"/>
      <c r="D64" s="255">
        <v>141.5</v>
      </c>
      <c r="E64" s="256">
        <v>191.3</v>
      </c>
      <c r="F64" s="253">
        <v>175</v>
      </c>
      <c r="G64" s="255">
        <v>167.9</v>
      </c>
      <c r="H64" s="257">
        <v>-26.032409827496082</v>
      </c>
      <c r="I64" s="257">
        <v>-19.142857142857142</v>
      </c>
      <c r="J64" s="257">
        <v>19.307684499035634</v>
      </c>
    </row>
    <row r="65" spans="1:10" ht="10.5" customHeight="1">
      <c r="A65" s="250"/>
      <c r="B65" s="250" t="s">
        <v>86</v>
      </c>
      <c r="C65" s="251"/>
      <c r="D65" s="255">
        <v>271.7</v>
      </c>
      <c r="E65" s="256">
        <v>253.7</v>
      </c>
      <c r="F65" s="253">
        <v>342.5</v>
      </c>
      <c r="G65" s="255">
        <v>257.3857142857143</v>
      </c>
      <c r="H65" s="257">
        <v>7.0949940875049275</v>
      </c>
      <c r="I65" s="257">
        <v>-20.67153284671533</v>
      </c>
      <c r="J65" s="257">
        <v>-0.1772951410050192</v>
      </c>
    </row>
    <row r="66" spans="1:10" ht="10.5" customHeight="1">
      <c r="A66" s="250"/>
      <c r="B66" s="250"/>
      <c r="C66" s="251"/>
      <c r="D66" s="255"/>
      <c r="E66" s="256"/>
      <c r="F66" s="253"/>
      <c r="G66" s="255"/>
      <c r="H66" s="257"/>
      <c r="I66" s="257"/>
      <c r="J66" s="257"/>
    </row>
    <row r="67" spans="1:10" ht="10.5" customHeight="1">
      <c r="A67" s="250"/>
      <c r="B67" s="250"/>
      <c r="C67" s="262"/>
      <c r="D67" s="252"/>
      <c r="E67" s="252"/>
      <c r="F67" s="252"/>
      <c r="G67" s="252"/>
      <c r="H67" s="252"/>
      <c r="I67" s="252"/>
      <c r="J67" s="252"/>
    </row>
    <row r="68" spans="1:10" ht="9.75" customHeight="1">
      <c r="A68" s="250"/>
      <c r="B68" s="250"/>
      <c r="C68" s="262"/>
      <c r="D68" s="252"/>
      <c r="E68" s="252"/>
      <c r="F68" s="252"/>
      <c r="G68" s="252"/>
      <c r="H68" s="252"/>
      <c r="I68" s="252"/>
      <c r="J68" s="252"/>
    </row>
    <row r="69" spans="1:10" s="226" customFormat="1" ht="12.75" customHeight="1">
      <c r="A69" s="223"/>
      <c r="B69" s="224"/>
      <c r="C69" s="224"/>
      <c r="D69" s="224"/>
      <c r="E69" s="224"/>
      <c r="F69" s="224"/>
      <c r="G69" s="225"/>
      <c r="H69" s="224"/>
      <c r="I69" s="224"/>
      <c r="J69" s="224"/>
    </row>
    <row r="70" spans="1:10" s="226" customFormat="1" ht="12.75" customHeight="1">
      <c r="A70" s="227"/>
      <c r="B70" s="224"/>
      <c r="C70" s="224"/>
      <c r="D70" s="228"/>
      <c r="E70" s="228"/>
      <c r="F70" s="228"/>
      <c r="G70" s="229"/>
      <c r="H70" s="224"/>
      <c r="I70" s="224"/>
      <c r="J70" s="224"/>
    </row>
    <row r="71" spans="1:10" s="226" customFormat="1" ht="13.5" customHeight="1">
      <c r="A71" s="476" t="s">
        <v>111</v>
      </c>
      <c r="B71" s="476"/>
      <c r="C71" s="476"/>
      <c r="D71" s="476"/>
      <c r="E71" s="476"/>
      <c r="F71" s="476"/>
      <c r="G71" s="476"/>
      <c r="H71" s="476"/>
      <c r="I71" s="476"/>
      <c r="J71" s="476"/>
    </row>
    <row r="72" spans="1:10" s="226" customFormat="1" ht="13.5" customHeight="1">
      <c r="A72" s="476" t="s">
        <v>127</v>
      </c>
      <c r="B72" s="476"/>
      <c r="C72" s="476"/>
      <c r="D72" s="476"/>
      <c r="E72" s="476"/>
      <c r="F72" s="476"/>
      <c r="G72" s="476"/>
      <c r="H72" s="476"/>
      <c r="I72" s="476"/>
      <c r="J72" s="476"/>
    </row>
    <row r="73" spans="1:10" s="226" customFormat="1" ht="13.5" customHeight="1">
      <c r="A73" s="476" t="s">
        <v>63</v>
      </c>
      <c r="B73" s="476"/>
      <c r="C73" s="476"/>
      <c r="D73" s="476"/>
      <c r="E73" s="476"/>
      <c r="F73" s="476"/>
      <c r="G73" s="476"/>
      <c r="H73" s="476"/>
      <c r="I73" s="476"/>
      <c r="J73" s="476"/>
    </row>
    <row r="74" spans="1:10" s="226" customFormat="1" ht="12" customHeight="1">
      <c r="A74" s="263"/>
      <c r="B74" s="263"/>
      <c r="C74" s="263"/>
      <c r="D74" s="224"/>
      <c r="E74" s="224"/>
      <c r="F74" s="224"/>
      <c r="G74" s="225"/>
      <c r="H74" s="224"/>
      <c r="I74" s="224"/>
      <c r="J74" s="264"/>
    </row>
    <row r="75" spans="4:10" s="226" customFormat="1" ht="12.75" customHeight="1">
      <c r="D75" s="228"/>
      <c r="E75" s="228"/>
      <c r="F75" s="228"/>
      <c r="G75" s="229"/>
      <c r="H75" s="224"/>
      <c r="I75" s="224"/>
      <c r="J75" s="224"/>
    </row>
    <row r="76" spans="1:10" ht="11.25" customHeight="1">
      <c r="A76" s="231"/>
      <c r="B76" s="231"/>
      <c r="C76" s="232"/>
      <c r="D76" s="483" t="s">
        <v>193</v>
      </c>
      <c r="E76" s="486" t="s">
        <v>99</v>
      </c>
      <c r="F76" s="487"/>
      <c r="G76" s="477" t="s">
        <v>180</v>
      </c>
      <c r="H76" s="233" t="s">
        <v>64</v>
      </c>
      <c r="I76" s="233"/>
      <c r="J76" s="233"/>
    </row>
    <row r="77" spans="3:10" ht="11.25" customHeight="1">
      <c r="C77" s="235"/>
      <c r="D77" s="484"/>
      <c r="E77" s="488"/>
      <c r="F77" s="489"/>
      <c r="G77" s="478"/>
      <c r="H77" s="236" t="s">
        <v>72</v>
      </c>
      <c r="I77" s="237"/>
      <c r="J77" s="238" t="s">
        <v>192</v>
      </c>
    </row>
    <row r="78" spans="1:10" ht="11.25" customHeight="1">
      <c r="A78" s="239" t="s">
        <v>100</v>
      </c>
      <c r="B78" s="239"/>
      <c r="C78" s="240"/>
      <c r="D78" s="484"/>
      <c r="E78" s="480" t="s">
        <v>194</v>
      </c>
      <c r="F78" s="480" t="s">
        <v>195</v>
      </c>
      <c r="G78" s="478"/>
      <c r="H78" s="241" t="s">
        <v>79</v>
      </c>
      <c r="I78" s="241"/>
      <c r="J78" s="241"/>
    </row>
    <row r="79" spans="3:10" ht="11.25" customHeight="1">
      <c r="C79" s="235"/>
      <c r="D79" s="484"/>
      <c r="E79" s="481"/>
      <c r="F79" s="481" t="s">
        <v>43</v>
      </c>
      <c r="G79" s="478"/>
      <c r="H79" s="242" t="s">
        <v>80</v>
      </c>
      <c r="I79" s="243" t="s">
        <v>81</v>
      </c>
      <c r="J79" s="244" t="s">
        <v>81</v>
      </c>
    </row>
    <row r="80" spans="1:10" ht="11.25" customHeight="1">
      <c r="A80" s="245"/>
      <c r="B80" s="245"/>
      <c r="C80" s="246"/>
      <c r="D80" s="485"/>
      <c r="E80" s="482"/>
      <c r="F80" s="482" t="s">
        <v>43</v>
      </c>
      <c r="G80" s="479"/>
      <c r="H80" s="247" t="s">
        <v>82</v>
      </c>
      <c r="I80" s="248" t="s">
        <v>83</v>
      </c>
      <c r="J80" s="249" t="s">
        <v>182</v>
      </c>
    </row>
    <row r="81" spans="3:10" ht="10.5" customHeight="1">
      <c r="C81" s="251"/>
      <c r="D81" s="265"/>
      <c r="E81" s="265"/>
      <c r="F81" s="265"/>
      <c r="G81" s="266"/>
      <c r="H81" s="267"/>
      <c r="I81" s="267"/>
      <c r="J81" s="267"/>
    </row>
    <row r="82" spans="1:10" ht="10.5" customHeight="1">
      <c r="A82" s="250"/>
      <c r="B82" s="250"/>
      <c r="C82" s="251"/>
      <c r="D82" s="255"/>
      <c r="E82" s="256"/>
      <c r="F82" s="253"/>
      <c r="G82" s="255"/>
      <c r="H82" s="257"/>
      <c r="I82" s="257"/>
      <c r="J82" s="257"/>
    </row>
    <row r="83" spans="1:10" ht="10.5" customHeight="1">
      <c r="A83" s="250" t="s">
        <v>114</v>
      </c>
      <c r="B83" s="250"/>
      <c r="C83" s="251"/>
      <c r="D83" s="255">
        <v>189</v>
      </c>
      <c r="E83" s="256">
        <v>196.7</v>
      </c>
      <c r="F83" s="258">
        <v>162.3</v>
      </c>
      <c r="G83" s="255">
        <v>185.2571428571429</v>
      </c>
      <c r="H83" s="257">
        <v>-3.9145907473309554</v>
      </c>
      <c r="I83" s="257">
        <v>16.451016635859514</v>
      </c>
      <c r="J83" s="257">
        <v>18.678502791251056</v>
      </c>
    </row>
    <row r="84" spans="1:10" ht="10.5" customHeight="1">
      <c r="A84" s="250"/>
      <c r="B84" s="250"/>
      <c r="C84" s="251"/>
      <c r="D84" s="255"/>
      <c r="E84" s="256"/>
      <c r="F84" s="253"/>
      <c r="G84" s="255"/>
      <c r="H84" s="257"/>
      <c r="I84" s="257"/>
      <c r="J84" s="257"/>
    </row>
    <row r="85" spans="1:10" ht="10.5" customHeight="1">
      <c r="A85" s="250"/>
      <c r="B85" s="250" t="s">
        <v>85</v>
      </c>
      <c r="C85" s="251"/>
      <c r="D85" s="255">
        <v>175.3</v>
      </c>
      <c r="E85" s="256">
        <v>181.2</v>
      </c>
      <c r="F85" s="258">
        <v>151.6</v>
      </c>
      <c r="G85" s="255">
        <v>167.5</v>
      </c>
      <c r="H85" s="257">
        <v>-3.256070640176588</v>
      </c>
      <c r="I85" s="257">
        <v>15.633245382585764</v>
      </c>
      <c r="J85" s="257">
        <v>16.146607231302617</v>
      </c>
    </row>
    <row r="86" spans="1:10" ht="10.5" customHeight="1">
      <c r="A86" s="250"/>
      <c r="B86" s="250" t="s">
        <v>86</v>
      </c>
      <c r="C86" s="251"/>
      <c r="D86" s="255">
        <v>256.5</v>
      </c>
      <c r="E86" s="256">
        <v>272.8</v>
      </c>
      <c r="F86" s="258">
        <v>215.3</v>
      </c>
      <c r="G86" s="255">
        <v>272.8142857142857</v>
      </c>
      <c r="H86" s="257">
        <v>-5.975073313782995</v>
      </c>
      <c r="I86" s="257">
        <v>19.13608917789131</v>
      </c>
      <c r="J86" s="257">
        <v>26.98317707294366</v>
      </c>
    </row>
    <row r="87" spans="1:10" ht="10.5" customHeight="1">
      <c r="A87" s="250"/>
      <c r="B87" s="250"/>
      <c r="C87" s="251"/>
      <c r="D87" s="255"/>
      <c r="E87" s="256"/>
      <c r="F87" s="253"/>
      <c r="G87" s="255"/>
      <c r="H87" s="257"/>
      <c r="I87" s="257"/>
      <c r="J87" s="257"/>
    </row>
    <row r="88" spans="1:10" ht="10.5" customHeight="1">
      <c r="A88" s="250"/>
      <c r="B88" s="250"/>
      <c r="C88" s="251"/>
      <c r="D88" s="255"/>
      <c r="E88" s="256"/>
      <c r="F88" s="253"/>
      <c r="G88" s="255"/>
      <c r="H88" s="257"/>
      <c r="I88" s="257"/>
      <c r="J88" s="257"/>
    </row>
    <row r="89" spans="1:10" ht="10.5" customHeight="1">
      <c r="A89" s="250" t="s">
        <v>115</v>
      </c>
      <c r="B89" s="250"/>
      <c r="C89" s="251"/>
      <c r="D89" s="255">
        <v>143.4</v>
      </c>
      <c r="E89" s="256">
        <v>141.8</v>
      </c>
      <c r="F89" s="258">
        <v>109</v>
      </c>
      <c r="G89" s="255">
        <v>150.44285714285715</v>
      </c>
      <c r="H89" s="257">
        <v>1.1283497884344105</v>
      </c>
      <c r="I89" s="257">
        <v>31.55963302752294</v>
      </c>
      <c r="J89" s="257">
        <v>25.130703422053255</v>
      </c>
    </row>
    <row r="90" spans="1:10" ht="10.5" customHeight="1">
      <c r="A90" s="250"/>
      <c r="B90" s="250"/>
      <c r="C90" s="251"/>
      <c r="D90" s="255"/>
      <c r="E90" s="256"/>
      <c r="F90" s="253"/>
      <c r="G90" s="255"/>
      <c r="H90" s="257"/>
      <c r="I90" s="257"/>
      <c r="J90" s="257"/>
    </row>
    <row r="91" spans="1:10" ht="10.5" customHeight="1">
      <c r="A91" s="250"/>
      <c r="B91" s="250" t="s">
        <v>85</v>
      </c>
      <c r="C91" s="251"/>
      <c r="D91" s="255">
        <v>139.4</v>
      </c>
      <c r="E91" s="256">
        <v>123.1</v>
      </c>
      <c r="F91" s="258">
        <v>101.2</v>
      </c>
      <c r="G91" s="255">
        <v>138.8857142857143</v>
      </c>
      <c r="H91" s="257">
        <v>13.241267262388313</v>
      </c>
      <c r="I91" s="257">
        <v>37.74703557312253</v>
      </c>
      <c r="J91" s="257">
        <v>20.366472700260008</v>
      </c>
    </row>
    <row r="92" spans="1:10" ht="10.5" customHeight="1">
      <c r="A92" s="250"/>
      <c r="B92" s="250" t="s">
        <v>86</v>
      </c>
      <c r="C92" s="251"/>
      <c r="D92" s="255">
        <v>153.8</v>
      </c>
      <c r="E92" s="256">
        <v>191.5</v>
      </c>
      <c r="F92" s="258">
        <v>129.6</v>
      </c>
      <c r="G92" s="255">
        <v>181.07142857142853</v>
      </c>
      <c r="H92" s="257">
        <v>-19.686684073107045</v>
      </c>
      <c r="I92" s="257">
        <v>18.672839506172853</v>
      </c>
      <c r="J92" s="257">
        <v>36.05624731644479</v>
      </c>
    </row>
    <row r="93" spans="1:10" ht="10.5" customHeight="1">
      <c r="A93" s="250"/>
      <c r="B93" s="250"/>
      <c r="C93" s="251"/>
      <c r="D93" s="255"/>
      <c r="E93" s="256"/>
      <c r="F93" s="253"/>
      <c r="G93" s="255"/>
      <c r="H93" s="257"/>
      <c r="I93" s="257"/>
      <c r="J93" s="257"/>
    </row>
    <row r="94" spans="1:10" ht="10.5" customHeight="1">
      <c r="A94" s="250"/>
      <c r="B94" s="250"/>
      <c r="C94" s="251"/>
      <c r="D94" s="255"/>
      <c r="E94" s="256"/>
      <c r="F94" s="253"/>
      <c r="G94" s="255"/>
      <c r="H94" s="257"/>
      <c r="I94" s="257"/>
      <c r="J94" s="257"/>
    </row>
    <row r="95" spans="1:10" ht="10.5" customHeight="1">
      <c r="A95" s="250" t="s">
        <v>116</v>
      </c>
      <c r="B95" s="250"/>
      <c r="C95" s="251"/>
      <c r="D95" s="255"/>
      <c r="E95" s="256"/>
      <c r="F95" s="253"/>
      <c r="G95" s="255"/>
      <c r="H95" s="257"/>
      <c r="I95" s="257"/>
      <c r="J95" s="257"/>
    </row>
    <row r="96" spans="1:10" ht="10.5" customHeight="1">
      <c r="A96" s="250"/>
      <c r="B96" s="250" t="s">
        <v>117</v>
      </c>
      <c r="C96" s="251"/>
      <c r="D96" s="255">
        <v>193.8</v>
      </c>
      <c r="E96" s="256">
        <v>247.6</v>
      </c>
      <c r="F96" s="258">
        <v>159.4</v>
      </c>
      <c r="G96" s="255">
        <v>203.84285714285713</v>
      </c>
      <c r="H96" s="257">
        <v>-21.728594507269783</v>
      </c>
      <c r="I96" s="257">
        <v>21.580928481806776</v>
      </c>
      <c r="J96" s="257">
        <v>23.306256481161416</v>
      </c>
    </row>
    <row r="97" spans="1:10" ht="10.5" customHeight="1">
      <c r="A97" s="250"/>
      <c r="B97" s="250"/>
      <c r="C97" s="251"/>
      <c r="D97" s="255"/>
      <c r="E97" s="256"/>
      <c r="F97" s="258"/>
      <c r="G97" s="255"/>
      <c r="H97" s="257"/>
      <c r="I97" s="257"/>
      <c r="J97" s="257"/>
    </row>
    <row r="98" spans="1:10" ht="10.5" customHeight="1">
      <c r="A98" s="250"/>
      <c r="B98" s="250" t="s">
        <v>85</v>
      </c>
      <c r="C98" s="251"/>
      <c r="D98" s="255">
        <v>186.5</v>
      </c>
      <c r="E98" s="256">
        <v>198.8</v>
      </c>
      <c r="F98" s="258">
        <v>145.3</v>
      </c>
      <c r="G98" s="255">
        <v>187.47142857142856</v>
      </c>
      <c r="H98" s="257">
        <v>-6.187122736418517</v>
      </c>
      <c r="I98" s="257">
        <v>28.355127322780447</v>
      </c>
      <c r="J98" s="257">
        <v>20.140986908358503</v>
      </c>
    </row>
    <row r="99" spans="1:10" ht="10.5" customHeight="1">
      <c r="A99" s="250"/>
      <c r="B99" s="250" t="s">
        <v>86</v>
      </c>
      <c r="C99" s="251"/>
      <c r="D99" s="255">
        <v>249.3</v>
      </c>
      <c r="E99" s="256">
        <v>618.3</v>
      </c>
      <c r="F99" s="258">
        <v>266.3</v>
      </c>
      <c r="G99" s="255">
        <v>328.0428571428571</v>
      </c>
      <c r="H99" s="257">
        <v>-59.679767103347885</v>
      </c>
      <c r="I99" s="257">
        <v>-6.383777694329703</v>
      </c>
      <c r="J99" s="257">
        <v>39.195005152451934</v>
      </c>
    </row>
    <row r="100" spans="1:10" ht="10.5" customHeight="1">
      <c r="A100" s="250"/>
      <c r="B100" s="250"/>
      <c r="C100" s="251"/>
      <c r="D100" s="255"/>
      <c r="E100" s="256"/>
      <c r="F100" s="253"/>
      <c r="G100" s="255"/>
      <c r="H100" s="257"/>
      <c r="I100" s="257"/>
      <c r="J100" s="257"/>
    </row>
    <row r="101" spans="1:10" ht="10.5" customHeight="1">
      <c r="A101" s="250"/>
      <c r="B101" s="250"/>
      <c r="C101" s="251"/>
      <c r="D101" s="255"/>
      <c r="E101" s="256"/>
      <c r="F101" s="253"/>
      <c r="G101" s="255"/>
      <c r="H101" s="257"/>
      <c r="I101" s="257"/>
      <c r="J101" s="257"/>
    </row>
    <row r="102" spans="1:10" ht="10.5" customHeight="1">
      <c r="A102" s="250" t="s">
        <v>118</v>
      </c>
      <c r="B102" s="250"/>
      <c r="C102" s="251"/>
      <c r="D102" s="255">
        <v>131.5</v>
      </c>
      <c r="E102" s="256">
        <v>144.9</v>
      </c>
      <c r="F102" s="258">
        <v>100.6</v>
      </c>
      <c r="G102" s="255">
        <v>136.22857142857143</v>
      </c>
      <c r="H102" s="257">
        <v>-9.247757073844033</v>
      </c>
      <c r="I102" s="257">
        <v>30.71570576540756</v>
      </c>
      <c r="J102" s="257">
        <v>24.555903866248684</v>
      </c>
    </row>
    <row r="103" spans="1:10" ht="10.5" customHeight="1">
      <c r="A103" s="250"/>
      <c r="B103" s="250"/>
      <c r="C103" s="251"/>
      <c r="D103" s="255"/>
      <c r="E103" s="256"/>
      <c r="F103" s="253"/>
      <c r="G103" s="255"/>
      <c r="H103" s="257"/>
      <c r="I103" s="257"/>
      <c r="J103" s="257"/>
    </row>
    <row r="104" spans="1:10" ht="10.5" customHeight="1">
      <c r="A104" s="250"/>
      <c r="B104" s="250" t="s">
        <v>85</v>
      </c>
      <c r="C104" s="251"/>
      <c r="D104" s="255">
        <v>101.9</v>
      </c>
      <c r="E104" s="256">
        <v>115.6</v>
      </c>
      <c r="F104" s="258">
        <v>77.4</v>
      </c>
      <c r="G104" s="255">
        <v>107.41428571428571</v>
      </c>
      <c r="H104" s="257">
        <v>-11.85121107266435</v>
      </c>
      <c r="I104" s="257">
        <v>31.653746770025837</v>
      </c>
      <c r="J104" s="257">
        <v>36.090497737556554</v>
      </c>
    </row>
    <row r="105" spans="1:10" ht="10.5" customHeight="1">
      <c r="A105" s="250"/>
      <c r="B105" s="250" t="s">
        <v>86</v>
      </c>
      <c r="C105" s="251"/>
      <c r="D105" s="255">
        <v>191.6</v>
      </c>
      <c r="E105" s="256">
        <v>204.4</v>
      </c>
      <c r="F105" s="258">
        <v>147.9</v>
      </c>
      <c r="G105" s="255">
        <v>194.7</v>
      </c>
      <c r="H105" s="257">
        <v>-6.262230919765171</v>
      </c>
      <c r="I105" s="257">
        <v>29.546991210277206</v>
      </c>
      <c r="J105" s="257">
        <v>13.698173020772483</v>
      </c>
    </row>
    <row r="106" spans="1:10" ht="10.5" customHeight="1">
      <c r="A106" s="252"/>
      <c r="B106" s="252"/>
      <c r="C106" s="268"/>
      <c r="D106" s="255"/>
      <c r="E106" s="256"/>
      <c r="F106" s="253"/>
      <c r="G106" s="255"/>
      <c r="H106" s="257"/>
      <c r="I106" s="257"/>
      <c r="J106" s="257"/>
    </row>
    <row r="107" spans="1:10" ht="10.5" customHeight="1">
      <c r="A107" s="252"/>
      <c r="B107" s="252"/>
      <c r="C107" s="268"/>
      <c r="D107" s="255"/>
      <c r="E107" s="256"/>
      <c r="F107" s="253"/>
      <c r="G107" s="255"/>
      <c r="H107" s="257"/>
      <c r="I107" s="257"/>
      <c r="J107" s="257"/>
    </row>
    <row r="108" spans="1:10" ht="10.5" customHeight="1">
      <c r="A108" s="250" t="s">
        <v>119</v>
      </c>
      <c r="B108" s="250"/>
      <c r="C108" s="268"/>
      <c r="D108" s="255"/>
      <c r="E108" s="256"/>
      <c r="F108" s="253"/>
      <c r="G108" s="255"/>
      <c r="H108" s="257"/>
      <c r="I108" s="257"/>
      <c r="J108" s="257"/>
    </row>
    <row r="109" spans="1:10" ht="10.5" customHeight="1">
      <c r="A109" s="250"/>
      <c r="B109" s="250" t="s">
        <v>120</v>
      </c>
      <c r="C109" s="268"/>
      <c r="D109" s="255">
        <v>137.8</v>
      </c>
      <c r="E109" s="256">
        <v>159.7</v>
      </c>
      <c r="F109" s="258">
        <v>135.6</v>
      </c>
      <c r="G109" s="255">
        <v>148.82857142857142</v>
      </c>
      <c r="H109" s="257">
        <v>-13.713212273011884</v>
      </c>
      <c r="I109" s="257">
        <v>1.6224188790560599</v>
      </c>
      <c r="J109" s="257">
        <v>19.308291342189637</v>
      </c>
    </row>
    <row r="110" spans="1:10" ht="10.5" customHeight="1">
      <c r="A110" s="250"/>
      <c r="B110" s="250"/>
      <c r="C110" s="268"/>
      <c r="D110" s="255"/>
      <c r="E110" s="256"/>
      <c r="F110" s="253"/>
      <c r="G110" s="255"/>
      <c r="H110" s="257"/>
      <c r="I110" s="257"/>
      <c r="J110" s="257"/>
    </row>
    <row r="111" spans="1:10" ht="10.5" customHeight="1">
      <c r="A111" s="250"/>
      <c r="B111" s="250" t="s">
        <v>85</v>
      </c>
      <c r="C111" s="268"/>
      <c r="D111" s="255">
        <v>121.2</v>
      </c>
      <c r="E111" s="256">
        <v>142.6</v>
      </c>
      <c r="F111" s="258">
        <v>131.7</v>
      </c>
      <c r="G111" s="255">
        <v>134.91428571428574</v>
      </c>
      <c r="H111" s="257">
        <v>-15.007012622720891</v>
      </c>
      <c r="I111" s="257">
        <v>-7.972665148063772</v>
      </c>
      <c r="J111" s="257">
        <v>10.01863932898416</v>
      </c>
    </row>
    <row r="112" spans="1:10" ht="10.5" customHeight="1">
      <c r="A112" s="250"/>
      <c r="B112" s="250" t="s">
        <v>86</v>
      </c>
      <c r="C112" s="268"/>
      <c r="D112" s="255">
        <v>157.5</v>
      </c>
      <c r="E112" s="256">
        <v>180</v>
      </c>
      <c r="F112" s="258">
        <v>140.3</v>
      </c>
      <c r="G112" s="255">
        <v>165.3</v>
      </c>
      <c r="H112" s="257">
        <v>-12.5</v>
      </c>
      <c r="I112" s="257">
        <v>12.25944404846756</v>
      </c>
      <c r="J112" s="257">
        <v>29.938236945536207</v>
      </c>
    </row>
    <row r="113" spans="1:10" ht="10.5" customHeight="1">
      <c r="A113" s="250"/>
      <c r="B113" s="250"/>
      <c r="C113" s="268"/>
      <c r="D113" s="255"/>
      <c r="E113" s="256"/>
      <c r="F113" s="258"/>
      <c r="G113" s="255"/>
      <c r="H113" s="257"/>
      <c r="I113" s="257"/>
      <c r="J113" s="257"/>
    </row>
    <row r="114" spans="1:10" ht="10.5" customHeight="1">
      <c r="A114" s="250"/>
      <c r="B114" s="250"/>
      <c r="C114" s="268"/>
      <c r="D114" s="255"/>
      <c r="E114" s="256"/>
      <c r="F114" s="253"/>
      <c r="G114" s="255"/>
      <c r="H114" s="257"/>
      <c r="I114" s="257"/>
      <c r="J114" s="257"/>
    </row>
    <row r="115" spans="1:10" ht="10.5" customHeight="1">
      <c r="A115" s="250" t="s">
        <v>121</v>
      </c>
      <c r="B115" s="250"/>
      <c r="C115" s="268"/>
      <c r="D115" s="255">
        <v>147</v>
      </c>
      <c r="E115" s="256">
        <v>178.7</v>
      </c>
      <c r="F115" s="258">
        <v>121.7</v>
      </c>
      <c r="G115" s="255">
        <v>159.58571428571432</v>
      </c>
      <c r="H115" s="257">
        <v>-17.739227756015666</v>
      </c>
      <c r="I115" s="257">
        <v>20.78882497945768</v>
      </c>
      <c r="J115" s="257">
        <v>15.486405458492738</v>
      </c>
    </row>
    <row r="116" spans="1:10" ht="10.5" customHeight="1">
      <c r="A116" s="250"/>
      <c r="B116" s="250"/>
      <c r="C116" s="268"/>
      <c r="D116" s="255"/>
      <c r="E116" s="256"/>
      <c r="F116" s="258"/>
      <c r="G116" s="255"/>
      <c r="H116" s="257"/>
      <c r="I116" s="257"/>
      <c r="J116" s="257"/>
    </row>
    <row r="117" spans="1:10" ht="10.5" customHeight="1">
      <c r="A117" s="250"/>
      <c r="B117" s="250" t="s">
        <v>85</v>
      </c>
      <c r="C117" s="268"/>
      <c r="D117" s="255">
        <v>132.9</v>
      </c>
      <c r="E117" s="256">
        <v>154</v>
      </c>
      <c r="F117" s="258">
        <v>108.1</v>
      </c>
      <c r="G117" s="255">
        <v>141.81428571428572</v>
      </c>
      <c r="H117" s="257">
        <v>-13.701298701298699</v>
      </c>
      <c r="I117" s="257">
        <v>22.94172062904719</v>
      </c>
      <c r="J117" s="257">
        <v>19.458483754512645</v>
      </c>
    </row>
    <row r="118" spans="1:10" ht="10.5" customHeight="1">
      <c r="A118" s="250"/>
      <c r="B118" s="250" t="s">
        <v>86</v>
      </c>
      <c r="C118" s="268"/>
      <c r="D118" s="255">
        <v>170.5</v>
      </c>
      <c r="E118" s="256">
        <v>219.9</v>
      </c>
      <c r="F118" s="258">
        <v>144.3</v>
      </c>
      <c r="G118" s="255">
        <v>189.2</v>
      </c>
      <c r="H118" s="257">
        <v>-22.464756707594365</v>
      </c>
      <c r="I118" s="257">
        <v>18.156618156618148</v>
      </c>
      <c r="J118" s="257">
        <v>10.893410365904733</v>
      </c>
    </row>
    <row r="119" spans="1:10" ht="10.5" customHeight="1">
      <c r="A119" s="250"/>
      <c r="B119" s="250"/>
      <c r="C119" s="268"/>
      <c r="D119" s="255"/>
      <c r="E119" s="256"/>
      <c r="F119" s="253"/>
      <c r="G119" s="255"/>
      <c r="H119" s="257"/>
      <c r="I119" s="257"/>
      <c r="J119" s="257"/>
    </row>
    <row r="120" spans="1:10" ht="10.5" customHeight="1">
      <c r="A120" s="250" t="s">
        <v>122</v>
      </c>
      <c r="B120" s="250"/>
      <c r="C120" s="268"/>
      <c r="D120" s="255">
        <v>87.6</v>
      </c>
      <c r="E120" s="256">
        <v>95.4</v>
      </c>
      <c r="F120" s="253">
        <v>64.4</v>
      </c>
      <c r="G120" s="255">
        <v>98.68571428571428</v>
      </c>
      <c r="H120" s="257">
        <v>-8.17610062893083</v>
      </c>
      <c r="I120" s="257">
        <v>36.02484472049688</v>
      </c>
      <c r="J120" s="257">
        <v>6.9349845201238285</v>
      </c>
    </row>
    <row r="121" spans="1:10" ht="10.5" customHeight="1">
      <c r="A121" s="250"/>
      <c r="B121" s="250"/>
      <c r="C121" s="268"/>
      <c r="D121" s="255"/>
      <c r="E121" s="256"/>
      <c r="F121" s="253"/>
      <c r="G121" s="255"/>
      <c r="H121" s="257"/>
      <c r="I121" s="257"/>
      <c r="J121" s="257"/>
    </row>
    <row r="122" spans="1:10" ht="10.5" customHeight="1">
      <c r="A122" s="250"/>
      <c r="B122" s="250" t="s">
        <v>85</v>
      </c>
      <c r="C122" s="268"/>
      <c r="D122" s="255">
        <v>65.5</v>
      </c>
      <c r="E122" s="256">
        <v>74.6</v>
      </c>
      <c r="F122" s="269" t="s">
        <v>174</v>
      </c>
      <c r="G122" s="255">
        <v>85.8</v>
      </c>
      <c r="H122" s="257">
        <v>-12.198391420911522</v>
      </c>
      <c r="I122" s="269" t="s">
        <v>184</v>
      </c>
      <c r="J122" s="257" t="s">
        <v>181</v>
      </c>
    </row>
    <row r="123" spans="1:10" ht="10.5" customHeight="1">
      <c r="A123" s="250"/>
      <c r="B123" s="250" t="s">
        <v>86</v>
      </c>
      <c r="C123" s="268"/>
      <c r="D123" s="255">
        <v>633.9</v>
      </c>
      <c r="E123" s="256">
        <v>611.3</v>
      </c>
      <c r="F123" s="269" t="s">
        <v>174</v>
      </c>
      <c r="G123" s="255">
        <v>418</v>
      </c>
      <c r="H123" s="257">
        <v>3.697039097006384</v>
      </c>
      <c r="I123" s="269" t="s">
        <v>184</v>
      </c>
      <c r="J123" s="257" t="s">
        <v>181</v>
      </c>
    </row>
    <row r="124" spans="1:10" ht="10.5" customHeight="1">
      <c r="A124" s="252"/>
      <c r="B124" s="252"/>
      <c r="C124" s="268"/>
      <c r="D124" s="255"/>
      <c r="E124" s="256"/>
      <c r="F124" s="253"/>
      <c r="G124" s="255"/>
      <c r="H124" s="257"/>
      <c r="I124" s="257"/>
      <c r="J124" s="257"/>
    </row>
    <row r="125" spans="1:10" ht="10.5" customHeight="1">
      <c r="A125" s="250" t="s">
        <v>123</v>
      </c>
      <c r="B125" s="250"/>
      <c r="C125" s="251"/>
      <c r="D125" s="255"/>
      <c r="E125" s="256"/>
      <c r="F125" s="253"/>
      <c r="G125" s="255"/>
      <c r="H125" s="257"/>
      <c r="I125" s="257"/>
      <c r="J125" s="257"/>
    </row>
    <row r="126" spans="1:10" ht="10.5" customHeight="1">
      <c r="A126" s="250"/>
      <c r="B126" s="250" t="s">
        <v>124</v>
      </c>
      <c r="C126" s="251"/>
      <c r="D126" s="255">
        <v>65.5</v>
      </c>
      <c r="E126" s="256">
        <v>68.4</v>
      </c>
      <c r="F126" s="258">
        <v>56.2</v>
      </c>
      <c r="G126" s="255">
        <v>67.82857142857142</v>
      </c>
      <c r="H126" s="257">
        <v>-4.239766081871353</v>
      </c>
      <c r="I126" s="257">
        <v>16.54804270462633</v>
      </c>
      <c r="J126" s="257">
        <v>6.07685433422699</v>
      </c>
    </row>
    <row r="127" spans="1:10" ht="10.5" customHeight="1">
      <c r="A127" s="250"/>
      <c r="B127" s="250"/>
      <c r="C127" s="251"/>
      <c r="D127" s="255"/>
      <c r="E127" s="256"/>
      <c r="F127" s="253"/>
      <c r="G127" s="255"/>
      <c r="H127" s="257"/>
      <c r="I127" s="257"/>
      <c r="J127" s="257"/>
    </row>
    <row r="128" spans="1:10" ht="10.5" customHeight="1">
      <c r="A128" s="250"/>
      <c r="B128" s="250" t="s">
        <v>85</v>
      </c>
      <c r="C128" s="251"/>
      <c r="D128" s="255">
        <v>66.2</v>
      </c>
      <c r="E128" s="256">
        <v>67.9</v>
      </c>
      <c r="F128" s="258">
        <v>57.8</v>
      </c>
      <c r="G128" s="255">
        <v>68.38571428571429</v>
      </c>
      <c r="H128" s="257">
        <v>-2.503681885125188</v>
      </c>
      <c r="I128" s="257">
        <v>14.53287197231835</v>
      </c>
      <c r="J128" s="257">
        <v>4.382904491931959</v>
      </c>
    </row>
    <row r="129" spans="1:10" ht="10.5" customHeight="1">
      <c r="A129" s="250"/>
      <c r="B129" s="250" t="s">
        <v>86</v>
      </c>
      <c r="C129" s="251"/>
      <c r="D129" s="255">
        <v>57.8</v>
      </c>
      <c r="E129" s="256">
        <v>73.1</v>
      </c>
      <c r="F129" s="253">
        <v>39.7</v>
      </c>
      <c r="G129" s="255">
        <v>61.98571428571429</v>
      </c>
      <c r="H129" s="257">
        <v>-20.930232558139533</v>
      </c>
      <c r="I129" s="257">
        <v>45.591939546599484</v>
      </c>
      <c r="J129" s="257">
        <v>29.290822407628152</v>
      </c>
    </row>
    <row r="130" spans="4:10" ht="10.5" customHeight="1">
      <c r="D130" s="255"/>
      <c r="E130" s="256"/>
      <c r="F130" s="253"/>
      <c r="G130" s="255"/>
      <c r="H130" s="257"/>
      <c r="I130" s="257"/>
      <c r="J130" s="257"/>
    </row>
  </sheetData>
  <mergeCells count="16">
    <mergeCell ref="A3:J3"/>
    <mergeCell ref="A4:J4"/>
    <mergeCell ref="A5:J5"/>
    <mergeCell ref="D76:D80"/>
    <mergeCell ref="E76:F77"/>
    <mergeCell ref="G76:G80"/>
    <mergeCell ref="E78:E80"/>
    <mergeCell ref="F78:F80"/>
    <mergeCell ref="A71:J71"/>
    <mergeCell ref="A72:J72"/>
    <mergeCell ref="A73:J73"/>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zoomScale="125" zoomScaleNormal="125"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493"/>
      <c r="B1" s="493"/>
      <c r="C1" s="493"/>
      <c r="D1" s="493"/>
      <c r="E1" s="493"/>
      <c r="F1" s="493"/>
      <c r="G1" s="493"/>
      <c r="H1" s="493"/>
      <c r="I1" s="493"/>
      <c r="J1" s="493"/>
      <c r="K1" s="493"/>
      <c r="L1" s="493"/>
    </row>
    <row r="2" spans="1:11" ht="12.75">
      <c r="A2" s="36"/>
      <c r="B2" s="37"/>
      <c r="C2" s="37"/>
      <c r="D2" s="37"/>
      <c r="E2" s="37"/>
      <c r="F2" s="37"/>
      <c r="G2" s="37"/>
      <c r="H2" s="37"/>
      <c r="I2" s="38"/>
      <c r="J2" s="38"/>
      <c r="K2" s="38"/>
    </row>
    <row r="3" spans="1:12" ht="12.75">
      <c r="A3" s="494" t="s">
        <v>128</v>
      </c>
      <c r="B3" s="494"/>
      <c r="C3" s="494"/>
      <c r="D3" s="494"/>
      <c r="E3" s="494"/>
      <c r="F3" s="494"/>
      <c r="G3" s="494"/>
      <c r="H3" s="494"/>
      <c r="I3" s="494"/>
      <c r="J3" s="494"/>
      <c r="K3" s="494"/>
      <c r="L3" s="494"/>
    </row>
    <row r="4" spans="1:12" ht="12.75">
      <c r="A4" s="494" t="s">
        <v>129</v>
      </c>
      <c r="B4" s="494"/>
      <c r="C4" s="494"/>
      <c r="D4" s="494"/>
      <c r="E4" s="494"/>
      <c r="F4" s="494"/>
      <c r="G4" s="494"/>
      <c r="H4" s="494"/>
      <c r="I4" s="494"/>
      <c r="J4" s="494"/>
      <c r="K4" s="494"/>
      <c r="L4" s="494"/>
    </row>
    <row r="5" spans="1:12" ht="12.75" customHeight="1">
      <c r="A5" s="495" t="s">
        <v>63</v>
      </c>
      <c r="B5" s="495"/>
      <c r="C5" s="495"/>
      <c r="D5" s="495"/>
      <c r="E5" s="495"/>
      <c r="F5" s="495"/>
      <c r="G5" s="495"/>
      <c r="H5" s="495"/>
      <c r="I5" s="495"/>
      <c r="J5" s="495"/>
      <c r="K5" s="495"/>
      <c r="L5" s="495"/>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4" t="s">
        <v>196</v>
      </c>
      <c r="G8" s="507" t="s">
        <v>99</v>
      </c>
      <c r="H8" s="508"/>
      <c r="I8" s="511" t="s">
        <v>183</v>
      </c>
      <c r="J8" s="49" t="s">
        <v>64</v>
      </c>
      <c r="K8" s="49"/>
      <c r="L8" s="49"/>
    </row>
    <row r="9" spans="1:12" ht="12.75">
      <c r="A9" s="22"/>
      <c r="B9" s="45"/>
      <c r="C9" s="45"/>
      <c r="D9" s="45"/>
      <c r="E9" s="45"/>
      <c r="F9" s="505"/>
      <c r="G9" s="509"/>
      <c r="H9" s="510"/>
      <c r="I9" s="512"/>
      <c r="J9" s="43" t="s">
        <v>71</v>
      </c>
      <c r="K9" s="72"/>
      <c r="L9" s="120" t="s">
        <v>190</v>
      </c>
    </row>
    <row r="10" spans="1:12" ht="15.75" customHeight="1">
      <c r="A10" s="514" t="s">
        <v>130</v>
      </c>
      <c r="B10" s="514"/>
      <c r="C10" s="514"/>
      <c r="D10" s="514"/>
      <c r="E10" s="514"/>
      <c r="F10" s="505"/>
      <c r="G10" s="490" t="s">
        <v>197</v>
      </c>
      <c r="H10" s="490" t="s">
        <v>191</v>
      </c>
      <c r="I10" s="512"/>
      <c r="J10" s="497" t="s">
        <v>79</v>
      </c>
      <c r="K10" s="498"/>
      <c r="L10" s="499"/>
    </row>
    <row r="11" spans="1:12" ht="10.5" customHeight="1">
      <c r="A11" s="22"/>
      <c r="B11" s="45"/>
      <c r="C11" s="45"/>
      <c r="D11" s="45"/>
      <c r="E11" s="45"/>
      <c r="F11" s="505"/>
      <c r="G11" s="491"/>
      <c r="H11" s="491" t="s">
        <v>43</v>
      </c>
      <c r="I11" s="512"/>
      <c r="J11" s="500" t="s">
        <v>175</v>
      </c>
      <c r="K11" s="502" t="s">
        <v>176</v>
      </c>
      <c r="L11" s="502" t="s">
        <v>185</v>
      </c>
    </row>
    <row r="12" spans="1:12" ht="12" customHeight="1">
      <c r="A12" s="33"/>
      <c r="B12" s="53"/>
      <c r="C12" s="53"/>
      <c r="D12" s="53"/>
      <c r="E12" s="54"/>
      <c r="F12" s="506"/>
      <c r="G12" s="492"/>
      <c r="H12" s="492" t="s">
        <v>43</v>
      </c>
      <c r="I12" s="513"/>
      <c r="J12" s="501"/>
      <c r="K12" s="503"/>
      <c r="L12" s="503"/>
    </row>
    <row r="13" spans="1:11" ht="10.5" customHeight="1">
      <c r="A13" s="22"/>
      <c r="B13" s="45"/>
      <c r="C13" s="45"/>
      <c r="D13" s="45"/>
      <c r="E13" s="45"/>
      <c r="F13" s="55"/>
      <c r="G13" s="56"/>
      <c r="H13" s="57"/>
      <c r="I13" s="58"/>
      <c r="J13" s="46"/>
      <c r="K13" s="44"/>
    </row>
    <row r="14" spans="1:12" ht="12" customHeight="1">
      <c r="A14" s="496" t="s">
        <v>131</v>
      </c>
      <c r="B14" s="496"/>
      <c r="C14" s="496"/>
      <c r="D14" s="496"/>
      <c r="E14" s="496"/>
      <c r="F14" s="496"/>
      <c r="G14" s="496"/>
      <c r="H14" s="496"/>
      <c r="I14" s="496"/>
      <c r="J14" s="496"/>
      <c r="K14" s="496"/>
      <c r="L14" s="496"/>
    </row>
    <row r="15" spans="1:11" ht="10.5" customHeight="1">
      <c r="A15" s="22"/>
      <c r="B15" s="45"/>
      <c r="C15" s="45"/>
      <c r="D15" s="45"/>
      <c r="E15" s="45"/>
      <c r="F15" s="59"/>
      <c r="G15" s="60"/>
      <c r="H15" s="60"/>
      <c r="I15" s="60"/>
      <c r="J15" s="46"/>
      <c r="K15" s="44"/>
    </row>
    <row r="16" spans="1:12" ht="12.75">
      <c r="A16" s="515" t="s">
        <v>84</v>
      </c>
      <c r="B16" s="515"/>
      <c r="C16" s="515"/>
      <c r="D16" s="515"/>
      <c r="E16" s="515"/>
      <c r="F16" s="515"/>
      <c r="G16" s="515"/>
      <c r="H16" s="515"/>
      <c r="I16" s="515"/>
      <c r="J16" s="515"/>
      <c r="K16" s="515"/>
      <c r="L16" s="515"/>
    </row>
    <row r="17" ht="9.75" customHeight="1"/>
    <row r="18" spans="1:19" ht="12.75">
      <c r="A18" s="516" t="s">
        <v>132</v>
      </c>
      <c r="B18" s="516"/>
      <c r="C18" s="516"/>
      <c r="D18" s="516"/>
      <c r="E18" s="517"/>
      <c r="F18" s="64">
        <v>117.5</v>
      </c>
      <c r="G18" s="122">
        <v>117.9</v>
      </c>
      <c r="H18" s="122">
        <v>116.6</v>
      </c>
      <c r="I18" s="66">
        <v>117.6</v>
      </c>
      <c r="J18" s="73">
        <v>-0.3392705682782067</v>
      </c>
      <c r="K18" s="73">
        <v>0.8</v>
      </c>
      <c r="L18" s="73">
        <v>10.4</v>
      </c>
      <c r="M18" s="121"/>
      <c r="N18" s="121"/>
      <c r="O18" s="121"/>
      <c r="P18" s="121"/>
      <c r="S18" s="121"/>
    </row>
    <row r="19" spans="1:19" ht="12.75">
      <c r="A19" s="62"/>
      <c r="B19" s="62" t="s">
        <v>89</v>
      </c>
      <c r="C19" s="62"/>
      <c r="D19" s="62"/>
      <c r="E19" s="63"/>
      <c r="F19" s="64">
        <v>117.7</v>
      </c>
      <c r="G19" s="122">
        <v>117.4</v>
      </c>
      <c r="H19" s="122">
        <v>113.5</v>
      </c>
      <c r="I19" s="66">
        <v>115.4</v>
      </c>
      <c r="J19" s="73">
        <v>0.25553662691652224</v>
      </c>
      <c r="K19" s="73">
        <v>3.7</v>
      </c>
      <c r="L19" s="73">
        <v>10.1</v>
      </c>
      <c r="M19" s="121"/>
      <c r="N19" s="121"/>
      <c r="O19" s="121"/>
      <c r="P19" s="121"/>
      <c r="S19" s="121"/>
    </row>
    <row r="20" spans="1:19" ht="12.75">
      <c r="A20" s="62"/>
      <c r="B20" s="62" t="s">
        <v>133</v>
      </c>
      <c r="C20" s="62"/>
      <c r="D20" s="62"/>
      <c r="E20" s="63"/>
      <c r="F20" s="64">
        <v>123</v>
      </c>
      <c r="G20" s="122">
        <v>122.7</v>
      </c>
      <c r="H20" s="122">
        <v>123.5</v>
      </c>
      <c r="I20" s="66">
        <v>123.5</v>
      </c>
      <c r="J20" s="73">
        <v>0.24449877750611013</v>
      </c>
      <c r="K20" s="73">
        <v>-0.4</v>
      </c>
      <c r="L20" s="73">
        <v>12.1</v>
      </c>
      <c r="M20" s="121"/>
      <c r="N20" s="121"/>
      <c r="O20" s="121"/>
      <c r="P20" s="121"/>
      <c r="S20" s="121"/>
    </row>
    <row r="21" spans="1:19" ht="12.75">
      <c r="A21" s="62"/>
      <c r="B21" s="62" t="s">
        <v>134</v>
      </c>
      <c r="C21" s="62"/>
      <c r="D21" s="62"/>
      <c r="E21" s="63"/>
      <c r="F21" s="64">
        <v>90.1</v>
      </c>
      <c r="G21" s="122">
        <v>94.5</v>
      </c>
      <c r="H21" s="122">
        <v>93.8</v>
      </c>
      <c r="I21" s="66">
        <v>92</v>
      </c>
      <c r="J21" s="73">
        <v>-4.656084656084662</v>
      </c>
      <c r="K21" s="73">
        <v>-3.9</v>
      </c>
      <c r="L21" s="73">
        <v>5.1</v>
      </c>
      <c r="M21" s="121"/>
      <c r="N21" s="121"/>
      <c r="O21" s="121"/>
      <c r="P21" s="121"/>
      <c r="S21" s="121"/>
    </row>
    <row r="22" spans="1:19" ht="12.75">
      <c r="A22" s="62"/>
      <c r="B22" s="62" t="s">
        <v>94</v>
      </c>
      <c r="C22" s="62"/>
      <c r="D22" s="62"/>
      <c r="E22" s="63"/>
      <c r="F22" s="64">
        <v>97</v>
      </c>
      <c r="G22" s="122">
        <v>102.4</v>
      </c>
      <c r="H22" s="122">
        <v>101.6</v>
      </c>
      <c r="I22" s="66">
        <v>106.1</v>
      </c>
      <c r="J22" s="73">
        <v>-5.273437500000005</v>
      </c>
      <c r="K22" s="73">
        <v>-4.5</v>
      </c>
      <c r="L22" s="73">
        <v>2.5</v>
      </c>
      <c r="M22" s="121"/>
      <c r="N22" s="121"/>
      <c r="O22" s="121"/>
      <c r="P22" s="121"/>
      <c r="S22" s="121"/>
    </row>
    <row r="23" spans="10:16" ht="9.75" customHeight="1">
      <c r="J23" s="67"/>
      <c r="K23" s="73"/>
      <c r="L23" s="50"/>
      <c r="M23" s="121"/>
      <c r="N23" s="121"/>
      <c r="O23" s="121"/>
      <c r="P23" s="121"/>
    </row>
    <row r="24" spans="1:16" ht="11.25" customHeight="1">
      <c r="A24" s="518" t="s">
        <v>85</v>
      </c>
      <c r="B24" s="518"/>
      <c r="C24" s="518"/>
      <c r="D24" s="518"/>
      <c r="E24" s="518"/>
      <c r="F24" s="518"/>
      <c r="G24" s="518"/>
      <c r="H24" s="518"/>
      <c r="I24" s="518"/>
      <c r="J24" s="518"/>
      <c r="K24" s="518"/>
      <c r="L24" s="518"/>
      <c r="M24" s="121"/>
      <c r="N24" s="121"/>
      <c r="O24" s="121"/>
      <c r="P24" s="121"/>
    </row>
    <row r="25" spans="1:16" ht="9.75" customHeight="1">
      <c r="A25" s="68"/>
      <c r="B25" s="68"/>
      <c r="C25" s="68"/>
      <c r="D25" s="68"/>
      <c r="E25" s="68"/>
      <c r="F25" s="68"/>
      <c r="G25" s="68"/>
      <c r="H25" s="68"/>
      <c r="I25" s="68"/>
      <c r="J25" s="68"/>
      <c r="K25" s="68"/>
      <c r="M25" s="121"/>
      <c r="N25" s="121"/>
      <c r="O25" s="121"/>
      <c r="P25" s="121"/>
    </row>
    <row r="26" spans="1:16" ht="11.25" customHeight="1">
      <c r="A26" s="516" t="s">
        <v>132</v>
      </c>
      <c r="B26" s="516"/>
      <c r="C26" s="516"/>
      <c r="D26" s="516"/>
      <c r="E26" s="517"/>
      <c r="F26" s="66">
        <v>104.5</v>
      </c>
      <c r="G26" s="122">
        <v>105.9</v>
      </c>
      <c r="H26" s="122">
        <v>106.4</v>
      </c>
      <c r="I26" s="66">
        <v>103.1</v>
      </c>
      <c r="J26" s="73">
        <v>-1.3220018885741318</v>
      </c>
      <c r="K26" s="73">
        <v>-1.8</v>
      </c>
      <c r="L26" s="73">
        <v>6.3</v>
      </c>
      <c r="M26" s="121"/>
      <c r="N26" s="121"/>
      <c r="O26" s="121"/>
      <c r="P26" s="121"/>
    </row>
    <row r="27" spans="1:16" ht="11.25" customHeight="1">
      <c r="A27" s="62"/>
      <c r="B27" s="62" t="s">
        <v>89</v>
      </c>
      <c r="C27" s="62"/>
      <c r="D27" s="62"/>
      <c r="E27" s="63"/>
      <c r="F27" s="66">
        <v>109</v>
      </c>
      <c r="G27" s="122">
        <v>109.3</v>
      </c>
      <c r="H27" s="122">
        <v>105.1</v>
      </c>
      <c r="I27" s="66">
        <v>105.3</v>
      </c>
      <c r="J27" s="73">
        <v>-0.2744739249771246</v>
      </c>
      <c r="K27" s="73">
        <v>3.7</v>
      </c>
      <c r="L27" s="73">
        <v>8</v>
      </c>
      <c r="M27" s="121"/>
      <c r="N27" s="121"/>
      <c r="O27" s="121"/>
      <c r="P27" s="121"/>
    </row>
    <row r="28" spans="1:16" ht="11.25" customHeight="1">
      <c r="A28" s="62"/>
      <c r="B28" s="62" t="s">
        <v>133</v>
      </c>
      <c r="C28" s="62"/>
      <c r="D28" s="62"/>
      <c r="E28" s="63"/>
      <c r="F28" s="66">
        <v>107</v>
      </c>
      <c r="G28" s="64">
        <v>108.1</v>
      </c>
      <c r="H28" s="122">
        <v>113.5</v>
      </c>
      <c r="I28" s="66">
        <v>105.3</v>
      </c>
      <c r="J28" s="73">
        <v>-1.0175763182238615</v>
      </c>
      <c r="K28" s="73">
        <v>-5.7</v>
      </c>
      <c r="L28" s="73">
        <v>5.9</v>
      </c>
      <c r="M28" s="121"/>
      <c r="N28" s="121"/>
      <c r="O28" s="121"/>
      <c r="P28" s="121"/>
    </row>
    <row r="29" spans="1:16" ht="11.25" customHeight="1">
      <c r="A29" s="62"/>
      <c r="B29" s="62" t="s">
        <v>134</v>
      </c>
      <c r="C29" s="62"/>
      <c r="D29" s="62"/>
      <c r="E29" s="63"/>
      <c r="F29" s="66">
        <v>81.5</v>
      </c>
      <c r="G29" s="122">
        <v>86.5</v>
      </c>
      <c r="H29" s="122">
        <v>86.1</v>
      </c>
      <c r="I29" s="66">
        <v>84.4</v>
      </c>
      <c r="J29" s="73">
        <v>-5.780346820809249</v>
      </c>
      <c r="K29" s="73">
        <v>-5.3</v>
      </c>
      <c r="L29" s="73">
        <v>4.3</v>
      </c>
      <c r="M29" s="121"/>
      <c r="N29" s="121"/>
      <c r="O29" s="121"/>
      <c r="P29" s="121"/>
    </row>
    <row r="30" spans="1:16" ht="11.25" customHeight="1">
      <c r="A30" s="62"/>
      <c r="B30" s="62" t="s">
        <v>94</v>
      </c>
      <c r="C30" s="62"/>
      <c r="D30" s="62"/>
      <c r="E30" s="63"/>
      <c r="F30" s="66">
        <v>85.9</v>
      </c>
      <c r="G30" s="122">
        <v>92.3</v>
      </c>
      <c r="H30" s="122">
        <v>92.8</v>
      </c>
      <c r="I30" s="66">
        <v>94.4</v>
      </c>
      <c r="J30" s="73">
        <v>-6.933911159263263</v>
      </c>
      <c r="K30" s="73">
        <v>-7.4</v>
      </c>
      <c r="L30" s="73">
        <v>0.6</v>
      </c>
      <c r="M30" s="121"/>
      <c r="N30" s="121"/>
      <c r="O30" s="121"/>
      <c r="P30" s="121"/>
    </row>
    <row r="31" spans="1:16" ht="9.75" customHeight="1">
      <c r="A31" s="61"/>
      <c r="B31" s="61"/>
      <c r="C31" s="61"/>
      <c r="D31" s="61"/>
      <c r="E31" s="61"/>
      <c r="H31" s="47"/>
      <c r="I31" s="42"/>
      <c r="J31" s="48"/>
      <c r="K31" s="50"/>
      <c r="M31" s="121"/>
      <c r="N31" s="121"/>
      <c r="O31" s="121"/>
      <c r="P31" s="121"/>
    </row>
    <row r="32" spans="1:16" ht="12.75">
      <c r="A32" s="515" t="s">
        <v>86</v>
      </c>
      <c r="B32" s="515"/>
      <c r="C32" s="515"/>
      <c r="D32" s="515"/>
      <c r="E32" s="515"/>
      <c r="F32" s="515"/>
      <c r="G32" s="515"/>
      <c r="H32" s="515"/>
      <c r="I32" s="515"/>
      <c r="J32" s="515"/>
      <c r="K32" s="515"/>
      <c r="L32" s="515"/>
      <c r="M32" s="121"/>
      <c r="N32" s="121"/>
      <c r="O32" s="121"/>
      <c r="P32" s="121"/>
    </row>
    <row r="33" spans="1:16" ht="9.75" customHeight="1">
      <c r="A33" s="61"/>
      <c r="B33" s="61"/>
      <c r="C33" s="61"/>
      <c r="D33" s="61"/>
      <c r="E33" s="61"/>
      <c r="F33" s="61"/>
      <c r="G33" s="61"/>
      <c r="H33" s="61"/>
      <c r="I33" s="61"/>
      <c r="J33" s="61"/>
      <c r="K33" s="61"/>
      <c r="M33" s="121"/>
      <c r="N33" s="121"/>
      <c r="O33" s="121"/>
      <c r="P33" s="121"/>
    </row>
    <row r="34" spans="1:16" ht="11.25" customHeight="1">
      <c r="A34" s="516" t="s">
        <v>132</v>
      </c>
      <c r="B34" s="516"/>
      <c r="C34" s="516"/>
      <c r="D34" s="516"/>
      <c r="E34" s="517"/>
      <c r="F34" s="66">
        <v>133.7</v>
      </c>
      <c r="G34" s="122">
        <v>132.8</v>
      </c>
      <c r="H34" s="122">
        <v>129.4</v>
      </c>
      <c r="I34" s="66">
        <v>135.6</v>
      </c>
      <c r="J34" s="73">
        <v>0.6777108433734769</v>
      </c>
      <c r="K34" s="73">
        <v>3.3</v>
      </c>
      <c r="L34" s="73">
        <v>14.4</v>
      </c>
      <c r="M34" s="121"/>
      <c r="N34" s="121"/>
      <c r="O34" s="121"/>
      <c r="P34" s="121"/>
    </row>
    <row r="35" spans="1:16" ht="11.25" customHeight="1">
      <c r="A35" s="62"/>
      <c r="B35" s="62" t="s">
        <v>89</v>
      </c>
      <c r="C35" s="62"/>
      <c r="D35" s="62"/>
      <c r="E35" s="63"/>
      <c r="F35" s="66">
        <v>131.2</v>
      </c>
      <c r="G35" s="122">
        <v>130.1</v>
      </c>
      <c r="H35" s="122">
        <v>126.7</v>
      </c>
      <c r="I35" s="66">
        <v>131.1</v>
      </c>
      <c r="J35" s="73">
        <v>0.845503458877782</v>
      </c>
      <c r="K35" s="73">
        <v>3.6</v>
      </c>
      <c r="L35" s="73">
        <v>12.6</v>
      </c>
      <c r="M35" s="121"/>
      <c r="N35" s="121"/>
      <c r="O35" s="121"/>
      <c r="P35" s="121"/>
    </row>
    <row r="36" spans="1:16" ht="11.25" customHeight="1">
      <c r="A36" s="62"/>
      <c r="B36" s="62" t="s">
        <v>133</v>
      </c>
      <c r="C36" s="62"/>
      <c r="D36" s="62"/>
      <c r="E36" s="63"/>
      <c r="F36" s="66">
        <v>137.7</v>
      </c>
      <c r="G36" s="122">
        <v>136.2</v>
      </c>
      <c r="H36" s="122">
        <v>132.8</v>
      </c>
      <c r="I36" s="66">
        <v>140.2</v>
      </c>
      <c r="J36" s="73">
        <v>1.1013215859030838</v>
      </c>
      <c r="K36" s="73">
        <v>3.7</v>
      </c>
      <c r="L36" s="73">
        <v>16.7</v>
      </c>
      <c r="M36" s="121"/>
      <c r="N36" s="121"/>
      <c r="O36" s="121"/>
      <c r="P36" s="121"/>
    </row>
    <row r="37" spans="1:16" ht="11.25" customHeight="1">
      <c r="A37" s="62"/>
      <c r="B37" s="62" t="s">
        <v>134</v>
      </c>
      <c r="C37" s="62"/>
      <c r="D37" s="62"/>
      <c r="E37" s="63"/>
      <c r="F37" s="66">
        <v>109.1</v>
      </c>
      <c r="G37" s="122">
        <v>112.1</v>
      </c>
      <c r="H37" s="122">
        <v>110.7</v>
      </c>
      <c r="I37" s="66">
        <v>108.9</v>
      </c>
      <c r="J37" s="73">
        <v>-2.6761819803746656</v>
      </c>
      <c r="K37" s="73">
        <v>-1.4</v>
      </c>
      <c r="L37" s="73">
        <v>6.8</v>
      </c>
      <c r="M37" s="121"/>
      <c r="N37" s="121"/>
      <c r="O37" s="121"/>
      <c r="P37" s="121"/>
    </row>
    <row r="38" spans="1:16" ht="11.25" customHeight="1">
      <c r="A38" s="62"/>
      <c r="B38" s="62" t="s">
        <v>94</v>
      </c>
      <c r="C38" s="62"/>
      <c r="D38" s="62"/>
      <c r="E38" s="63"/>
      <c r="F38" s="66">
        <v>121.9</v>
      </c>
      <c r="G38" s="122">
        <v>125</v>
      </c>
      <c r="H38" s="122">
        <v>121.1</v>
      </c>
      <c r="I38" s="66">
        <v>132.2</v>
      </c>
      <c r="J38" s="73">
        <v>-2.48</v>
      </c>
      <c r="K38" s="73">
        <v>0.7</v>
      </c>
      <c r="L38" s="73">
        <v>5.8</v>
      </c>
      <c r="M38" s="121"/>
      <c r="N38" s="121"/>
      <c r="O38" s="121"/>
      <c r="P38" s="121"/>
    </row>
    <row r="39" ht="10.5" customHeight="1"/>
    <row r="40" spans="1:12" ht="12.75">
      <c r="A40" s="496" t="s">
        <v>135</v>
      </c>
      <c r="B40" s="496"/>
      <c r="C40" s="496"/>
      <c r="D40" s="496"/>
      <c r="E40" s="496"/>
      <c r="F40" s="496"/>
      <c r="G40" s="496"/>
      <c r="H40" s="496"/>
      <c r="I40" s="496"/>
      <c r="J40" s="496"/>
      <c r="K40" s="496"/>
      <c r="L40" s="496"/>
    </row>
    <row r="41" ht="10.5" customHeight="1"/>
    <row r="42" spans="1:12" ht="11.25" customHeight="1">
      <c r="A42" s="515" t="s">
        <v>84</v>
      </c>
      <c r="B42" s="515"/>
      <c r="C42" s="515"/>
      <c r="D42" s="515"/>
      <c r="E42" s="515"/>
      <c r="F42" s="515"/>
      <c r="G42" s="515"/>
      <c r="H42" s="515"/>
      <c r="I42" s="515"/>
      <c r="J42" s="515"/>
      <c r="K42" s="515"/>
      <c r="L42" s="515"/>
    </row>
    <row r="43" ht="9.75" customHeight="1">
      <c r="K43" s="69"/>
    </row>
    <row r="44" spans="1:13" ht="11.25" customHeight="1">
      <c r="A44" s="516" t="s">
        <v>132</v>
      </c>
      <c r="B44" s="516"/>
      <c r="C44" s="516"/>
      <c r="D44" s="516"/>
      <c r="E44" s="517"/>
      <c r="F44" s="65">
        <v>170.7</v>
      </c>
      <c r="G44" s="64">
        <v>164.8</v>
      </c>
      <c r="H44" s="64">
        <v>150.8</v>
      </c>
      <c r="I44" s="66">
        <v>161.5</v>
      </c>
      <c r="J44" s="73">
        <v>3.580097087378627</v>
      </c>
      <c r="K44" s="50">
        <v>13.196286472148525</v>
      </c>
      <c r="L44" s="50">
        <v>15.069469184182404</v>
      </c>
      <c r="M44" s="121"/>
    </row>
    <row r="45" spans="1:13" ht="11.25" customHeight="1">
      <c r="A45" s="62"/>
      <c r="B45" s="62" t="s">
        <v>89</v>
      </c>
      <c r="C45" s="62"/>
      <c r="D45" s="62"/>
      <c r="E45" s="63"/>
      <c r="F45" s="65">
        <v>196.6</v>
      </c>
      <c r="G45" s="64">
        <v>191.1</v>
      </c>
      <c r="H45" s="64">
        <v>169.9</v>
      </c>
      <c r="I45" s="66">
        <v>182.15</v>
      </c>
      <c r="J45" s="73">
        <v>2.8780743066457353</v>
      </c>
      <c r="K45" s="50">
        <v>15.715126545026479</v>
      </c>
      <c r="L45" s="50">
        <v>18.6258547704331</v>
      </c>
      <c r="M45" s="121"/>
    </row>
    <row r="46" spans="1:13" ht="12" customHeight="1">
      <c r="A46" s="62"/>
      <c r="B46" s="62" t="s">
        <v>133</v>
      </c>
      <c r="C46" s="62"/>
      <c r="D46" s="62"/>
      <c r="E46" s="63"/>
      <c r="F46" s="65">
        <v>166.9</v>
      </c>
      <c r="G46" s="64">
        <v>158.8</v>
      </c>
      <c r="H46" s="64">
        <v>148.8</v>
      </c>
      <c r="I46" s="66">
        <v>159.43333333333334</v>
      </c>
      <c r="J46" s="73">
        <v>5.100755667506293</v>
      </c>
      <c r="K46" s="50">
        <v>12.16397849462365</v>
      </c>
      <c r="L46" s="50">
        <v>13.113397185763262</v>
      </c>
      <c r="M46" s="121"/>
    </row>
    <row r="47" spans="1:13" ht="12.75">
      <c r="A47" s="62"/>
      <c r="B47" s="62" t="s">
        <v>134</v>
      </c>
      <c r="C47" s="62"/>
      <c r="D47" s="62"/>
      <c r="E47" s="63"/>
      <c r="F47" s="65">
        <v>76.1</v>
      </c>
      <c r="G47" s="64">
        <v>73.4</v>
      </c>
      <c r="H47" s="64">
        <v>67</v>
      </c>
      <c r="I47" s="66">
        <v>79.15</v>
      </c>
      <c r="J47" s="73">
        <v>3.6784741144414013</v>
      </c>
      <c r="K47" s="50">
        <v>13.582089552238797</v>
      </c>
      <c r="L47" s="50">
        <v>10.80261315912277</v>
      </c>
      <c r="M47" s="121"/>
    </row>
    <row r="48" spans="1:13" ht="12.75">
      <c r="A48" s="62"/>
      <c r="B48" s="62" t="s">
        <v>94</v>
      </c>
      <c r="C48" s="62"/>
      <c r="D48" s="62"/>
      <c r="E48" s="63"/>
      <c r="F48" s="65">
        <v>124.1</v>
      </c>
      <c r="G48" s="64">
        <v>130.7</v>
      </c>
      <c r="H48" s="64">
        <v>132.7</v>
      </c>
      <c r="I48" s="66">
        <v>127.26666666666667</v>
      </c>
      <c r="J48" s="73">
        <v>-5.049732211170616</v>
      </c>
      <c r="K48" s="50">
        <v>-6.48078372268274</v>
      </c>
      <c r="L48" s="50">
        <v>-0.7925165648954131</v>
      </c>
      <c r="M48" s="121"/>
    </row>
    <row r="49" spans="10:11" ht="9.75" customHeight="1">
      <c r="J49" s="70"/>
      <c r="K49" s="70"/>
    </row>
    <row r="50" spans="1:12" ht="11.25" customHeight="1">
      <c r="A50" s="518" t="s">
        <v>85</v>
      </c>
      <c r="B50" s="518"/>
      <c r="C50" s="518"/>
      <c r="D50" s="518"/>
      <c r="E50" s="518"/>
      <c r="F50" s="518"/>
      <c r="G50" s="518"/>
      <c r="H50" s="518"/>
      <c r="I50" s="518"/>
      <c r="J50" s="518"/>
      <c r="K50" s="518"/>
      <c r="L50" s="518"/>
    </row>
    <row r="51" spans="1:12" ht="9.75" customHeight="1">
      <c r="A51" s="68"/>
      <c r="B51" s="68"/>
      <c r="C51" s="68"/>
      <c r="D51" s="68"/>
      <c r="E51" s="68"/>
      <c r="F51" s="68"/>
      <c r="G51" s="68"/>
      <c r="H51" s="68"/>
      <c r="I51" s="68"/>
      <c r="J51" s="68"/>
      <c r="K51" s="68"/>
      <c r="L51" s="50"/>
    </row>
    <row r="52" spans="1:13" ht="11.25" customHeight="1">
      <c r="A52" s="516" t="s">
        <v>132</v>
      </c>
      <c r="B52" s="516"/>
      <c r="C52" s="516"/>
      <c r="D52" s="516"/>
      <c r="E52" s="517"/>
      <c r="F52" s="65">
        <v>146.1</v>
      </c>
      <c r="G52" s="64">
        <v>143.2</v>
      </c>
      <c r="H52" s="64">
        <v>136.1</v>
      </c>
      <c r="I52" s="66">
        <v>139.15</v>
      </c>
      <c r="J52" s="73">
        <v>2.0251396648044735</v>
      </c>
      <c r="K52" s="50">
        <v>7.347538574577516</v>
      </c>
      <c r="L52" s="50">
        <v>12.778603268945036</v>
      </c>
      <c r="M52" s="121"/>
    </row>
    <row r="53" spans="1:13" ht="11.25" customHeight="1">
      <c r="A53" s="62"/>
      <c r="B53" s="62" t="s">
        <v>89</v>
      </c>
      <c r="C53" s="62"/>
      <c r="D53" s="62"/>
      <c r="E53" s="63"/>
      <c r="F53" s="65">
        <v>178.5</v>
      </c>
      <c r="G53" s="64">
        <v>174.2</v>
      </c>
      <c r="H53" s="64">
        <v>162.4</v>
      </c>
      <c r="I53" s="66">
        <v>166.86666666666667</v>
      </c>
      <c r="J53" s="73">
        <v>2.468427095292774</v>
      </c>
      <c r="K53" s="50">
        <v>9.913793103448272</v>
      </c>
      <c r="L53" s="50">
        <v>16.31040892193311</v>
      </c>
      <c r="M53" s="121"/>
    </row>
    <row r="54" spans="1:13" ht="12.75">
      <c r="A54" s="62"/>
      <c r="B54" s="62" t="s">
        <v>133</v>
      </c>
      <c r="C54" s="62"/>
      <c r="D54" s="62"/>
      <c r="E54" s="63"/>
      <c r="F54" s="65">
        <v>128.4</v>
      </c>
      <c r="G54" s="64">
        <v>125.1</v>
      </c>
      <c r="H54" s="64">
        <v>121.2</v>
      </c>
      <c r="I54" s="66">
        <v>123.08333333333333</v>
      </c>
      <c r="J54" s="73">
        <v>2.63788968824941</v>
      </c>
      <c r="K54" s="50">
        <v>5.940594059405943</v>
      </c>
      <c r="L54" s="50">
        <v>10.306198655713219</v>
      </c>
      <c r="M54" s="121"/>
    </row>
    <row r="55" spans="1:13" ht="12.75">
      <c r="A55" s="62"/>
      <c r="B55" s="62" t="s">
        <v>134</v>
      </c>
      <c r="C55" s="62"/>
      <c r="D55" s="62"/>
      <c r="E55" s="63"/>
      <c r="F55" s="65">
        <v>72.1</v>
      </c>
      <c r="G55" s="64">
        <v>71.2</v>
      </c>
      <c r="H55" s="64">
        <v>67.4</v>
      </c>
      <c r="I55" s="66">
        <v>75.88333333333333</v>
      </c>
      <c r="J55" s="73">
        <v>1.2640449438202128</v>
      </c>
      <c r="K55" s="50">
        <v>6.973293768545977</v>
      </c>
      <c r="L55" s="50">
        <v>9.210841928520017</v>
      </c>
      <c r="M55" s="121"/>
    </row>
    <row r="56" spans="1:13" ht="11.25" customHeight="1">
      <c r="A56" s="62"/>
      <c r="B56" s="62" t="s">
        <v>94</v>
      </c>
      <c r="C56" s="62"/>
      <c r="D56" s="62"/>
      <c r="E56" s="63"/>
      <c r="F56" s="65">
        <v>115.9</v>
      </c>
      <c r="G56" s="64">
        <v>127.4</v>
      </c>
      <c r="H56" s="64">
        <v>128.8</v>
      </c>
      <c r="I56" s="66">
        <v>120.86666666666666</v>
      </c>
      <c r="J56" s="73">
        <v>-9.026687598116169</v>
      </c>
      <c r="K56" s="50">
        <v>-10.015527950310563</v>
      </c>
      <c r="L56" s="50">
        <v>-2.448210922787215</v>
      </c>
      <c r="M56" s="121"/>
    </row>
    <row r="57" spans="1:11" ht="9.75" customHeight="1">
      <c r="A57" s="61"/>
      <c r="B57" s="61"/>
      <c r="C57" s="61"/>
      <c r="D57" s="61"/>
      <c r="E57" s="61"/>
      <c r="H57" s="47"/>
      <c r="I57" s="42"/>
      <c r="J57" s="48"/>
      <c r="K57" s="50"/>
    </row>
    <row r="58" spans="1:12" ht="11.25" customHeight="1">
      <c r="A58" s="515" t="s">
        <v>86</v>
      </c>
      <c r="B58" s="515"/>
      <c r="C58" s="515"/>
      <c r="D58" s="515"/>
      <c r="E58" s="515"/>
      <c r="F58" s="515"/>
      <c r="G58" s="515"/>
      <c r="H58" s="515"/>
      <c r="I58" s="515"/>
      <c r="J58" s="515"/>
      <c r="K58" s="515"/>
      <c r="L58" s="515"/>
    </row>
    <row r="59" spans="1:11" ht="9.75" customHeight="1">
      <c r="A59" s="61"/>
      <c r="B59" s="61"/>
      <c r="C59" s="61"/>
      <c r="D59" s="61"/>
      <c r="E59" s="61"/>
      <c r="F59" s="61"/>
      <c r="G59" s="61"/>
      <c r="H59" s="61"/>
      <c r="I59" s="61"/>
      <c r="J59" s="61"/>
      <c r="K59" s="61"/>
    </row>
    <row r="60" spans="1:13" ht="11.25" customHeight="1">
      <c r="A60" s="516" t="s">
        <v>132</v>
      </c>
      <c r="B60" s="516"/>
      <c r="C60" s="516"/>
      <c r="D60" s="516"/>
      <c r="E60" s="517"/>
      <c r="F60" s="65">
        <v>236.9</v>
      </c>
      <c r="G60" s="64">
        <v>222.8</v>
      </c>
      <c r="H60" s="64">
        <v>190.3</v>
      </c>
      <c r="I60" s="66">
        <v>221.58333333333334</v>
      </c>
      <c r="J60" s="73">
        <v>6.328545780969476</v>
      </c>
      <c r="K60" s="50">
        <v>24.487651077246447</v>
      </c>
      <c r="L60" s="50">
        <v>19.216284074605454</v>
      </c>
      <c r="M60" s="121"/>
    </row>
    <row r="61" spans="1:13" ht="11.25" customHeight="1">
      <c r="A61" s="62"/>
      <c r="B61" s="62" t="s">
        <v>89</v>
      </c>
      <c r="C61" s="62"/>
      <c r="D61" s="62"/>
      <c r="E61" s="63"/>
      <c r="F61" s="65">
        <v>254.5</v>
      </c>
      <c r="G61" s="64">
        <v>245.4</v>
      </c>
      <c r="H61" s="64">
        <v>193.9</v>
      </c>
      <c r="I61" s="66">
        <v>231.0666666666667</v>
      </c>
      <c r="J61" s="73">
        <v>3.7082314588427034</v>
      </c>
      <c r="K61" s="50">
        <v>31.25322331098504</v>
      </c>
      <c r="L61" s="50">
        <v>24.273933309429896</v>
      </c>
      <c r="M61" s="121"/>
    </row>
    <row r="62" spans="1:13" ht="11.25" customHeight="1">
      <c r="A62" s="62"/>
      <c r="B62" s="62" t="s">
        <v>133</v>
      </c>
      <c r="C62" s="62"/>
      <c r="D62" s="62"/>
      <c r="E62" s="63"/>
      <c r="F62" s="65">
        <v>246.8</v>
      </c>
      <c r="G62" s="64">
        <v>228.9</v>
      </c>
      <c r="H62" s="64">
        <v>206.3</v>
      </c>
      <c r="I62" s="66">
        <v>234.98333333333335</v>
      </c>
      <c r="J62" s="73">
        <v>7.820008737439932</v>
      </c>
      <c r="K62" s="50">
        <v>19.63160445952496</v>
      </c>
      <c r="L62" s="50">
        <v>16.309189902656335</v>
      </c>
      <c r="M62" s="121"/>
    </row>
    <row r="63" spans="1:13" ht="11.25" customHeight="1">
      <c r="A63" s="62"/>
      <c r="B63" s="62" t="s">
        <v>134</v>
      </c>
      <c r="C63" s="62"/>
      <c r="D63" s="62"/>
      <c r="E63" s="63"/>
      <c r="F63" s="65">
        <v>87.9</v>
      </c>
      <c r="G63" s="64">
        <v>79.8</v>
      </c>
      <c r="H63" s="64">
        <v>65.8</v>
      </c>
      <c r="I63" s="66">
        <v>88.86666666666667</v>
      </c>
      <c r="J63" s="73">
        <v>10.150375939849635</v>
      </c>
      <c r="K63" s="50">
        <v>33.586626139817646</v>
      </c>
      <c r="L63" s="50">
        <v>15.13711941265386</v>
      </c>
      <c r="M63" s="121"/>
    </row>
    <row r="64" spans="1:13" ht="11.25" customHeight="1">
      <c r="A64" s="62"/>
      <c r="B64" s="62" t="s">
        <v>94</v>
      </c>
      <c r="C64" s="62"/>
      <c r="D64" s="62"/>
      <c r="E64" s="63"/>
      <c r="F64" s="65">
        <v>190.5</v>
      </c>
      <c r="G64" s="64">
        <v>157.6</v>
      </c>
      <c r="H64" s="64">
        <v>164.1</v>
      </c>
      <c r="I64" s="66">
        <v>179.16666666666666</v>
      </c>
      <c r="J64" s="73">
        <v>20.875634517766503</v>
      </c>
      <c r="K64" s="50">
        <v>16.08775137111518</v>
      </c>
      <c r="L64" s="50">
        <v>9.470468431771895</v>
      </c>
      <c r="M64" s="121"/>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5"/>
  <dimension ref="A1:Q318"/>
  <sheetViews>
    <sheetView workbookViewId="0" topLeftCell="A1">
      <selection activeCell="A1" sqref="A1:Q1"/>
    </sheetView>
  </sheetViews>
  <sheetFormatPr defaultColWidth="11.421875" defaultRowHeight="12" customHeight="1"/>
  <cols>
    <col min="1" max="1" width="8.00390625" style="123" customWidth="1"/>
    <col min="2" max="11" width="5.140625" style="123" customWidth="1"/>
    <col min="12" max="12" width="5.28125" style="123" customWidth="1"/>
    <col min="13" max="13" width="5.140625" style="123" customWidth="1"/>
    <col min="14" max="14" width="5.00390625" style="123" customWidth="1"/>
    <col min="15" max="16" width="6.421875" style="123" customWidth="1"/>
    <col min="17" max="17" width="6.57421875" style="123" customWidth="1"/>
    <col min="18" max="16384" width="11.421875" style="123" customWidth="1"/>
  </cols>
  <sheetData>
    <row r="1" spans="1:17" s="127" customFormat="1" ht="12" customHeight="1">
      <c r="A1" s="459"/>
      <c r="B1" s="459"/>
      <c r="C1" s="459"/>
      <c r="D1" s="459"/>
      <c r="E1" s="459"/>
      <c r="F1" s="459"/>
      <c r="G1" s="459"/>
      <c r="H1" s="459"/>
      <c r="I1" s="459"/>
      <c r="J1" s="459"/>
      <c r="K1" s="459"/>
      <c r="L1" s="459"/>
      <c r="M1" s="459"/>
      <c r="N1" s="459"/>
      <c r="O1" s="459"/>
      <c r="P1" s="459"/>
      <c r="Q1" s="459"/>
    </row>
    <row r="2" spans="1:16" s="127" customFormat="1" ht="12" customHeight="1">
      <c r="A2" s="124"/>
      <c r="B2" s="125"/>
      <c r="C2" s="125"/>
      <c r="D2" s="125"/>
      <c r="E2" s="125"/>
      <c r="F2" s="125"/>
      <c r="G2" s="125"/>
      <c r="H2" s="125"/>
      <c r="I2" s="125"/>
      <c r="J2" s="125"/>
      <c r="K2" s="125"/>
      <c r="L2" s="125"/>
      <c r="M2" s="125"/>
      <c r="N2" s="126"/>
      <c r="O2" s="126"/>
      <c r="P2" s="126"/>
    </row>
    <row r="3" spans="1:17" s="127" customFormat="1" ht="12" customHeight="1">
      <c r="A3" s="466" t="s">
        <v>136</v>
      </c>
      <c r="B3" s="466"/>
      <c r="C3" s="466"/>
      <c r="D3" s="466"/>
      <c r="E3" s="466"/>
      <c r="F3" s="466"/>
      <c r="G3" s="466"/>
      <c r="H3" s="466"/>
      <c r="I3" s="466"/>
      <c r="J3" s="466"/>
      <c r="K3" s="466"/>
      <c r="L3" s="466"/>
      <c r="M3" s="466"/>
      <c r="N3" s="466"/>
      <c r="O3" s="466"/>
      <c r="P3" s="466"/>
      <c r="Q3" s="466"/>
    </row>
    <row r="4" spans="1:17" s="127" customFormat="1" ht="12" customHeight="1">
      <c r="A4" s="459" t="s">
        <v>63</v>
      </c>
      <c r="B4" s="459"/>
      <c r="C4" s="459"/>
      <c r="D4" s="459"/>
      <c r="E4" s="459"/>
      <c r="F4" s="459"/>
      <c r="G4" s="459"/>
      <c r="H4" s="459"/>
      <c r="I4" s="459"/>
      <c r="J4" s="459"/>
      <c r="K4" s="459"/>
      <c r="L4" s="459"/>
      <c r="M4" s="459"/>
      <c r="N4" s="459"/>
      <c r="O4" s="459"/>
      <c r="P4" s="459"/>
      <c r="Q4" s="459"/>
    </row>
    <row r="5" spans="1:16" s="127" customFormat="1" ht="12" customHeight="1">
      <c r="A5" s="129"/>
      <c r="B5" s="129"/>
      <c r="C5" s="125"/>
      <c r="D5" s="125"/>
      <c r="E5" s="125"/>
      <c r="F5" s="125"/>
      <c r="G5" s="125"/>
      <c r="H5" s="125"/>
      <c r="I5" s="125"/>
      <c r="J5" s="125"/>
      <c r="K5" s="125"/>
      <c r="L5" s="125"/>
      <c r="M5" s="125"/>
      <c r="N5" s="126"/>
      <c r="O5" s="126"/>
      <c r="P5" s="126"/>
    </row>
    <row r="6" spans="1:16" s="127" customFormat="1" ht="12" customHeight="1">
      <c r="A6" s="129"/>
      <c r="B6" s="129"/>
      <c r="C6" s="125"/>
      <c r="D6" s="125"/>
      <c r="E6" s="125"/>
      <c r="F6" s="125"/>
      <c r="G6" s="125"/>
      <c r="H6" s="125"/>
      <c r="I6" s="125"/>
      <c r="J6" s="125"/>
      <c r="K6" s="125"/>
      <c r="L6" s="125"/>
      <c r="M6" s="125"/>
      <c r="N6" s="130"/>
      <c r="O6" s="126"/>
      <c r="P6" s="126"/>
    </row>
    <row r="7" spans="1:17" s="127" customFormat="1" ht="12" customHeight="1">
      <c r="A7" s="131"/>
      <c r="B7" s="132"/>
      <c r="C7" s="133"/>
      <c r="D7" s="133"/>
      <c r="E7" s="133"/>
      <c r="F7" s="133"/>
      <c r="G7" s="133"/>
      <c r="H7" s="133"/>
      <c r="I7" s="133"/>
      <c r="J7" s="133"/>
      <c r="K7" s="133"/>
      <c r="L7" s="133"/>
      <c r="M7" s="133"/>
      <c r="N7" s="134"/>
      <c r="O7" s="461" t="s">
        <v>64</v>
      </c>
      <c r="P7" s="462"/>
      <c r="Q7" s="462"/>
    </row>
    <row r="8" spans="1:17" s="127" customFormat="1" ht="12" customHeight="1">
      <c r="A8" s="135"/>
      <c r="B8" s="136"/>
      <c r="C8" s="137"/>
      <c r="D8" s="137"/>
      <c r="E8" s="137"/>
      <c r="F8" s="137"/>
      <c r="G8" s="137"/>
      <c r="H8" s="137"/>
      <c r="I8" s="137"/>
      <c r="J8" s="137"/>
      <c r="K8" s="137"/>
      <c r="L8" s="137"/>
      <c r="M8" s="137"/>
      <c r="N8" s="138"/>
      <c r="O8" s="139" t="s">
        <v>72</v>
      </c>
      <c r="P8" s="140"/>
      <c r="Q8" s="141" t="s">
        <v>192</v>
      </c>
    </row>
    <row r="9" spans="1:17" s="127" customFormat="1"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3" t="s">
        <v>79</v>
      </c>
      <c r="P9" s="464"/>
      <c r="Q9" s="464"/>
    </row>
    <row r="10" spans="1:17" s="127" customFormat="1" ht="12" customHeight="1">
      <c r="A10" s="135"/>
      <c r="B10" s="136"/>
      <c r="C10" s="137"/>
      <c r="D10" s="137"/>
      <c r="E10" s="137"/>
      <c r="F10" s="137"/>
      <c r="G10" s="137"/>
      <c r="H10" s="137"/>
      <c r="I10" s="137"/>
      <c r="J10" s="137"/>
      <c r="K10" s="137"/>
      <c r="L10" s="137"/>
      <c r="M10" s="137"/>
      <c r="N10" s="138"/>
      <c r="O10" s="143" t="s">
        <v>80</v>
      </c>
      <c r="P10" s="144" t="s">
        <v>81</v>
      </c>
      <c r="Q10" s="145" t="s">
        <v>81</v>
      </c>
    </row>
    <row r="11" spans="1:17" s="127" customFormat="1" ht="12" customHeight="1">
      <c r="A11" s="146"/>
      <c r="B11" s="147"/>
      <c r="C11" s="148"/>
      <c r="D11" s="148"/>
      <c r="E11" s="148"/>
      <c r="F11" s="148"/>
      <c r="G11" s="148"/>
      <c r="H11" s="148"/>
      <c r="I11" s="148"/>
      <c r="J11" s="148"/>
      <c r="K11" s="148"/>
      <c r="L11" s="148"/>
      <c r="M11" s="148"/>
      <c r="N11" s="149"/>
      <c r="O11" s="150" t="s">
        <v>82</v>
      </c>
      <c r="P11" s="151" t="s">
        <v>83</v>
      </c>
      <c r="Q11" s="152" t="s">
        <v>182</v>
      </c>
    </row>
    <row r="12" spans="1:16" s="127" customFormat="1" ht="12" customHeight="1">
      <c r="A12" s="153"/>
      <c r="B12" s="161"/>
      <c r="C12" s="161"/>
      <c r="D12" s="161"/>
      <c r="E12" s="161"/>
      <c r="F12" s="161"/>
      <c r="G12" s="161"/>
      <c r="H12" s="161"/>
      <c r="I12" s="161"/>
      <c r="J12" s="161"/>
      <c r="K12" s="161"/>
      <c r="L12" s="161"/>
      <c r="M12" s="161"/>
      <c r="N12" s="161"/>
      <c r="O12" s="156"/>
      <c r="P12" s="144"/>
    </row>
    <row r="13" spans="1:16" s="127" customFormat="1" ht="12" customHeight="1">
      <c r="A13" s="270"/>
      <c r="B13" s="161"/>
      <c r="C13" s="161"/>
      <c r="D13" s="161"/>
      <c r="E13" s="161"/>
      <c r="F13" s="161"/>
      <c r="G13" s="161"/>
      <c r="H13" s="161"/>
      <c r="I13" s="161"/>
      <c r="J13" s="161"/>
      <c r="K13" s="161"/>
      <c r="L13" s="161"/>
      <c r="M13" s="161"/>
      <c r="N13" s="161"/>
      <c r="O13" s="271"/>
      <c r="P13" s="272"/>
    </row>
    <row r="14" spans="1:17" s="127" customFormat="1" ht="12" customHeight="1">
      <c r="A14" s="460" t="s">
        <v>137</v>
      </c>
      <c r="B14" s="460"/>
      <c r="C14" s="460"/>
      <c r="D14" s="460"/>
      <c r="E14" s="460"/>
      <c r="F14" s="460"/>
      <c r="G14" s="460"/>
      <c r="H14" s="460"/>
      <c r="I14" s="460"/>
      <c r="J14" s="460"/>
      <c r="K14" s="460"/>
      <c r="L14" s="460"/>
      <c r="M14" s="460"/>
      <c r="N14" s="460"/>
      <c r="O14" s="460"/>
      <c r="P14" s="460"/>
      <c r="Q14" s="460"/>
    </row>
    <row r="15" spans="1:16" s="127" customFormat="1" ht="12" customHeight="1">
      <c r="A15" s="158"/>
      <c r="B15" s="159"/>
      <c r="C15" s="159"/>
      <c r="D15" s="159"/>
      <c r="E15" s="159"/>
      <c r="F15" s="159"/>
      <c r="G15" s="159"/>
      <c r="H15" s="159"/>
      <c r="I15" s="159"/>
      <c r="J15" s="159"/>
      <c r="K15" s="159"/>
      <c r="L15" s="159"/>
      <c r="M15" s="159"/>
      <c r="N15" s="159"/>
      <c r="O15" s="159"/>
      <c r="P15" s="159"/>
    </row>
    <row r="16" spans="1:16" s="163" customFormat="1" ht="12" customHeight="1">
      <c r="A16" s="160"/>
      <c r="B16" s="161"/>
      <c r="C16" s="161"/>
      <c r="D16" s="161"/>
      <c r="E16" s="161"/>
      <c r="F16" s="161"/>
      <c r="G16" s="161"/>
      <c r="H16" s="161"/>
      <c r="I16" s="161"/>
      <c r="J16" s="161"/>
      <c r="K16" s="161"/>
      <c r="L16" s="161"/>
      <c r="M16" s="161"/>
      <c r="N16" s="161"/>
      <c r="O16" s="167"/>
      <c r="P16" s="167"/>
    </row>
    <row r="17" spans="1:16" s="163" customFormat="1" ht="12" customHeight="1">
      <c r="A17" s="27" t="s">
        <v>84</v>
      </c>
      <c r="B17" s="161">
        <v>96.27441913007245</v>
      </c>
      <c r="C17" s="161">
        <v>98.60892014952016</v>
      </c>
      <c r="D17" s="161">
        <v>112.86122867584025</v>
      </c>
      <c r="E17" s="161">
        <v>96.6592181710049</v>
      </c>
      <c r="F17" s="161">
        <v>106.6662860293808</v>
      </c>
      <c r="G17" s="161">
        <v>100.77195012943754</v>
      </c>
      <c r="H17" s="161">
        <v>96.04601442662367</v>
      </c>
      <c r="I17" s="161">
        <v>104.20213649706602</v>
      </c>
      <c r="J17" s="161">
        <v>105.13037947536093</v>
      </c>
      <c r="K17" s="161">
        <v>107.13657564933732</v>
      </c>
      <c r="L17" s="161">
        <v>116.8788318929329</v>
      </c>
      <c r="M17" s="161">
        <v>92.13440831516634</v>
      </c>
      <c r="N17" s="161" t="e">
        <f>(#REF!+#REF!+#REF!+#REF!+#REF!+#REF!+#REF!+#REF!+#REF!+#REF!+#REF!+#REF!)/12</f>
        <v>#REF!</v>
      </c>
      <c r="O17" s="273"/>
      <c r="P17" s="273"/>
    </row>
    <row r="18" spans="1:17" s="163" customFormat="1" ht="12" customHeight="1">
      <c r="A18" s="28">
        <v>2002</v>
      </c>
      <c r="B18" s="161">
        <v>94.82543850667693</v>
      </c>
      <c r="C18" s="161">
        <v>97.78684731456372</v>
      </c>
      <c r="D18" s="161">
        <v>109.97343370719754</v>
      </c>
      <c r="E18" s="161">
        <v>109.73638191913066</v>
      </c>
      <c r="F18" s="161">
        <v>100.52981469943909</v>
      </c>
      <c r="G18" s="161">
        <v>105.28453958912145</v>
      </c>
      <c r="H18" s="161">
        <v>100.26944367238089</v>
      </c>
      <c r="I18" s="161">
        <v>105.9461658689476</v>
      </c>
      <c r="J18" s="161">
        <v>116.19561838875818</v>
      </c>
      <c r="K18" s="161">
        <v>117.38603082561518</v>
      </c>
      <c r="L18" s="161">
        <v>118.99718143447802</v>
      </c>
      <c r="M18" s="161">
        <v>97.56550749480877</v>
      </c>
      <c r="N18" s="161">
        <f>(B18+C18+D18+E18+F18+G18+H18+I18+J18+K18+L18+M18)/12</f>
        <v>106.2080336184265</v>
      </c>
      <c r="O18" s="164">
        <f>100*(H18-G18)/G18</f>
        <v>-4.763373555426317</v>
      </c>
      <c r="P18" s="164">
        <f>100*(H18-H17)/H17</f>
        <v>4.397297765003869</v>
      </c>
      <c r="Q18" s="162">
        <f>(((B18+C18+D18+E18+F18+G18+H18)/7)-((B17+C17+D17+E17+F17+G17+H17)/7))/((B17+C17+D17+E17+F17+G17+H17)/7)*100</f>
        <v>1.4858087933631137</v>
      </c>
    </row>
    <row r="19" spans="1:17" s="163" customFormat="1" ht="12" customHeight="1">
      <c r="A19" s="28">
        <v>2003</v>
      </c>
      <c r="B19" s="161">
        <v>101.9</v>
      </c>
      <c r="C19" s="161">
        <v>102.8</v>
      </c>
      <c r="D19" s="161">
        <v>117.7</v>
      </c>
      <c r="E19" s="161">
        <v>110.3</v>
      </c>
      <c r="F19" s="161">
        <v>106.5</v>
      </c>
      <c r="G19" s="161">
        <v>113.9</v>
      </c>
      <c r="H19" s="161">
        <v>112.9</v>
      </c>
      <c r="I19" s="161">
        <v>105.8</v>
      </c>
      <c r="J19" s="161">
        <v>128.5</v>
      </c>
      <c r="K19" s="161">
        <v>129.7</v>
      </c>
      <c r="L19" s="161">
        <v>128.8</v>
      </c>
      <c r="M19" s="161">
        <v>111.4</v>
      </c>
      <c r="N19" s="161">
        <f>(B19+C19+D19+E19+F19+G19+H19+I19+J19+K19+L19+M19)/12</f>
        <v>114.18333333333334</v>
      </c>
      <c r="O19" s="164">
        <f>100*(H19-G19)/G19</f>
        <v>-0.8779631255487269</v>
      </c>
      <c r="P19" s="164">
        <f>100*(H19-H18)/H18</f>
        <v>12.59661554410139</v>
      </c>
      <c r="Q19" s="162">
        <f>(((B19+C19+D19+E19+F19+G19+H19)/7)-((B18+C18+D18+E18+F18+G18+H18)/7))/((B18+C18+D18+E18+F18+G18+H18)/7)*100</f>
        <v>6.624959598838985</v>
      </c>
    </row>
    <row r="20" spans="1:17" s="163" customFormat="1" ht="12" customHeight="1">
      <c r="A20" s="28">
        <v>2004</v>
      </c>
      <c r="B20" s="161">
        <v>105.2</v>
      </c>
      <c r="C20" s="161">
        <v>110</v>
      </c>
      <c r="D20" s="161">
        <v>132.2</v>
      </c>
      <c r="E20" s="161">
        <v>121.1</v>
      </c>
      <c r="F20" s="161">
        <v>114.9</v>
      </c>
      <c r="G20" s="161">
        <v>134.1</v>
      </c>
      <c r="H20" s="161">
        <v>119.4</v>
      </c>
      <c r="I20" s="161">
        <v>120.1</v>
      </c>
      <c r="J20" s="161">
        <v>137.3</v>
      </c>
      <c r="K20" s="161">
        <v>133.4</v>
      </c>
      <c r="L20" s="161">
        <v>145.1</v>
      </c>
      <c r="M20" s="161">
        <v>120</v>
      </c>
      <c r="N20" s="161">
        <f>(B20+C20+D20+E20+F20+G20+H20+I20+J20+K20+L20+M20)/12</f>
        <v>124.39999999999999</v>
      </c>
      <c r="O20" s="164">
        <f>100*(H20-G20)/G20</f>
        <v>-10.961968680089477</v>
      </c>
      <c r="P20" s="164">
        <f>100*(H20-H19)/H19</f>
        <v>5.757307351638618</v>
      </c>
      <c r="Q20" s="162">
        <f>(((B20+C20+D20+E20+F20+G20+H20)/7)-((B19+C19+D19+E19+F19+G19+H19)/7))/((B19+C19+D19+E19+F19+G19+H19)/7)*100</f>
        <v>9.255874673629235</v>
      </c>
    </row>
    <row r="21" spans="1:17" s="163" customFormat="1" ht="12" customHeight="1">
      <c r="A21" s="28">
        <v>2005</v>
      </c>
      <c r="B21" s="161">
        <v>119.3</v>
      </c>
      <c r="C21" s="161">
        <v>122.6</v>
      </c>
      <c r="D21" s="161">
        <v>133.9</v>
      </c>
      <c r="E21" s="161">
        <v>128.8</v>
      </c>
      <c r="F21" s="161">
        <v>127.7</v>
      </c>
      <c r="G21" s="161">
        <v>138.4</v>
      </c>
      <c r="H21" s="161">
        <v>124</v>
      </c>
      <c r="I21" s="161">
        <v>129.7</v>
      </c>
      <c r="J21" s="161">
        <v>152.5</v>
      </c>
      <c r="K21" s="161">
        <v>140.2</v>
      </c>
      <c r="L21" s="161">
        <v>163.4</v>
      </c>
      <c r="M21" s="161">
        <v>134.9</v>
      </c>
      <c r="N21" s="161">
        <f>(B21+C21+D21+E21+F21+G21+H21+I21+J21+K21+L21+M21)/12</f>
        <v>134.61666666666667</v>
      </c>
      <c r="O21" s="164">
        <f>100*(H21-G21)/G21</f>
        <v>-10.40462427745665</v>
      </c>
      <c r="P21" s="164">
        <f>100*(H21-H20)/H20</f>
        <v>3.852596314907868</v>
      </c>
      <c r="Q21" s="162">
        <f>(((B21+C21+D21+E21+F21+G21+H21)/7)-((B20+C20+D20+E20+F20+G20+H20)/7))/((B20+C20+D20+E20+F20+G20+H20)/7)*100</f>
        <v>6.90644043493846</v>
      </c>
    </row>
    <row r="22" spans="1:17" s="163" customFormat="1" ht="12" customHeight="1">
      <c r="A22" s="28">
        <v>2006</v>
      </c>
      <c r="B22" s="161">
        <v>127.8</v>
      </c>
      <c r="C22" s="161">
        <v>132.3</v>
      </c>
      <c r="D22" s="161">
        <v>159.9</v>
      </c>
      <c r="E22" s="161">
        <v>129</v>
      </c>
      <c r="F22" s="161">
        <v>148</v>
      </c>
      <c r="G22" s="161">
        <v>153.6</v>
      </c>
      <c r="H22" s="161">
        <v>136.1</v>
      </c>
      <c r="I22" s="161" t="s">
        <v>43</v>
      </c>
      <c r="J22" s="161" t="s">
        <v>43</v>
      </c>
      <c r="K22" s="161" t="s">
        <v>43</v>
      </c>
      <c r="L22" s="161" t="s">
        <v>43</v>
      </c>
      <c r="M22" s="161" t="s">
        <v>43</v>
      </c>
      <c r="N22" s="161">
        <f>(B22+C22+D22+E22+F22+G22+H22)/7</f>
        <v>140.95714285714286</v>
      </c>
      <c r="O22" s="164">
        <f>100*(H22-G22)/G22</f>
        <v>-11.393229166666668</v>
      </c>
      <c r="P22" s="164">
        <f>100*(H22-H21)/H21</f>
        <v>9.758064516129028</v>
      </c>
      <c r="Q22" s="162">
        <f>(((B22+C22+D22+E22+F22+G22+H22)/7)-((B21+C21+D21+E21+F21+G21+H21)/7))/((B21+C21+D21+E21+F21+G21+H21)/7)*100</f>
        <v>10.282776349614405</v>
      </c>
    </row>
    <row r="23" spans="1:16" s="163" customFormat="1" ht="12" customHeight="1">
      <c r="A23" s="29"/>
      <c r="B23" s="161"/>
      <c r="C23" s="161"/>
      <c r="D23" s="161"/>
      <c r="E23" s="161"/>
      <c r="F23" s="161"/>
      <c r="G23" s="161"/>
      <c r="H23" s="161"/>
      <c r="I23" s="161"/>
      <c r="J23" s="161"/>
      <c r="K23" s="161"/>
      <c r="L23" s="161"/>
      <c r="M23" s="161"/>
      <c r="N23" s="161"/>
      <c r="O23" s="164"/>
      <c r="P23" s="164"/>
    </row>
    <row r="24" spans="1:16" s="163" customFormat="1" ht="12" customHeight="1">
      <c r="A24" s="30" t="s">
        <v>85</v>
      </c>
      <c r="B24" s="161">
        <v>94.56325411908483</v>
      </c>
      <c r="C24" s="161">
        <v>97.13560335299084</v>
      </c>
      <c r="D24" s="161">
        <v>109.68318353647861</v>
      </c>
      <c r="E24" s="161">
        <v>96.83303979058829</v>
      </c>
      <c r="F24" s="161">
        <v>105.66434286143827</v>
      </c>
      <c r="G24" s="161">
        <v>99.24998503104644</v>
      </c>
      <c r="H24" s="161">
        <v>95.91593301949814</v>
      </c>
      <c r="I24" s="161">
        <v>107.58430759221889</v>
      </c>
      <c r="J24" s="161">
        <v>104.90686548856489</v>
      </c>
      <c r="K24" s="161">
        <v>109.94117798848015</v>
      </c>
      <c r="L24" s="161">
        <v>113.67252581749692</v>
      </c>
      <c r="M24" s="161">
        <v>90.41122048217728</v>
      </c>
      <c r="N24" s="161" t="e">
        <f>(#REF!+#REF!+#REF!+#REF!+#REF!+#REF!+#REF!+#REF!+#REF!+#REF!+#REF!+#REF!)/12</f>
        <v>#REF!</v>
      </c>
      <c r="O24" s="164"/>
      <c r="P24" s="164"/>
    </row>
    <row r="25" spans="1:17" s="163" customFormat="1" ht="12" customHeight="1">
      <c r="A25" s="28">
        <v>2002</v>
      </c>
      <c r="B25" s="161">
        <v>92.93295717710787</v>
      </c>
      <c r="C25" s="161">
        <v>94.3689163189844</v>
      </c>
      <c r="D25" s="161">
        <v>104.71842541794591</v>
      </c>
      <c r="E25" s="161">
        <v>102.4401623706086</v>
      </c>
      <c r="F25" s="161">
        <v>95.27547186557581</v>
      </c>
      <c r="G25" s="161">
        <v>99.43412728340569</v>
      </c>
      <c r="H25" s="161">
        <v>98.86959586398973</v>
      </c>
      <c r="I25" s="161">
        <v>105.71233232949</v>
      </c>
      <c r="J25" s="161">
        <v>111.91683519909196</v>
      </c>
      <c r="K25" s="161">
        <v>112.71844877469191</v>
      </c>
      <c r="L25" s="161">
        <v>112.28013181219565</v>
      </c>
      <c r="M25" s="161">
        <v>94.69698394319214</v>
      </c>
      <c r="N25" s="161">
        <f>(B25+C25+D25+E25+F25+G25+H25+I25+J25+K25+L25+M25)/12</f>
        <v>102.11369902968998</v>
      </c>
      <c r="O25" s="164">
        <f>100*(H25-G25)/G25</f>
        <v>-0.5677441285394275</v>
      </c>
      <c r="P25" s="164">
        <f>100*(H25-H24)/H24</f>
        <v>3.079428778419074</v>
      </c>
      <c r="Q25" s="162">
        <f>(((B25+C25+D25+E25+F25+G25+H25)/7)-((B24+C24+D24+E24+F24+G24+H24)/7))/((B24+C24+D24+E24+F24+G24+H24)/7)*100</f>
        <v>-1.5743879197546427</v>
      </c>
    </row>
    <row r="26" spans="1:17" s="163" customFormat="1" ht="12" customHeight="1">
      <c r="A26" s="28">
        <v>2003</v>
      </c>
      <c r="B26" s="161">
        <v>96.7</v>
      </c>
      <c r="C26" s="161">
        <v>96.3</v>
      </c>
      <c r="D26" s="161">
        <v>111</v>
      </c>
      <c r="E26" s="161">
        <v>106.9</v>
      </c>
      <c r="F26" s="161">
        <v>104.8</v>
      </c>
      <c r="G26" s="161">
        <v>111.1</v>
      </c>
      <c r="H26" s="161">
        <v>108.4</v>
      </c>
      <c r="I26" s="161">
        <v>102.3</v>
      </c>
      <c r="J26" s="161">
        <v>121.6</v>
      </c>
      <c r="K26" s="161">
        <v>120.7</v>
      </c>
      <c r="L26" s="161">
        <v>117.7</v>
      </c>
      <c r="M26" s="161">
        <v>106</v>
      </c>
      <c r="N26" s="161">
        <f>(B26+C26+D26+E26+F26+G26+H26+I26+J26+K26+L26+M26)/12</f>
        <v>108.625</v>
      </c>
      <c r="O26" s="164">
        <f>100*(H26-G26)/G26</f>
        <v>-2.43024302430242</v>
      </c>
      <c r="P26" s="164">
        <f>100*(H26-H25)/H25</f>
        <v>9.63936795000235</v>
      </c>
      <c r="Q26" s="162">
        <f>(((B26+C26+D26+E26+F26+G26+H26)/7)-((B25+C25+D25+E25+F25+G25+H25)/7))/((B25+C25+D25+E25+F25+G25+H25)/7)*100</f>
        <v>6.8543060375552525</v>
      </c>
    </row>
    <row r="27" spans="1:17" s="163" customFormat="1" ht="12" customHeight="1">
      <c r="A27" s="28">
        <v>2004</v>
      </c>
      <c r="B27" s="161">
        <v>99.6</v>
      </c>
      <c r="C27" s="161">
        <v>102.3</v>
      </c>
      <c r="D27" s="161">
        <v>122.8</v>
      </c>
      <c r="E27" s="161">
        <v>113.7</v>
      </c>
      <c r="F27" s="161">
        <v>105.3</v>
      </c>
      <c r="G27" s="161">
        <v>122.6</v>
      </c>
      <c r="H27" s="161">
        <v>111.6</v>
      </c>
      <c r="I27" s="161">
        <v>112</v>
      </c>
      <c r="J27" s="161">
        <v>125.3</v>
      </c>
      <c r="K27" s="161">
        <v>123.2</v>
      </c>
      <c r="L27" s="161">
        <v>130.2</v>
      </c>
      <c r="M27" s="161">
        <v>108.6</v>
      </c>
      <c r="N27" s="161">
        <f>(B27+C27+D27+E27+F27+G27+H27+I27+J27+K27+L27+M27)/12</f>
        <v>114.76666666666665</v>
      </c>
      <c r="O27" s="164">
        <f>100*(H27-G27)/G27</f>
        <v>-8.97226753670473</v>
      </c>
      <c r="P27" s="164">
        <f>100*(H27-H26)/H26</f>
        <v>2.9520295202951923</v>
      </c>
      <c r="Q27" s="162">
        <f>(((B27+C27+D27+E27+F27+G27+H27)/7)-((B26+C26+D26+E26+F26+G26+H26)/7))/((B26+C26+D26+E26+F26+G26+H26)/7)*100</f>
        <v>5.80794341675734</v>
      </c>
    </row>
    <row r="28" spans="1:17" s="163" customFormat="1" ht="12" customHeight="1">
      <c r="A28" s="28">
        <v>2005</v>
      </c>
      <c r="B28" s="161">
        <v>106.9</v>
      </c>
      <c r="C28" s="161">
        <v>105.9</v>
      </c>
      <c r="D28" s="161">
        <v>117.7</v>
      </c>
      <c r="E28" s="161">
        <v>116.7</v>
      </c>
      <c r="F28" s="161">
        <v>113.6</v>
      </c>
      <c r="G28" s="161">
        <v>124.3</v>
      </c>
      <c r="H28" s="161">
        <v>114.2</v>
      </c>
      <c r="I28" s="161">
        <v>117.5</v>
      </c>
      <c r="J28" s="161">
        <v>134.5</v>
      </c>
      <c r="K28" s="161">
        <v>123</v>
      </c>
      <c r="L28" s="161">
        <v>134.7</v>
      </c>
      <c r="M28" s="161">
        <v>118.8</v>
      </c>
      <c r="N28" s="161">
        <f>(B28+C28+D28+E28+F28+G28+H28+I28+J28+K28+L28+M28)/12</f>
        <v>118.98333333333333</v>
      </c>
      <c r="O28" s="164">
        <f>100*(H28-G28)/G28</f>
        <v>-8.125502815768298</v>
      </c>
      <c r="P28" s="164">
        <f>100*(H28-H27)/H27</f>
        <v>2.32974910394266</v>
      </c>
      <c r="Q28" s="162">
        <f>(((B28+C28+D28+E28+F28+G28+H28)/7)-((B27+C27+D27+E27+F27+G27+H27)/7))/((B27+C27+D27+E27+F27+G27+H27)/7)*100</f>
        <v>2.750996272014404</v>
      </c>
    </row>
    <row r="29" spans="1:17" s="163" customFormat="1" ht="12" customHeight="1">
      <c r="A29" s="28">
        <v>2006</v>
      </c>
      <c r="B29" s="161">
        <v>112.9</v>
      </c>
      <c r="C29" s="161">
        <v>113.4</v>
      </c>
      <c r="D29" s="161">
        <v>139.3</v>
      </c>
      <c r="E29" s="161">
        <v>116.9</v>
      </c>
      <c r="F29" s="161">
        <v>132.8</v>
      </c>
      <c r="G29" s="161">
        <v>134</v>
      </c>
      <c r="H29" s="161">
        <v>122.7</v>
      </c>
      <c r="I29" s="161" t="s">
        <v>43</v>
      </c>
      <c r="J29" s="161" t="s">
        <v>43</v>
      </c>
      <c r="K29" s="161" t="s">
        <v>43</v>
      </c>
      <c r="L29" s="161" t="s">
        <v>43</v>
      </c>
      <c r="M29" s="161" t="s">
        <v>43</v>
      </c>
      <c r="N29" s="161">
        <f>(B29+C29+D29+E29+F29+G29+H29)/7</f>
        <v>124.57142857142857</v>
      </c>
      <c r="O29" s="164">
        <f>100*(H29-G29)/G29</f>
        <v>-8.432835820895521</v>
      </c>
      <c r="P29" s="164">
        <f>100*(H29-H28)/H28</f>
        <v>7.4430823117338</v>
      </c>
      <c r="Q29" s="162">
        <f>(((B29+C29+D29+E29+F29+G29+H29)/7)-((B28+C28+D28+E28+F28+G28+H28)/7))/((B28+C28+D28+E28+F28+G28+H28)/7)*100</f>
        <v>9.095458526210434</v>
      </c>
    </row>
    <row r="30" spans="1:16" s="163" customFormat="1" ht="12" customHeight="1">
      <c r="A30" s="29"/>
      <c r="B30" s="161"/>
      <c r="C30" s="161"/>
      <c r="D30" s="161"/>
      <c r="E30" s="161"/>
      <c r="F30" s="161"/>
      <c r="G30" s="161"/>
      <c r="H30" s="161"/>
      <c r="I30" s="161"/>
      <c r="J30" s="161"/>
      <c r="K30" s="161"/>
      <c r="L30" s="161"/>
      <c r="M30" s="161"/>
      <c r="N30" s="161"/>
      <c r="O30" s="164"/>
      <c r="P30" s="164"/>
    </row>
    <row r="31" spans="1:16" s="163" customFormat="1" ht="12" customHeight="1">
      <c r="A31" s="30" t="s">
        <v>86</v>
      </c>
      <c r="B31" s="161">
        <v>102.2871035159011</v>
      </c>
      <c r="C31" s="161">
        <v>103.78585448316018</v>
      </c>
      <c r="D31" s="161">
        <v>124.0282302639055</v>
      </c>
      <c r="E31" s="161">
        <v>96.04844449074382</v>
      </c>
      <c r="F31" s="161">
        <v>110.18690969594975</v>
      </c>
      <c r="G31" s="161">
        <v>106.11982466065926</v>
      </c>
      <c r="H31" s="161">
        <v>96.50309391889672</v>
      </c>
      <c r="I31" s="161">
        <v>92.31787797128896</v>
      </c>
      <c r="J31" s="161">
        <v>105.91576197104244</v>
      </c>
      <c r="K31" s="161">
        <v>97.2817757803239</v>
      </c>
      <c r="L31" s="161">
        <v>128.1451366385948</v>
      </c>
      <c r="M31" s="161">
        <v>98.18933844249804</v>
      </c>
      <c r="N31" s="161"/>
      <c r="O31" s="164"/>
      <c r="P31" s="164"/>
    </row>
    <row r="32" spans="1:17" s="163" customFormat="1" ht="12" customHeight="1">
      <c r="A32" s="28">
        <v>2002</v>
      </c>
      <c r="B32" s="161">
        <v>101.47523140751518</v>
      </c>
      <c r="C32" s="161">
        <v>109.79675881276138</v>
      </c>
      <c r="D32" s="161">
        <v>128.43845964479482</v>
      </c>
      <c r="E32" s="161">
        <v>135.3738073637135</v>
      </c>
      <c r="F32" s="161">
        <v>118.99250236339134</v>
      </c>
      <c r="G32" s="161">
        <v>125.84169364694056</v>
      </c>
      <c r="H32" s="161">
        <v>105.18822298548905</v>
      </c>
      <c r="I32" s="161">
        <v>106.7678091651531</v>
      </c>
      <c r="J32" s="161">
        <v>131.23038869157716</v>
      </c>
      <c r="K32" s="161">
        <v>133.78696092593094</v>
      </c>
      <c r="L32" s="161">
        <v>142.59952203621165</v>
      </c>
      <c r="M32" s="161">
        <v>107.64491343544924</v>
      </c>
      <c r="N32" s="161">
        <f>(B32+C32+D32+E32+F32+G32+H32+I32+J32+K32+L32+M32)/12</f>
        <v>120.59468920657734</v>
      </c>
      <c r="O32" s="164">
        <f>100*(H32-G32)/G32</f>
        <v>-16.41226374415824</v>
      </c>
      <c r="P32" s="164">
        <f>100*(H32-H31)/H31</f>
        <v>8.999845200705682</v>
      </c>
      <c r="Q32" s="162">
        <f>(((B32+C32+D32+E32+F32+G32+H32)/7)-((B31+C31+D31+E31+F31+G31+H31)/7))/((B31+C31+D31+E31+F31+G31+H31)/7)*100</f>
        <v>11.657908144975137</v>
      </c>
    </row>
    <row r="33" spans="1:17" s="163" customFormat="1" ht="12" customHeight="1">
      <c r="A33" s="28">
        <v>2003</v>
      </c>
      <c r="B33" s="161">
        <v>120.3</v>
      </c>
      <c r="C33" s="161">
        <v>125.3</v>
      </c>
      <c r="D33" s="161">
        <v>141.3</v>
      </c>
      <c r="E33" s="161">
        <v>122.4</v>
      </c>
      <c r="F33" s="161">
        <v>112.7</v>
      </c>
      <c r="G33" s="161">
        <v>123.9</v>
      </c>
      <c r="H33" s="161">
        <v>128.4</v>
      </c>
      <c r="I33" s="161">
        <v>117.8</v>
      </c>
      <c r="J33" s="161">
        <v>152.5</v>
      </c>
      <c r="K33" s="161">
        <v>161.1</v>
      </c>
      <c r="L33" s="161">
        <v>167.8</v>
      </c>
      <c r="M33" s="161">
        <v>130.2</v>
      </c>
      <c r="N33" s="161">
        <f>(B33+C33+D33+E33+F33+G33+H33+I33+J33+K33+L33+M33)/12</f>
        <v>133.64166666666665</v>
      </c>
      <c r="O33" s="164">
        <f>100*(H33-G33)/G33</f>
        <v>3.631961259079903</v>
      </c>
      <c r="P33" s="164">
        <f>100*(H33-H32)/H32</f>
        <v>22.066897182694184</v>
      </c>
      <c r="Q33" s="162">
        <f>(((B33+C33+D33+E33+F33+G33+H33)/7)-((B32+C32+D32+E32+F32+G32+H32)/7))/((B32+C32+D32+E32+F32+G32+H32)/7)*100</f>
        <v>5.962056203506361</v>
      </c>
    </row>
    <row r="34" spans="1:17" s="163" customFormat="1" ht="12" customHeight="1">
      <c r="A34" s="28">
        <v>2004</v>
      </c>
      <c r="B34" s="161">
        <v>125.2</v>
      </c>
      <c r="C34" s="161">
        <v>137.1</v>
      </c>
      <c r="D34" s="161">
        <v>165.4</v>
      </c>
      <c r="E34" s="161">
        <v>147.1</v>
      </c>
      <c r="F34" s="161">
        <v>148.9</v>
      </c>
      <c r="G34" s="161">
        <v>174.3</v>
      </c>
      <c r="H34" s="161">
        <v>146.8</v>
      </c>
      <c r="I34" s="161">
        <v>148.4</v>
      </c>
      <c r="J34" s="161">
        <v>179.4</v>
      </c>
      <c r="K34" s="161">
        <v>169.1</v>
      </c>
      <c r="L34" s="161">
        <v>197.4</v>
      </c>
      <c r="M34" s="161">
        <v>160</v>
      </c>
      <c r="N34" s="161">
        <f>(B34+C34+D34+E34+F34+G34+H34+I34+J34+K34+L34+M34)/12</f>
        <v>158.25833333333335</v>
      </c>
      <c r="O34" s="164">
        <f>100*(H34-G34)/G34</f>
        <v>-15.777395295467583</v>
      </c>
      <c r="P34" s="164">
        <f>100*(H34-H33)/H33</f>
        <v>14.330218068535828</v>
      </c>
      <c r="Q34" s="162">
        <f>(((B34+C34+D34+E34+F34+G34+H34)/7)-((B33+C33+D33+E33+F33+G33+H33)/7))/((B33+C33+D33+E33+F33+G33+H33)/7)*100</f>
        <v>19.501315337984668</v>
      </c>
    </row>
    <row r="35" spans="1:17" s="163" customFormat="1" ht="12" customHeight="1">
      <c r="A35" s="28">
        <v>2005</v>
      </c>
      <c r="B35" s="161">
        <v>162.6</v>
      </c>
      <c r="C35" s="161">
        <v>181.3</v>
      </c>
      <c r="D35" s="161">
        <v>190.7</v>
      </c>
      <c r="E35" s="161">
        <v>171.6</v>
      </c>
      <c r="F35" s="161">
        <v>177.1</v>
      </c>
      <c r="G35" s="161">
        <v>188</v>
      </c>
      <c r="H35" s="161">
        <v>158.3</v>
      </c>
      <c r="I35" s="161">
        <v>172.6</v>
      </c>
      <c r="J35" s="161">
        <v>215.8</v>
      </c>
      <c r="K35" s="161">
        <v>200.7</v>
      </c>
      <c r="L35" s="161">
        <v>264.3</v>
      </c>
      <c r="M35" s="161">
        <v>191.2</v>
      </c>
      <c r="N35" s="161">
        <f>(B35+C35+D35+E35+F35+G35+H35+I35+J35+K35+L35+M35)/12</f>
        <v>189.51666666666665</v>
      </c>
      <c r="O35" s="164">
        <f>100*(H35-G35)/G35</f>
        <v>-15.797872340425528</v>
      </c>
      <c r="P35" s="164">
        <f>100*(H35-H34)/H34</f>
        <v>7.833787465940054</v>
      </c>
      <c r="Q35" s="162">
        <f>(((B35+C35+D35+E35+F35+G35+H35)/7)-((B34+C34+D34+E34+F34+G34+H34)/7))/((B34+C34+D34+E34+F34+G34+H34)/7)*100</f>
        <v>17.687595712098016</v>
      </c>
    </row>
    <row r="36" spans="1:17" s="163" customFormat="1" ht="12" customHeight="1">
      <c r="A36" s="28">
        <v>2006</v>
      </c>
      <c r="B36" s="161">
        <v>180.2</v>
      </c>
      <c r="C36" s="161">
        <v>198.7</v>
      </c>
      <c r="D36" s="161">
        <v>232.4</v>
      </c>
      <c r="E36" s="161">
        <v>171.7</v>
      </c>
      <c r="F36" s="161">
        <v>201.5</v>
      </c>
      <c r="G36" s="161">
        <v>222.7</v>
      </c>
      <c r="H36" s="161">
        <v>183.2</v>
      </c>
      <c r="I36" s="161" t="s">
        <v>43</v>
      </c>
      <c r="J36" s="161" t="s">
        <v>43</v>
      </c>
      <c r="K36" s="161" t="s">
        <v>43</v>
      </c>
      <c r="L36" s="161" t="s">
        <v>43</v>
      </c>
      <c r="M36" s="161" t="s">
        <v>43</v>
      </c>
      <c r="N36" s="161">
        <f>(B36+C36+D36+E36+F36+G36+H36)/7</f>
        <v>198.62857142857143</v>
      </c>
      <c r="O36" s="164">
        <f>100*(H36-G36)/G36</f>
        <v>-17.736865738661876</v>
      </c>
      <c r="P36" s="164">
        <f>100*(H36-H35)/H35</f>
        <v>15.729627289955765</v>
      </c>
      <c r="Q36" s="162">
        <f>(((B36+C36+D36+E36+F36+G36+H36)/7)-((B35+C35+D35+E35+F35+G35+H35)/7))/((B35+C35+D35+E35+F35+G35+H35)/7)*100</f>
        <v>13.077423552374768</v>
      </c>
    </row>
    <row r="37" spans="1:16" s="163" customFormat="1" ht="12" customHeight="1">
      <c r="A37" s="166"/>
      <c r="B37" s="173"/>
      <c r="C37" s="170"/>
      <c r="D37" s="170"/>
      <c r="E37" s="170"/>
      <c r="F37" s="170"/>
      <c r="G37" s="170"/>
      <c r="H37" s="170"/>
      <c r="I37" s="170"/>
      <c r="J37" s="170" t="s">
        <v>172</v>
      </c>
      <c r="K37" s="170"/>
      <c r="L37" s="170"/>
      <c r="M37" s="170"/>
      <c r="N37" s="173"/>
      <c r="O37" s="164"/>
      <c r="P37" s="164"/>
    </row>
    <row r="38" spans="1:16" s="163" customFormat="1" ht="12" customHeight="1">
      <c r="A38" s="166"/>
      <c r="B38" s="173"/>
      <c r="C38" s="170"/>
      <c r="D38" s="170"/>
      <c r="E38" s="170"/>
      <c r="F38" s="170"/>
      <c r="G38" s="170"/>
      <c r="H38" s="170"/>
      <c r="I38" s="170"/>
      <c r="J38" s="170"/>
      <c r="K38" s="170"/>
      <c r="L38" s="170" t="s">
        <v>43</v>
      </c>
      <c r="M38" s="170"/>
      <c r="N38" s="173"/>
      <c r="O38" s="164"/>
      <c r="P38" s="164"/>
    </row>
    <row r="39" spans="1:17" s="163" customFormat="1" ht="12" customHeight="1">
      <c r="A39" s="460" t="s">
        <v>15</v>
      </c>
      <c r="B39" s="460"/>
      <c r="C39" s="460"/>
      <c r="D39" s="460"/>
      <c r="E39" s="460"/>
      <c r="F39" s="460"/>
      <c r="G39" s="460"/>
      <c r="H39" s="460"/>
      <c r="I39" s="460"/>
      <c r="J39" s="460"/>
      <c r="K39" s="460"/>
      <c r="L39" s="460"/>
      <c r="M39" s="460"/>
      <c r="N39" s="460"/>
      <c r="O39" s="460"/>
      <c r="P39" s="460"/>
      <c r="Q39" s="460"/>
    </row>
    <row r="40" spans="1:16" s="163" customFormat="1" ht="12" customHeight="1">
      <c r="A40" s="274"/>
      <c r="B40" s="275"/>
      <c r="C40" s="275"/>
      <c r="D40" s="275"/>
      <c r="E40" s="276"/>
      <c r="F40" s="276"/>
      <c r="G40" s="276"/>
      <c r="H40" s="276"/>
      <c r="I40" s="276"/>
      <c r="J40" s="276"/>
      <c r="K40" s="276"/>
      <c r="L40" s="276"/>
      <c r="M40" s="276"/>
      <c r="N40" s="277"/>
      <c r="O40" s="164"/>
      <c r="P40" s="164"/>
    </row>
    <row r="41" spans="1:17" s="163" customFormat="1" ht="12" customHeight="1">
      <c r="A41" s="160"/>
      <c r="B41" s="161"/>
      <c r="C41" s="161"/>
      <c r="D41" s="161"/>
      <c r="E41" s="161"/>
      <c r="F41" s="161"/>
      <c r="G41" s="161"/>
      <c r="H41" s="161"/>
      <c r="I41" s="161"/>
      <c r="J41" s="161"/>
      <c r="K41" s="161"/>
      <c r="L41" s="161"/>
      <c r="M41" s="161"/>
      <c r="N41" s="161"/>
      <c r="O41" s="164"/>
      <c r="P41" s="164"/>
      <c r="Q41" s="127"/>
    </row>
    <row r="42" spans="1:16" s="127" customFormat="1" ht="12" customHeight="1">
      <c r="A42" s="27" t="s">
        <v>84</v>
      </c>
      <c r="B42" s="161">
        <v>97.10457546974337</v>
      </c>
      <c r="C42" s="161">
        <v>99.47311468615275</v>
      </c>
      <c r="D42" s="161">
        <v>114.13472685656427</v>
      </c>
      <c r="E42" s="161">
        <v>97.96867452451698</v>
      </c>
      <c r="F42" s="161">
        <v>108.1282247231372</v>
      </c>
      <c r="G42" s="161">
        <v>102.26366588812348</v>
      </c>
      <c r="H42" s="161">
        <v>97.37207693932591</v>
      </c>
      <c r="I42" s="161">
        <v>105.58877967016282</v>
      </c>
      <c r="J42" s="161">
        <v>106.32410462131101</v>
      </c>
      <c r="K42" s="161">
        <v>108.2749036002878</v>
      </c>
      <c r="L42" s="161">
        <v>117.79337012046662</v>
      </c>
      <c r="M42" s="161">
        <v>92.82372488739998</v>
      </c>
      <c r="N42" s="161" t="e">
        <f>(#REF!+#REF!+#REF!+#REF!+#REF!+#REF!+#REF!+#REF!+#REF!+#REF!+#REF!+#REF!)/12</f>
        <v>#REF!</v>
      </c>
      <c r="O42" s="164"/>
      <c r="P42" s="164"/>
    </row>
    <row r="43" spans="1:17" s="127" customFormat="1" ht="12" customHeight="1">
      <c r="A43" s="28">
        <v>2002</v>
      </c>
      <c r="B43" s="161">
        <v>95.97635582498589</v>
      </c>
      <c r="C43" s="161">
        <v>98.7825948435412</v>
      </c>
      <c r="D43" s="161">
        <v>111.203259000285</v>
      </c>
      <c r="E43" s="161">
        <v>110.92836906916126</v>
      </c>
      <c r="F43" s="161">
        <v>101.67769676115539</v>
      </c>
      <c r="G43" s="161">
        <v>106.52782410162436</v>
      </c>
      <c r="H43" s="161">
        <v>101.36565434700992</v>
      </c>
      <c r="I43" s="161">
        <v>107.06917878294861</v>
      </c>
      <c r="J43" s="161">
        <v>117.09334088264916</v>
      </c>
      <c r="K43" s="161">
        <v>117.9015877017095</v>
      </c>
      <c r="L43" s="161">
        <v>119.40421538460748</v>
      </c>
      <c r="M43" s="161">
        <v>98.15955871159532</v>
      </c>
      <c r="N43" s="161">
        <f>(B43+C43+D43+E43+F43+G43+H43+I43+J43+K43+L43+M43)/12</f>
        <v>107.17413628427273</v>
      </c>
      <c r="O43" s="164">
        <f>100*(H43-G43)/G43</f>
        <v>-4.84584173022241</v>
      </c>
      <c r="P43" s="164">
        <f>100*(H43-H42)/H42</f>
        <v>4.101357938757408</v>
      </c>
      <c r="Q43" s="162">
        <f>(((B43+C43+D43+E43+F43+G43+H43)/7)-((B42+C42+D42+E42+F42+G42+H42)/7))/((B42+C42+D42+E42+F42+G42+H42)/7)*100</f>
        <v>1.3981106761983881</v>
      </c>
    </row>
    <row r="44" spans="1:17" s="163" customFormat="1" ht="12" customHeight="1">
      <c r="A44" s="28">
        <v>2003</v>
      </c>
      <c r="B44" s="161">
        <v>102.6</v>
      </c>
      <c r="C44" s="161">
        <v>103.5</v>
      </c>
      <c r="D44" s="161">
        <v>118.3</v>
      </c>
      <c r="E44" s="161">
        <v>111.3652049711779</v>
      </c>
      <c r="F44" s="161">
        <v>107.5</v>
      </c>
      <c r="G44" s="161">
        <v>115</v>
      </c>
      <c r="H44" s="161">
        <v>113.7</v>
      </c>
      <c r="I44" s="161">
        <v>106.2</v>
      </c>
      <c r="J44" s="161">
        <v>128.7</v>
      </c>
      <c r="K44" s="161">
        <v>128.7</v>
      </c>
      <c r="L44" s="161">
        <v>127.5</v>
      </c>
      <c r="M44" s="161">
        <v>111.2</v>
      </c>
      <c r="N44" s="161">
        <f>(B44+C44+D44+E44+F44+G44+H44+I44+J44+K44+L44+M44)/12</f>
        <v>114.52210041426484</v>
      </c>
      <c r="O44" s="164">
        <f>100*(H44-G44)/G44</f>
        <v>-1.1304347826086931</v>
      </c>
      <c r="P44" s="164">
        <f>100*(H44-H43)/H43</f>
        <v>12.168170503556679</v>
      </c>
      <c r="Q44" s="162">
        <f>(((B44+C44+D44+E44+F44+G44+H44)/7)-((B43+C43+D43+E43+F43+G43+H43)/7))/((B43+C43+D43+E43+F43+G43+H43)/7)*100</f>
        <v>6.263709104593396</v>
      </c>
    </row>
    <row r="45" spans="1:17" s="163" customFormat="1" ht="12" customHeight="1">
      <c r="A45" s="28">
        <v>2004</v>
      </c>
      <c r="B45" s="161">
        <v>105.2</v>
      </c>
      <c r="C45" s="161">
        <v>109.9</v>
      </c>
      <c r="D45" s="161">
        <v>131.5</v>
      </c>
      <c r="E45" s="161">
        <v>121.4</v>
      </c>
      <c r="F45" s="161">
        <v>115.6</v>
      </c>
      <c r="G45" s="161">
        <v>134.7</v>
      </c>
      <c r="H45" s="161">
        <v>120.1</v>
      </c>
      <c r="I45" s="161">
        <v>119.6</v>
      </c>
      <c r="J45" s="161">
        <v>137.1</v>
      </c>
      <c r="K45" s="161">
        <v>132.1</v>
      </c>
      <c r="L45" s="161">
        <v>141.8</v>
      </c>
      <c r="M45" s="161">
        <v>118</v>
      </c>
      <c r="N45" s="161">
        <f>(B45+C45+D45+E45+F45+G45+H45+I45+J45+K45+L45+M45)/12</f>
        <v>123.91666666666664</v>
      </c>
      <c r="O45" s="164">
        <f>100*(H45-G45)/G45</f>
        <v>-10.838901262063843</v>
      </c>
      <c r="P45" s="164">
        <f>100*(H45-H44)/H44</f>
        <v>5.628847845206676</v>
      </c>
      <c r="Q45" s="162">
        <f>(((B45+C45+D45+E45+F45+G45+H45)/7)-((B44+C44+D44+E44+F44+G44+H44)/7))/((B44+C44+D44+E44+F44+G44+H44)/7)*100</f>
        <v>8.60593127786149</v>
      </c>
    </row>
    <row r="46" spans="1:17" s="163" customFormat="1" ht="12" customHeight="1">
      <c r="A46" s="28">
        <v>2005</v>
      </c>
      <c r="B46" s="161">
        <v>117.8</v>
      </c>
      <c r="C46" s="161">
        <v>120.8</v>
      </c>
      <c r="D46" s="161">
        <v>131.5</v>
      </c>
      <c r="E46" s="161">
        <v>127.9</v>
      </c>
      <c r="F46" s="161">
        <v>125.2</v>
      </c>
      <c r="G46" s="161">
        <v>136.5</v>
      </c>
      <c r="H46" s="161">
        <v>122.3</v>
      </c>
      <c r="I46" s="161">
        <v>125.6</v>
      </c>
      <c r="J46" s="161">
        <v>147.4</v>
      </c>
      <c r="K46" s="161">
        <v>134.3</v>
      </c>
      <c r="L46" s="161">
        <v>153.6</v>
      </c>
      <c r="M46" s="161">
        <v>128.9</v>
      </c>
      <c r="N46" s="161">
        <f>(B46+C46+D46+E46+F46+G46+H46+I46+J46+K46+L46+M46)/12</f>
        <v>130.98333333333332</v>
      </c>
      <c r="O46" s="164">
        <f>100*(H46-G46)/G46</f>
        <v>-10.402930402930405</v>
      </c>
      <c r="P46" s="164">
        <f>100*(H46-H45)/H45</f>
        <v>1.8318068276436328</v>
      </c>
      <c r="Q46" s="162">
        <f>(((B46+C46+D46+E46+F46+G46+H46)/7)-((B45+C45+D45+E45+F45+G45+H45)/7))/((B45+C45+D45+E45+F45+G45+H45)/7)*100</f>
        <v>5.200381679389312</v>
      </c>
    </row>
    <row r="47" spans="1:17" s="163" customFormat="1" ht="12" customHeight="1">
      <c r="A47" s="28">
        <v>2006</v>
      </c>
      <c r="B47" s="161">
        <v>125.2</v>
      </c>
      <c r="C47" s="161">
        <v>128.3</v>
      </c>
      <c r="D47" s="161">
        <v>155.2</v>
      </c>
      <c r="E47" s="161">
        <v>128.1</v>
      </c>
      <c r="F47" s="161">
        <v>146.7</v>
      </c>
      <c r="G47" s="161">
        <v>151.4</v>
      </c>
      <c r="H47" s="161">
        <v>136.2</v>
      </c>
      <c r="I47" s="161" t="s">
        <v>43</v>
      </c>
      <c r="J47" s="161" t="s">
        <v>43</v>
      </c>
      <c r="K47" s="161" t="s">
        <v>43</v>
      </c>
      <c r="L47" s="161" t="s">
        <v>43</v>
      </c>
      <c r="M47" s="161" t="s">
        <v>43</v>
      </c>
      <c r="N47" s="161">
        <f>(B47+C47+D47+E47+F47+G47+H47)/7</f>
        <v>138.72857142857143</v>
      </c>
      <c r="O47" s="164">
        <f>100*(H47-G47)/G47</f>
        <v>-10.039630118890368</v>
      </c>
      <c r="P47" s="164">
        <f>100*(H47-H46)/H46</f>
        <v>11.36549468520032</v>
      </c>
      <c r="Q47" s="162">
        <f>(((B47+C47+D47+E47+F47+G47+H47)/7)-((B46+C46+D46+E46+F46+G46+H46)/7))/((B46+C46+D46+E46+F46+G46+H46)/7)*100</f>
        <v>10.102040816326529</v>
      </c>
    </row>
    <row r="48" spans="1:16" s="163" customFormat="1" ht="12" customHeight="1">
      <c r="A48" s="29"/>
      <c r="B48" s="161"/>
      <c r="C48" s="161"/>
      <c r="D48" s="161"/>
      <c r="E48" s="161"/>
      <c r="F48" s="161"/>
      <c r="G48" s="161"/>
      <c r="H48" s="161"/>
      <c r="I48" s="161"/>
      <c r="J48" s="161"/>
      <c r="K48" s="161"/>
      <c r="L48" s="161"/>
      <c r="M48" s="161"/>
      <c r="N48" s="161"/>
      <c r="O48" s="164"/>
      <c r="P48" s="164"/>
    </row>
    <row r="49" spans="1:16" s="163" customFormat="1" ht="12" customHeight="1">
      <c r="A49" s="30" t="s">
        <v>85</v>
      </c>
      <c r="B49" s="161">
        <v>95.48367265092203</v>
      </c>
      <c r="C49" s="161">
        <v>98.03602058431834</v>
      </c>
      <c r="D49" s="161">
        <v>111.03408300387838</v>
      </c>
      <c r="E49" s="161">
        <v>98.30594191226638</v>
      </c>
      <c r="F49" s="161">
        <v>107.32196492143741</v>
      </c>
      <c r="G49" s="161">
        <v>100.90449484303106</v>
      </c>
      <c r="H49" s="161">
        <v>97.34252544992586</v>
      </c>
      <c r="I49" s="161">
        <v>109.17849924800065</v>
      </c>
      <c r="J49" s="161">
        <v>106.29728202693467</v>
      </c>
      <c r="K49" s="161">
        <v>111.33704838968217</v>
      </c>
      <c r="L49" s="161">
        <v>114.89437360169833</v>
      </c>
      <c r="M49" s="161">
        <v>91.41890464605967</v>
      </c>
      <c r="N49" s="161" t="e">
        <f>(#REF!+#REF!+#REF!+#REF!+#REF!+#REF!+#REF!+#REF!+#REF!+#REF!+#REF!+#REF!)/12</f>
        <v>#REF!</v>
      </c>
      <c r="O49" s="164"/>
      <c r="P49" s="164"/>
    </row>
    <row r="50" spans="1:17" s="163" customFormat="1" ht="12" customHeight="1">
      <c r="A50" s="28">
        <v>2002</v>
      </c>
      <c r="B50" s="161">
        <v>94.40456022512768</v>
      </c>
      <c r="C50" s="161">
        <v>95.76762479455557</v>
      </c>
      <c r="D50" s="161">
        <v>106.25590628262975</v>
      </c>
      <c r="E50" s="161">
        <v>103.92578070962215</v>
      </c>
      <c r="F50" s="161">
        <v>96.73490819916451</v>
      </c>
      <c r="G50" s="161">
        <v>100.85438964215061</v>
      </c>
      <c r="H50" s="161">
        <v>100.26940796240844</v>
      </c>
      <c r="I50" s="161">
        <v>107.13128566316303</v>
      </c>
      <c r="J50" s="161">
        <v>113.23754163029263</v>
      </c>
      <c r="K50" s="161">
        <v>113.93459801229918</v>
      </c>
      <c r="L50" s="161">
        <v>113.37948984534276</v>
      </c>
      <c r="M50" s="161">
        <v>95.79639784346102</v>
      </c>
      <c r="N50" s="161">
        <f>(B50+C50+D50+E50+F50+G50+H50+I50+J50+K50+L50+M50)/12</f>
        <v>103.47432423418475</v>
      </c>
      <c r="O50" s="164">
        <f>100*(H50-G50)/G50</f>
        <v>-0.580025997696075</v>
      </c>
      <c r="P50" s="164">
        <f>100*(H50-H49)/H49</f>
        <v>3.006787114834206</v>
      </c>
      <c r="Q50" s="162">
        <f>(((B50+C50+D50+E50+F50+G50+H50)/7)-((B49+C49+D49+E49+F49+G49+H49)/7))/((B49+C49+D49+E49+F49+G49+H49)/7)*100</f>
        <v>-1.442082386213821</v>
      </c>
    </row>
    <row r="51" spans="1:17" s="163" customFormat="1" ht="12" customHeight="1">
      <c r="A51" s="28">
        <v>2003</v>
      </c>
      <c r="B51" s="161">
        <v>97.8</v>
      </c>
      <c r="C51" s="161">
        <v>97.3</v>
      </c>
      <c r="D51" s="161">
        <v>111.8</v>
      </c>
      <c r="E51" s="161">
        <v>108.11830151484185</v>
      </c>
      <c r="F51" s="161">
        <v>106</v>
      </c>
      <c r="G51" s="161">
        <v>112.4</v>
      </c>
      <c r="H51" s="161">
        <v>109.6</v>
      </c>
      <c r="I51" s="161">
        <v>103.4</v>
      </c>
      <c r="J51" s="161">
        <v>122.5</v>
      </c>
      <c r="K51" s="161">
        <v>120.8</v>
      </c>
      <c r="L51" s="161">
        <v>117.6</v>
      </c>
      <c r="M51" s="161">
        <v>106.6</v>
      </c>
      <c r="N51" s="161">
        <f>(B51+C51+D51+E51+F51+G51+H51+I51+J51+K51+L51+M51)/12</f>
        <v>109.49319179290347</v>
      </c>
      <c r="O51" s="164">
        <f>100*(H51-G51)/G51</f>
        <v>-2.4911032028469853</v>
      </c>
      <c r="P51" s="164">
        <f>100*(H51-H50)/H50</f>
        <v>9.305522219787763</v>
      </c>
      <c r="Q51" s="162">
        <f>(((B51+C51+D51+E51+F51+G51+H51)/7)-((B50+C50+D50+E50+F50+G50+H50)/7))/((B50+C50+D50+E50+F50+G50+H50)/7)*100</f>
        <v>6.417203746079285</v>
      </c>
    </row>
    <row r="52" spans="1:17" s="163" customFormat="1" ht="12" customHeight="1">
      <c r="A52" s="28">
        <v>2004</v>
      </c>
      <c r="B52" s="161">
        <v>100</v>
      </c>
      <c r="C52" s="161">
        <v>102.8</v>
      </c>
      <c r="D52" s="161">
        <v>122.7</v>
      </c>
      <c r="E52" s="161">
        <v>114.4</v>
      </c>
      <c r="F52" s="161">
        <v>106.2</v>
      </c>
      <c r="G52" s="161">
        <v>124.1</v>
      </c>
      <c r="H52" s="161">
        <v>112.8</v>
      </c>
      <c r="I52" s="161">
        <v>112.7</v>
      </c>
      <c r="J52" s="161">
        <v>126.2</v>
      </c>
      <c r="K52" s="161">
        <v>123.4</v>
      </c>
      <c r="L52" s="161">
        <v>130.1</v>
      </c>
      <c r="M52" s="161">
        <v>109.1</v>
      </c>
      <c r="N52" s="161">
        <f>(B52+C52+D52+E52+F52+G52+H52+I52+J52+K52+L52+M52)/12</f>
        <v>115.375</v>
      </c>
      <c r="O52" s="164">
        <f>100*(H52-G52)/G52</f>
        <v>-9.10556003223207</v>
      </c>
      <c r="P52" s="164">
        <f>100*(H52-H51)/H51</f>
        <v>2.919708029197083</v>
      </c>
      <c r="Q52" s="162">
        <f>(((B52+C52+D52+E52+F52+G52+H52)/7)-((B51+C51+D51+E51+F51+G51+H51)/7))/((B51+C51+D51+E51+F51+G51+H51)/7)*100</f>
        <v>5.380984345021487</v>
      </c>
    </row>
    <row r="53" spans="1:17" s="163" customFormat="1" ht="12" customHeight="1">
      <c r="A53" s="28">
        <v>2005</v>
      </c>
      <c r="B53" s="161">
        <v>107</v>
      </c>
      <c r="C53" s="161">
        <v>106.2</v>
      </c>
      <c r="D53" s="161">
        <v>117.6</v>
      </c>
      <c r="E53" s="161">
        <v>117.6</v>
      </c>
      <c r="F53" s="161">
        <v>114.4</v>
      </c>
      <c r="G53" s="161">
        <v>125</v>
      </c>
      <c r="H53" s="161">
        <v>114.7</v>
      </c>
      <c r="I53" s="161">
        <v>117.3</v>
      </c>
      <c r="J53" s="161">
        <v>133.3</v>
      </c>
      <c r="K53" s="161">
        <v>122</v>
      </c>
      <c r="L53" s="161">
        <v>133.9</v>
      </c>
      <c r="M53" s="161">
        <v>117.5</v>
      </c>
      <c r="N53" s="161">
        <f>(B53+C53+D53+E53+F53+G53+H53+I53+J53+K53+L53+M53)/12</f>
        <v>118.875</v>
      </c>
      <c r="O53" s="164">
        <f>100*(H53-G53)/G53</f>
        <v>-8.239999999999998</v>
      </c>
      <c r="P53" s="164">
        <f>100*(H53-H52)/H52</f>
        <v>1.6843971631205725</v>
      </c>
      <c r="Q53" s="162">
        <f>(((B53+C53+D53+E53+F53+G53+H53)/7)-((B52+C52+D52+E52+F52+G52+H52)/7))/((B52+C52+D52+E52+F52+G52+H52)/7)*100</f>
        <v>2.49042145593869</v>
      </c>
    </row>
    <row r="54" spans="1:17" s="163" customFormat="1" ht="12" customHeight="1">
      <c r="A54" s="28">
        <v>2006</v>
      </c>
      <c r="B54" s="161">
        <v>113.3</v>
      </c>
      <c r="C54" s="161">
        <v>113.9</v>
      </c>
      <c r="D54" s="161">
        <v>139.2</v>
      </c>
      <c r="E54" s="161">
        <v>118.3</v>
      </c>
      <c r="F54" s="161">
        <v>134.8</v>
      </c>
      <c r="G54" s="161">
        <v>135.5</v>
      </c>
      <c r="H54" s="161">
        <v>125.9</v>
      </c>
      <c r="I54" s="161" t="s">
        <v>43</v>
      </c>
      <c r="J54" s="161" t="s">
        <v>43</v>
      </c>
      <c r="K54" s="161" t="s">
        <v>43</v>
      </c>
      <c r="L54" s="161" t="s">
        <v>43</v>
      </c>
      <c r="M54" s="161" t="s">
        <v>43</v>
      </c>
      <c r="N54" s="161">
        <f>(B54+C54+D54+E54+F54+G54+H54)/7</f>
        <v>125.84285714285714</v>
      </c>
      <c r="O54" s="164">
        <f>100*(H54-G54)/G54</f>
        <v>-7.084870848708483</v>
      </c>
      <c r="P54" s="164">
        <f>100*(H54-H53)/H53</f>
        <v>9.764603312990412</v>
      </c>
      <c r="Q54" s="162">
        <f>(((B54+C54+D54+E54+F54+G54+H54)/7)-((B53+C53+D53+E53+F53+G53+H53)/7))/((B53+C53+D53+E53+F53+G53+H53)/7)*100</f>
        <v>9.769470404984427</v>
      </c>
    </row>
    <row r="55" spans="1:16" s="163" customFormat="1" ht="12" customHeight="1">
      <c r="A55" s="29"/>
      <c r="B55" s="161"/>
      <c r="C55" s="161"/>
      <c r="D55" s="161"/>
      <c r="E55" s="161"/>
      <c r="F55" s="161"/>
      <c r="G55" s="161"/>
      <c r="H55" s="161"/>
      <c r="I55" s="161"/>
      <c r="J55" s="161"/>
      <c r="K55" s="161"/>
      <c r="L55" s="161"/>
      <c r="M55" s="161"/>
      <c r="N55" s="161"/>
      <c r="O55" s="164"/>
      <c r="P55" s="164"/>
    </row>
    <row r="56" spans="1:16" s="163" customFormat="1" ht="12" customHeight="1">
      <c r="A56" s="30" t="s">
        <v>86</v>
      </c>
      <c r="B56" s="161">
        <v>102.80049092377598</v>
      </c>
      <c r="C56" s="161">
        <v>104.52311917297692</v>
      </c>
      <c r="D56" s="161">
        <v>125.03050975627106</v>
      </c>
      <c r="E56" s="161">
        <v>96.78350384896342</v>
      </c>
      <c r="F56" s="161">
        <v>110.96145298950397</v>
      </c>
      <c r="G56" s="161">
        <v>107.03984572881926</v>
      </c>
      <c r="H56" s="161">
        <v>97.4759220393104</v>
      </c>
      <c r="I56" s="161">
        <v>92.97436572714098</v>
      </c>
      <c r="J56" s="161">
        <v>106.41836027997608</v>
      </c>
      <c r="K56" s="161">
        <v>97.51440794690542</v>
      </c>
      <c r="L56" s="161">
        <v>127.98055646075592</v>
      </c>
      <c r="M56" s="161">
        <v>97.76031777415753</v>
      </c>
      <c r="N56" s="161"/>
      <c r="O56" s="164"/>
      <c r="P56" s="164"/>
    </row>
    <row r="57" spans="1:17" s="163" customFormat="1" ht="12" customHeight="1">
      <c r="A57" s="28">
        <v>2002</v>
      </c>
      <c r="B57" s="161">
        <v>101.49970660482725</v>
      </c>
      <c r="C57" s="161">
        <v>109.37731666786723</v>
      </c>
      <c r="D57" s="161">
        <v>128.58844854742148</v>
      </c>
      <c r="E57" s="161">
        <v>135.53573645415048</v>
      </c>
      <c r="F57" s="161">
        <v>119.04684768623727</v>
      </c>
      <c r="G57" s="161">
        <v>126.4644930779494</v>
      </c>
      <c r="H57" s="161">
        <v>105.21790672279738</v>
      </c>
      <c r="I57" s="161">
        <v>106.85093281545468</v>
      </c>
      <c r="J57" s="161">
        <v>130.64276917547465</v>
      </c>
      <c r="K57" s="161">
        <v>131.84174350734907</v>
      </c>
      <c r="L57" s="161">
        <v>140.57533485632172</v>
      </c>
      <c r="M57" s="161">
        <v>106.4637977684941</v>
      </c>
      <c r="N57" s="161">
        <f>(B57+C57+D57+E57+F57+G57+H57+I57+J57+K57+L57+M57)/12</f>
        <v>120.17541949036206</v>
      </c>
      <c r="O57" s="164">
        <f>100*(H57-G57)/G57</f>
        <v>-16.800436105062452</v>
      </c>
      <c r="P57" s="164">
        <f>100*(H57-H56)/H56</f>
        <v>7.942458528748015</v>
      </c>
      <c r="Q57" s="162">
        <f>(((B57+C57+D57+E57+F57+G57+H57)/7)-((B56+C56+D56+E56+F56+G56+H56)/7))/((B56+C56+D56+E56+F56+G56+H56)/7)*100</f>
        <v>10.893633387136717</v>
      </c>
    </row>
    <row r="58" spans="1:17" s="163" customFormat="1" ht="12" customHeight="1">
      <c r="A58" s="28">
        <v>2003</v>
      </c>
      <c r="B58" s="161">
        <v>119.2</v>
      </c>
      <c r="C58" s="161">
        <v>125</v>
      </c>
      <c r="D58" s="161">
        <v>140.8</v>
      </c>
      <c r="E58" s="161">
        <v>122.7749497959457</v>
      </c>
      <c r="F58" s="161">
        <v>112.8</v>
      </c>
      <c r="G58" s="161">
        <v>124.1</v>
      </c>
      <c r="H58" s="161">
        <v>128.3</v>
      </c>
      <c r="I58" s="161">
        <v>116</v>
      </c>
      <c r="J58" s="161">
        <v>150.5</v>
      </c>
      <c r="K58" s="161">
        <v>156.3</v>
      </c>
      <c r="L58" s="161">
        <v>162.1</v>
      </c>
      <c r="M58" s="161">
        <v>127.6</v>
      </c>
      <c r="N58" s="161">
        <f>(B58+C58+D58+E58+F58+G58+H58+I58+J58+K58+L58+M58)/12</f>
        <v>132.12291248299547</v>
      </c>
      <c r="O58" s="164">
        <f>100*(H58-G58)/G58</f>
        <v>3.3843674456083943</v>
      </c>
      <c r="P58" s="164">
        <f>100*(H58-H57)/H57</f>
        <v>21.93741920566214</v>
      </c>
      <c r="Q58" s="162">
        <f>(((B58+C58+D58+E58+F58+G58+H58)/7)-((B57+C57+D57+E57+F57+G57+H57)/7))/((B57+C57+D57+E57+F57+G57+H57)/7)*100</f>
        <v>5.721539481202755</v>
      </c>
    </row>
    <row r="59" spans="1:17" s="163" customFormat="1" ht="12" customHeight="1">
      <c r="A59" s="28">
        <v>2004</v>
      </c>
      <c r="B59" s="161">
        <v>123.7</v>
      </c>
      <c r="C59" s="161">
        <v>134.6</v>
      </c>
      <c r="D59" s="161">
        <v>162.6</v>
      </c>
      <c r="E59" s="161">
        <v>146</v>
      </c>
      <c r="F59" s="161">
        <v>148.6</v>
      </c>
      <c r="G59" s="161">
        <v>171.9</v>
      </c>
      <c r="H59" s="161">
        <v>146</v>
      </c>
      <c r="I59" s="161">
        <v>143.7</v>
      </c>
      <c r="J59" s="161">
        <v>175.3</v>
      </c>
      <c r="K59" s="161">
        <v>162.5</v>
      </c>
      <c r="L59" s="161">
        <v>183.2</v>
      </c>
      <c r="M59" s="161">
        <v>149</v>
      </c>
      <c r="N59" s="161">
        <f>(B59+C59+D59+E59+F59+G59+H59+I59+J59+K59+L59+M59)/12</f>
        <v>153.925</v>
      </c>
      <c r="O59" s="164">
        <f>100*(H59-G59)/G59</f>
        <v>-15.06689936009308</v>
      </c>
      <c r="P59" s="164">
        <f>100*(H59-H58)/H58</f>
        <v>13.795791114575204</v>
      </c>
      <c r="Q59" s="162">
        <f>(((B59+C59+D59+E59+F59+G59+H59)/7)-((B58+C58+D58+E58+F58+G58+H58)/7))/((B58+C58+D58+E58+F58+G58+H58)/7)*100</f>
        <v>18.37682172226739</v>
      </c>
    </row>
    <row r="60" spans="1:17" s="127" customFormat="1" ht="12" customHeight="1">
      <c r="A60" s="28">
        <v>2005</v>
      </c>
      <c r="B60" s="161">
        <v>155.8</v>
      </c>
      <c r="C60" s="161">
        <v>172</v>
      </c>
      <c r="D60" s="161">
        <v>180.2</v>
      </c>
      <c r="E60" s="161">
        <v>164</v>
      </c>
      <c r="F60" s="161">
        <v>163</v>
      </c>
      <c r="G60" s="161">
        <v>176.7</v>
      </c>
      <c r="H60" s="161">
        <v>149</v>
      </c>
      <c r="I60" s="161">
        <v>154.8</v>
      </c>
      <c r="J60" s="161">
        <v>196.9</v>
      </c>
      <c r="K60" s="161">
        <v>177.4</v>
      </c>
      <c r="L60" s="161">
        <v>222.8</v>
      </c>
      <c r="M60" s="161">
        <v>169.1</v>
      </c>
      <c r="N60" s="161">
        <f>(B60+C60+D60+E60+F60+G60+H60+I60+J60+K60+L60+M60)/12</f>
        <v>173.47500000000002</v>
      </c>
      <c r="O60" s="164">
        <f>100*(H60-G60)/G60</f>
        <v>-15.676287492925859</v>
      </c>
      <c r="P60" s="164">
        <f>100*(H60-H59)/H59</f>
        <v>2.0547945205479454</v>
      </c>
      <c r="Q60" s="162">
        <f>(((B60+C60+D60+E60+F60+G60+H60)/7)-((B59+C59+D59+E59+F59+G59+H59)/7))/((B59+C59+D59+E59+F59+G59+H59)/7)*100</f>
        <v>12.318560092897231</v>
      </c>
    </row>
    <row r="61" spans="1:17" s="127" customFormat="1" ht="12" customHeight="1">
      <c r="A61" s="28">
        <v>2006</v>
      </c>
      <c r="B61" s="161">
        <v>166.8</v>
      </c>
      <c r="C61" s="161">
        <v>178.6</v>
      </c>
      <c r="D61" s="161">
        <v>211.3</v>
      </c>
      <c r="E61" s="161">
        <v>162.8</v>
      </c>
      <c r="F61" s="161">
        <v>188.5</v>
      </c>
      <c r="G61" s="161">
        <v>207.3</v>
      </c>
      <c r="H61" s="161">
        <v>172.4</v>
      </c>
      <c r="I61" s="161" t="s">
        <v>43</v>
      </c>
      <c r="J61" s="161" t="s">
        <v>43</v>
      </c>
      <c r="K61" s="161" t="s">
        <v>43</v>
      </c>
      <c r="L61" s="161" t="s">
        <v>43</v>
      </c>
      <c r="M61" s="161" t="s">
        <v>43</v>
      </c>
      <c r="N61" s="161">
        <f>(B61+C61+D61+E61+F61+G61+H61)/7</f>
        <v>183.95714285714286</v>
      </c>
      <c r="O61" s="164">
        <f>100*(H61-G61)/G61</f>
        <v>-16.835504100337676</v>
      </c>
      <c r="P61" s="164">
        <f>100*(H61-H60)/H60</f>
        <v>15.704697986577184</v>
      </c>
      <c r="Q61" s="162">
        <f>(((B61+C61+D61+E61+F61+G61+H61)/7)-((B60+C60+D60+E60+F60+G60+H60)/7))/((B60+C60+D60+E60+F60+G60+H60)/7)*100</f>
        <v>10.941673128284652</v>
      </c>
    </row>
    <row r="62" spans="1:16" s="127" customFormat="1" ht="12" customHeight="1">
      <c r="A62" s="163"/>
      <c r="B62" s="163"/>
      <c r="C62" s="163"/>
      <c r="D62" s="163"/>
      <c r="E62" s="163"/>
      <c r="F62" s="163"/>
      <c r="G62" s="163"/>
      <c r="H62" s="163"/>
      <c r="I62" s="163"/>
      <c r="J62" s="163"/>
      <c r="K62" s="163"/>
      <c r="L62" s="163"/>
      <c r="M62" s="163"/>
      <c r="N62" s="163"/>
      <c r="O62" s="163"/>
      <c r="P62" s="163"/>
    </row>
    <row r="63" spans="1:16" s="127" customFormat="1" ht="12" customHeight="1">
      <c r="A63" s="163"/>
      <c r="B63" s="163"/>
      <c r="C63" s="163"/>
      <c r="D63" s="163"/>
      <c r="E63" s="163"/>
      <c r="F63" s="163"/>
      <c r="G63" s="163"/>
      <c r="H63" s="163"/>
      <c r="I63" s="163"/>
      <c r="J63" s="163"/>
      <c r="K63" s="163"/>
      <c r="L63" s="163"/>
      <c r="M63" s="163"/>
      <c r="N63" s="163"/>
      <c r="O63" s="163"/>
      <c r="P63" s="163"/>
    </row>
    <row r="64" spans="1:16" s="127" customFormat="1" ht="12" customHeight="1">
      <c r="A64" s="163"/>
      <c r="B64" s="163"/>
      <c r="C64" s="163"/>
      <c r="D64" s="163"/>
      <c r="E64" s="163"/>
      <c r="F64" s="163"/>
      <c r="G64" s="163"/>
      <c r="H64" s="163"/>
      <c r="I64" s="163"/>
      <c r="J64" s="163"/>
      <c r="K64" s="163"/>
      <c r="L64" s="163"/>
      <c r="M64" s="163"/>
      <c r="N64" s="163"/>
      <c r="O64" s="163"/>
      <c r="P64" s="163"/>
    </row>
    <row r="65" spans="1:16" s="127" customFormat="1" ht="12" customHeight="1">
      <c r="A65" s="163"/>
      <c r="B65" s="163"/>
      <c r="C65" s="163"/>
      <c r="D65" s="163"/>
      <c r="E65" s="163"/>
      <c r="F65" s="163"/>
      <c r="G65" s="163"/>
      <c r="H65" s="163"/>
      <c r="I65" s="163"/>
      <c r="J65" s="163"/>
      <c r="K65" s="163"/>
      <c r="L65" s="163"/>
      <c r="M65" s="163"/>
      <c r="N65" s="163"/>
      <c r="O65" s="163"/>
      <c r="P65" s="163"/>
    </row>
    <row r="66" spans="1:16" s="127" customFormat="1" ht="12" customHeight="1">
      <c r="A66" s="163"/>
      <c r="B66" s="163"/>
      <c r="C66" s="163"/>
      <c r="D66" s="163"/>
      <c r="E66" s="163"/>
      <c r="F66" s="163"/>
      <c r="G66" s="163"/>
      <c r="H66" s="163"/>
      <c r="I66" s="163"/>
      <c r="J66" s="163"/>
      <c r="K66" s="163"/>
      <c r="L66" s="163"/>
      <c r="M66" s="163"/>
      <c r="N66" s="163"/>
      <c r="O66" s="163"/>
      <c r="P66" s="163"/>
    </row>
    <row r="67" spans="1:17" s="127" customFormat="1" ht="12" customHeight="1">
      <c r="A67" s="466" t="s">
        <v>138</v>
      </c>
      <c r="B67" s="466"/>
      <c r="C67" s="466"/>
      <c r="D67" s="466"/>
      <c r="E67" s="466"/>
      <c r="F67" s="466"/>
      <c r="G67" s="466"/>
      <c r="H67" s="466"/>
      <c r="I67" s="466"/>
      <c r="J67" s="466"/>
      <c r="K67" s="466"/>
      <c r="L67" s="466"/>
      <c r="M67" s="466"/>
      <c r="N67" s="466"/>
      <c r="O67" s="466"/>
      <c r="P67" s="466"/>
      <c r="Q67" s="466"/>
    </row>
    <row r="68" spans="1:17" s="127" customFormat="1" ht="12" customHeight="1">
      <c r="A68" s="459" t="s">
        <v>139</v>
      </c>
      <c r="B68" s="459"/>
      <c r="C68" s="459"/>
      <c r="D68" s="459"/>
      <c r="E68" s="459"/>
      <c r="F68" s="459"/>
      <c r="G68" s="459"/>
      <c r="H68" s="459"/>
      <c r="I68" s="459"/>
      <c r="J68" s="459"/>
      <c r="K68" s="459"/>
      <c r="L68" s="459"/>
      <c r="M68" s="459"/>
      <c r="N68" s="459"/>
      <c r="O68" s="459"/>
      <c r="P68" s="459"/>
      <c r="Q68" s="459"/>
    </row>
    <row r="69" spans="1:17" s="127" customFormat="1" ht="12" customHeight="1">
      <c r="A69" s="459" t="s">
        <v>63</v>
      </c>
      <c r="B69" s="459"/>
      <c r="C69" s="459"/>
      <c r="D69" s="459"/>
      <c r="E69" s="459"/>
      <c r="F69" s="459"/>
      <c r="G69" s="459"/>
      <c r="H69" s="459"/>
      <c r="I69" s="459"/>
      <c r="J69" s="459"/>
      <c r="K69" s="459"/>
      <c r="L69" s="459"/>
      <c r="M69" s="459"/>
      <c r="N69" s="459"/>
      <c r="O69" s="459"/>
      <c r="P69" s="459"/>
      <c r="Q69" s="459"/>
    </row>
    <row r="70" spans="1:16" s="127" customFormat="1" ht="12" customHeight="1">
      <c r="A70" s="124"/>
      <c r="B70" s="125"/>
      <c r="C70" s="125"/>
      <c r="D70" s="125"/>
      <c r="E70" s="125"/>
      <c r="F70" s="125"/>
      <c r="G70" s="125"/>
      <c r="H70" s="125"/>
      <c r="I70" s="125"/>
      <c r="J70" s="125"/>
      <c r="K70" s="125"/>
      <c r="L70" s="125"/>
      <c r="M70" s="125"/>
      <c r="N70" s="125"/>
      <c r="O70" s="125"/>
      <c r="P70" s="125"/>
    </row>
    <row r="71" spans="1:17" s="163" customFormat="1" ht="12" customHeight="1">
      <c r="A71" s="127"/>
      <c r="B71" s="127"/>
      <c r="C71" s="127"/>
      <c r="D71" s="127"/>
      <c r="E71" s="127"/>
      <c r="F71" s="127"/>
      <c r="G71" s="127"/>
      <c r="H71" s="127"/>
      <c r="I71" s="127"/>
      <c r="J71" s="127"/>
      <c r="K71" s="127"/>
      <c r="L71" s="127"/>
      <c r="M71" s="127"/>
      <c r="N71" s="127"/>
      <c r="O71" s="127"/>
      <c r="P71" s="127"/>
      <c r="Q71" s="127"/>
    </row>
    <row r="72" spans="1:17" s="163" customFormat="1" ht="12" customHeight="1">
      <c r="A72" s="131"/>
      <c r="B72" s="132"/>
      <c r="C72" s="133"/>
      <c r="D72" s="133"/>
      <c r="E72" s="133"/>
      <c r="F72" s="133"/>
      <c r="G72" s="133"/>
      <c r="H72" s="133"/>
      <c r="I72" s="133"/>
      <c r="J72" s="133"/>
      <c r="K72" s="133"/>
      <c r="L72" s="133"/>
      <c r="M72" s="133"/>
      <c r="N72" s="134"/>
      <c r="O72" s="461" t="s">
        <v>64</v>
      </c>
      <c r="P72" s="462"/>
      <c r="Q72" s="462"/>
    </row>
    <row r="73" spans="1:17" s="163" customFormat="1" ht="12" customHeight="1">
      <c r="A73" s="135"/>
      <c r="B73" s="136"/>
      <c r="C73" s="137"/>
      <c r="D73" s="137"/>
      <c r="E73" s="137"/>
      <c r="F73" s="137"/>
      <c r="G73" s="137"/>
      <c r="H73" s="137"/>
      <c r="I73" s="137"/>
      <c r="J73" s="137"/>
      <c r="K73" s="137"/>
      <c r="L73" s="137"/>
      <c r="M73" s="137"/>
      <c r="N73" s="138"/>
      <c r="O73" s="139" t="s">
        <v>72</v>
      </c>
      <c r="P73" s="140"/>
      <c r="Q73" s="141" t="s">
        <v>192</v>
      </c>
    </row>
    <row r="74" spans="1:17" s="163" customFormat="1"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3" t="s">
        <v>79</v>
      </c>
      <c r="P74" s="464"/>
      <c r="Q74" s="464"/>
    </row>
    <row r="75" spans="1:17" s="163" customFormat="1" ht="12" customHeight="1">
      <c r="A75" s="135"/>
      <c r="B75" s="136"/>
      <c r="C75" s="137"/>
      <c r="D75" s="137"/>
      <c r="E75" s="137"/>
      <c r="F75" s="137"/>
      <c r="G75" s="137"/>
      <c r="H75" s="137"/>
      <c r="I75" s="137"/>
      <c r="J75" s="137"/>
      <c r="K75" s="137"/>
      <c r="L75" s="137"/>
      <c r="M75" s="137"/>
      <c r="N75" s="138"/>
      <c r="O75" s="143" t="s">
        <v>80</v>
      </c>
      <c r="P75" s="144" t="s">
        <v>81</v>
      </c>
      <c r="Q75" s="145" t="s">
        <v>81</v>
      </c>
    </row>
    <row r="76" spans="1:17" s="127" customFormat="1" ht="12" customHeight="1">
      <c r="A76" s="146"/>
      <c r="B76" s="147"/>
      <c r="C76" s="148"/>
      <c r="D76" s="148"/>
      <c r="E76" s="148"/>
      <c r="F76" s="148"/>
      <c r="G76" s="148"/>
      <c r="H76" s="148"/>
      <c r="I76" s="148"/>
      <c r="J76" s="148"/>
      <c r="K76" s="148"/>
      <c r="L76" s="148"/>
      <c r="M76" s="148"/>
      <c r="N76" s="149"/>
      <c r="O76" s="150" t="s">
        <v>82</v>
      </c>
      <c r="P76" s="151" t="s">
        <v>83</v>
      </c>
      <c r="Q76" s="152" t="s">
        <v>182</v>
      </c>
    </row>
    <row r="77" spans="1:16" s="127" customFormat="1" ht="12" customHeight="1">
      <c r="A77" s="153"/>
      <c r="B77" s="154"/>
      <c r="C77" s="154"/>
      <c r="D77" s="154"/>
      <c r="E77" s="154"/>
      <c r="F77" s="154"/>
      <c r="G77" s="154"/>
      <c r="H77" s="154"/>
      <c r="I77" s="154"/>
      <c r="J77" s="154"/>
      <c r="K77" s="154"/>
      <c r="L77" s="154"/>
      <c r="M77" s="154"/>
      <c r="N77" s="155"/>
      <c r="O77" s="156"/>
      <c r="P77" s="144"/>
    </row>
    <row r="78" spans="1:16" s="127" customFormat="1" ht="12" customHeight="1">
      <c r="A78" s="153"/>
      <c r="B78" s="154"/>
      <c r="C78" s="154"/>
      <c r="D78" s="154"/>
      <c r="E78" s="154"/>
      <c r="F78" s="154"/>
      <c r="G78" s="154"/>
      <c r="H78" s="154"/>
      <c r="I78" s="154"/>
      <c r="J78" s="154"/>
      <c r="K78" s="154"/>
      <c r="L78" s="154"/>
      <c r="M78" s="154"/>
      <c r="N78" s="155"/>
      <c r="O78" s="156"/>
      <c r="P78" s="144"/>
    </row>
    <row r="79" spans="1:17" s="127" customFormat="1" ht="12" customHeight="1">
      <c r="A79" s="519" t="s">
        <v>89</v>
      </c>
      <c r="B79" s="519"/>
      <c r="C79" s="519"/>
      <c r="D79" s="519"/>
      <c r="E79" s="519"/>
      <c r="F79" s="519"/>
      <c r="G79" s="519"/>
      <c r="H79" s="519"/>
      <c r="I79" s="519"/>
      <c r="J79" s="519"/>
      <c r="K79" s="519"/>
      <c r="L79" s="519"/>
      <c r="M79" s="519"/>
      <c r="N79" s="519"/>
      <c r="O79" s="519"/>
      <c r="P79" s="519"/>
      <c r="Q79" s="519"/>
    </row>
    <row r="80" spans="1:17" s="163" customFormat="1" ht="12" customHeight="1">
      <c r="A80" s="158"/>
      <c r="B80" s="168"/>
      <c r="C80" s="168"/>
      <c r="D80" s="168"/>
      <c r="E80" s="168"/>
      <c r="F80" s="168"/>
      <c r="G80" s="168"/>
      <c r="H80" s="168"/>
      <c r="I80" s="168"/>
      <c r="J80" s="168"/>
      <c r="K80" s="168"/>
      <c r="L80" s="168"/>
      <c r="M80" s="168"/>
      <c r="N80" s="169"/>
      <c r="O80" s="169"/>
      <c r="P80" s="169"/>
      <c r="Q80" s="127"/>
    </row>
    <row r="81" spans="1:17" s="163" customFormat="1" ht="12" customHeight="1">
      <c r="A81" s="170"/>
      <c r="B81" s="161"/>
      <c r="C81" s="161"/>
      <c r="D81" s="161"/>
      <c r="E81" s="161"/>
      <c r="F81" s="161"/>
      <c r="G81" s="161"/>
      <c r="H81" s="161"/>
      <c r="I81" s="161"/>
      <c r="J81" s="161"/>
      <c r="K81" s="161"/>
      <c r="L81" s="161"/>
      <c r="M81" s="161"/>
      <c r="N81" s="161"/>
      <c r="O81" s="167"/>
      <c r="P81" s="167"/>
      <c r="Q81" s="127"/>
    </row>
    <row r="82" spans="1:17" s="163" customFormat="1" ht="12" customHeight="1">
      <c r="A82" s="27" t="s">
        <v>84</v>
      </c>
      <c r="B82" s="161">
        <v>100.08608505395102</v>
      </c>
      <c r="C82" s="161">
        <v>97.94422057824522</v>
      </c>
      <c r="D82" s="161">
        <v>111.79673152325628</v>
      </c>
      <c r="E82" s="161">
        <v>99.3340945627379</v>
      </c>
      <c r="F82" s="161">
        <v>112.75388940283084</v>
      </c>
      <c r="G82" s="161">
        <v>113.45622773133127</v>
      </c>
      <c r="H82" s="161">
        <v>105.19524810131308</v>
      </c>
      <c r="I82" s="161">
        <v>114.77745583213654</v>
      </c>
      <c r="J82" s="161">
        <v>115.49030294032035</v>
      </c>
      <c r="K82" s="161">
        <v>115.29083669123025</v>
      </c>
      <c r="L82" s="161">
        <v>117.06842783908094</v>
      </c>
      <c r="M82" s="161">
        <v>81.4710805683187</v>
      </c>
      <c r="N82" s="161"/>
      <c r="O82" s="162"/>
      <c r="P82" s="162"/>
      <c r="Q82" s="127"/>
    </row>
    <row r="83" spans="1:17" s="163" customFormat="1" ht="12" customHeight="1">
      <c r="A83" s="28">
        <v>2002</v>
      </c>
      <c r="B83" s="161">
        <v>100.69843299823667</v>
      </c>
      <c r="C83" s="161">
        <v>99.91672482398522</v>
      </c>
      <c r="D83" s="161">
        <v>110.96313254858103</v>
      </c>
      <c r="E83" s="161">
        <v>115.32924495426124</v>
      </c>
      <c r="F83" s="161">
        <v>111.57384812119548</v>
      </c>
      <c r="G83" s="161">
        <v>115.12001429726541</v>
      </c>
      <c r="H83" s="161">
        <v>115.17329093298014</v>
      </c>
      <c r="I83" s="161">
        <v>115.63882372233584</v>
      </c>
      <c r="J83" s="161">
        <v>124.57271644637098</v>
      </c>
      <c r="K83" s="161">
        <v>123.76801531542161</v>
      </c>
      <c r="L83" s="161">
        <v>122.93174264081486</v>
      </c>
      <c r="M83" s="161">
        <v>93.96226725366081</v>
      </c>
      <c r="N83" s="161">
        <f>(B83+C83+D83+E83+F83+G83+H83+I83+J83+K83+L83+M83)/12</f>
        <v>112.47068783792577</v>
      </c>
      <c r="O83" s="164">
        <f>100*(H83-G83)/G83</f>
        <v>0.04627921221165918</v>
      </c>
      <c r="P83" s="164">
        <f>100*(H83-H82)/H82</f>
        <v>9.485260039557343</v>
      </c>
      <c r="Q83" s="162">
        <f>(((B83+C83+D83+E83+F83+G83+H83)/7)-((B82+C82+D82+E82+F82+G82+H82)/7))/((B82+C82+D82+E82+F82+G82+H82)/7)*100</f>
        <v>3.8090018707130953</v>
      </c>
    </row>
    <row r="84" spans="1:17" s="163" customFormat="1" ht="12" customHeight="1">
      <c r="A84" s="28">
        <v>2003</v>
      </c>
      <c r="B84" s="161">
        <v>110.7</v>
      </c>
      <c r="C84" s="161">
        <v>111.7</v>
      </c>
      <c r="D84" s="161">
        <v>125.7</v>
      </c>
      <c r="E84" s="161">
        <v>125.3</v>
      </c>
      <c r="F84" s="161">
        <v>128.3</v>
      </c>
      <c r="G84" s="161">
        <v>132.7</v>
      </c>
      <c r="H84" s="161">
        <v>131.8</v>
      </c>
      <c r="I84" s="161">
        <v>120.4</v>
      </c>
      <c r="J84" s="161">
        <v>142</v>
      </c>
      <c r="K84" s="161">
        <v>140.7</v>
      </c>
      <c r="L84" s="161">
        <v>136.9</v>
      </c>
      <c r="M84" s="161">
        <v>117.2</v>
      </c>
      <c r="N84" s="161">
        <f>(B84+C84+D84+E84+F84+G84+H84+I84+J84+K84+L84+M84)/12</f>
        <v>126.95</v>
      </c>
      <c r="O84" s="164">
        <f>100*(H84-G84)/G84</f>
        <v>-0.6782215523737584</v>
      </c>
      <c r="P84" s="164">
        <f>100*(H84-H83)/H83</f>
        <v>14.436254215133118</v>
      </c>
      <c r="Q84" s="162">
        <f>(((B84+C84+D84+E84+F84+G84+H84)/7)-((B83+C83+D83+E83+F83+G83+H83)/7))/((B83+C83+D83+E83+F83+G83+H83)/7)*100</f>
        <v>12.67280423750928</v>
      </c>
    </row>
    <row r="85" spans="1:17" s="163" customFormat="1" ht="12" customHeight="1">
      <c r="A85" s="28">
        <v>2004</v>
      </c>
      <c r="B85" s="161">
        <v>124.9</v>
      </c>
      <c r="C85" s="161">
        <v>122</v>
      </c>
      <c r="D85" s="161">
        <v>147.6</v>
      </c>
      <c r="E85" s="161">
        <v>140</v>
      </c>
      <c r="F85" s="161">
        <v>135.4</v>
      </c>
      <c r="G85" s="161">
        <v>157.5</v>
      </c>
      <c r="H85" s="161">
        <v>143.6</v>
      </c>
      <c r="I85" s="161">
        <v>138.6</v>
      </c>
      <c r="J85" s="161">
        <v>151.9</v>
      </c>
      <c r="K85" s="161">
        <v>151.5</v>
      </c>
      <c r="L85" s="161">
        <v>156.1</v>
      </c>
      <c r="M85" s="161">
        <v>122.9</v>
      </c>
      <c r="N85" s="161">
        <f>(B85+C85+D85+E85+F85+G85+H85+I85+J85+K85+L85+M85)/12</f>
        <v>141</v>
      </c>
      <c r="O85" s="164">
        <f>100*(H85-G85)/G85</f>
        <v>-8.825396825396828</v>
      </c>
      <c r="P85" s="164">
        <f>100*(H85-H84)/H84</f>
        <v>8.952959028831549</v>
      </c>
      <c r="Q85" s="162">
        <f>(((B85+C85+D85+E85+F85+G85+H85)/7)-((B84+C84+D84+E84+F84+G84+H84)/7))/((B84+C84+D84+E84+F84+G84+H84)/7)*100</f>
        <v>12.098822442853848</v>
      </c>
    </row>
    <row r="86" spans="1:17" s="163" customFormat="1" ht="12" customHeight="1">
      <c r="A86" s="28">
        <v>2005</v>
      </c>
      <c r="B86" s="161">
        <v>130.8</v>
      </c>
      <c r="C86" s="161">
        <v>130.7</v>
      </c>
      <c r="D86" s="161">
        <v>142</v>
      </c>
      <c r="E86" s="161">
        <v>150.7</v>
      </c>
      <c r="F86" s="161">
        <v>146.1</v>
      </c>
      <c r="G86" s="161">
        <v>159.1</v>
      </c>
      <c r="H86" s="161">
        <v>144.9</v>
      </c>
      <c r="I86" s="161">
        <v>145.6</v>
      </c>
      <c r="J86" s="161">
        <v>162.3</v>
      </c>
      <c r="K86" s="161">
        <v>153</v>
      </c>
      <c r="L86" s="161">
        <v>166.4</v>
      </c>
      <c r="M86" s="161">
        <v>131.1</v>
      </c>
      <c r="N86" s="161">
        <f>(B86+C86+D86+E86+F86+G86+H86+I86+J86+K86+L86+M86)/12</f>
        <v>146.89166666666668</v>
      </c>
      <c r="O86" s="164">
        <f>100*(H86-G86)/G86</f>
        <v>-8.925204274041477</v>
      </c>
      <c r="P86" s="164">
        <f>100*(H86-H85)/H85</f>
        <v>0.9052924791086431</v>
      </c>
      <c r="Q86" s="162">
        <f>(((B86+C86+D86+E86+F86+G86+H86)/7)-((B85+C85+D85+E85+F85+G85+H85)/7))/((B85+C85+D85+E85+F85+G85+H85)/7)*100</f>
        <v>3.4294541709577824</v>
      </c>
    </row>
    <row r="87" spans="1:17" s="163" customFormat="1" ht="12" customHeight="1">
      <c r="A87" s="28">
        <v>2006</v>
      </c>
      <c r="B87" s="161">
        <v>151.5</v>
      </c>
      <c r="C87" s="161">
        <v>142.8</v>
      </c>
      <c r="D87" s="161">
        <v>174.4</v>
      </c>
      <c r="E87" s="161">
        <v>150.7</v>
      </c>
      <c r="F87" s="161">
        <v>175</v>
      </c>
      <c r="G87" s="161">
        <v>183.5</v>
      </c>
      <c r="H87" s="161">
        <v>166.7</v>
      </c>
      <c r="I87" s="161" t="s">
        <v>43</v>
      </c>
      <c r="J87" s="161" t="s">
        <v>43</v>
      </c>
      <c r="K87" s="161" t="s">
        <v>43</v>
      </c>
      <c r="L87" s="161" t="s">
        <v>43</v>
      </c>
      <c r="M87" s="161" t="s">
        <v>43</v>
      </c>
      <c r="N87" s="161">
        <f>(B87+C87+D87+E87+F87+G87+H87)/7</f>
        <v>163.51428571428573</v>
      </c>
      <c r="O87" s="164">
        <f>100*(H87-G87)/G87</f>
        <v>-9.155313351498643</v>
      </c>
      <c r="P87" s="164">
        <f>100*(H87-H86)/H86</f>
        <v>15.04485852311938</v>
      </c>
      <c r="Q87" s="162">
        <f>(((B87+C87+D87+E87+F87+G87+H87)/7)-((B86+C86+D86+E86+F86+G86+H86)/7))/((B86+C86+D86+E86+F86+G86+H86)/7)*100</f>
        <v>13.969929303992831</v>
      </c>
    </row>
    <row r="88" spans="1:17" s="163" customFormat="1" ht="12" customHeight="1">
      <c r="A88" s="29"/>
      <c r="B88" s="161"/>
      <c r="C88" s="161"/>
      <c r="D88" s="161"/>
      <c r="E88" s="161"/>
      <c r="F88" s="161"/>
      <c r="G88" s="161"/>
      <c r="H88" s="161"/>
      <c r="I88" s="161"/>
      <c r="J88" s="161"/>
      <c r="K88" s="161"/>
      <c r="L88" s="161"/>
      <c r="M88" s="161"/>
      <c r="N88" s="161"/>
      <c r="O88" s="164"/>
      <c r="P88" s="164"/>
      <c r="Q88" s="127"/>
    </row>
    <row r="89" spans="1:17" s="163" customFormat="1" ht="12" customHeight="1">
      <c r="A89" s="30" t="s">
        <v>85</v>
      </c>
      <c r="B89" s="161">
        <v>98.5935684669896</v>
      </c>
      <c r="C89" s="161">
        <v>94.75067847816283</v>
      </c>
      <c r="D89" s="161">
        <v>109.68453320840614</v>
      </c>
      <c r="E89" s="161">
        <v>99.66520995956238</v>
      </c>
      <c r="F89" s="161">
        <v>111.53820233904197</v>
      </c>
      <c r="G89" s="161">
        <v>112.92085806301071</v>
      </c>
      <c r="H89" s="161">
        <v>106.84286979055952</v>
      </c>
      <c r="I89" s="161">
        <v>117.94060102236725</v>
      </c>
      <c r="J89" s="161">
        <v>112.74459333022548</v>
      </c>
      <c r="K89" s="161">
        <v>114.70125114940932</v>
      </c>
      <c r="L89" s="161">
        <v>113.91330664022954</v>
      </c>
      <c r="M89" s="161">
        <v>80.78264689277044</v>
      </c>
      <c r="N89" s="161"/>
      <c r="O89" s="164"/>
      <c r="P89" s="164"/>
      <c r="Q89" s="127"/>
    </row>
    <row r="90" spans="1:17" s="163" customFormat="1" ht="12" customHeight="1">
      <c r="A90" s="28">
        <v>2002</v>
      </c>
      <c r="B90" s="161">
        <v>96.1782039938165</v>
      </c>
      <c r="C90" s="161">
        <v>95.75624281724193</v>
      </c>
      <c r="D90" s="161">
        <v>104.54725119571158</v>
      </c>
      <c r="E90" s="161">
        <v>109.76181893573431</v>
      </c>
      <c r="F90" s="161">
        <v>106.3456540100394</v>
      </c>
      <c r="G90" s="161">
        <v>111.1357267160809</v>
      </c>
      <c r="H90" s="161">
        <v>114.53203282664029</v>
      </c>
      <c r="I90" s="161">
        <v>114.92210688492716</v>
      </c>
      <c r="J90" s="161">
        <v>122.47614479523854</v>
      </c>
      <c r="K90" s="161">
        <v>119.86041453074334</v>
      </c>
      <c r="L90" s="161">
        <v>119.40848540953013</v>
      </c>
      <c r="M90" s="161">
        <v>93.08426414930773</v>
      </c>
      <c r="N90" s="161">
        <f>(B90+C90+D90+E90+F90+G90+H90+I90+J90+K90+L90+M90)/12</f>
        <v>109.0006955220843</v>
      </c>
      <c r="O90" s="164">
        <f>100*(H90-G90)/G90</f>
        <v>3.0559984722428255</v>
      </c>
      <c r="P90" s="164">
        <f>100*(H90-H89)/H89</f>
        <v>7.196702083305679</v>
      </c>
      <c r="Q90" s="162">
        <f>(((B90+C90+D90+E90+F90+G90+H90)/7)-((B89+C89+D89+E89+F89+G89+H89)/7))/((B89+C89+D89+E89+F89+G89+H89)/7)*100</f>
        <v>0.5805223260310353</v>
      </c>
    </row>
    <row r="91" spans="1:17" s="163" customFormat="1" ht="12" customHeight="1">
      <c r="A91" s="28">
        <v>2003</v>
      </c>
      <c r="B91" s="161">
        <v>105.2</v>
      </c>
      <c r="C91" s="161">
        <v>104.7</v>
      </c>
      <c r="D91" s="161">
        <v>119.3</v>
      </c>
      <c r="E91" s="161">
        <v>121.4</v>
      </c>
      <c r="F91" s="161">
        <v>126.7</v>
      </c>
      <c r="G91" s="161">
        <v>130.8</v>
      </c>
      <c r="H91" s="161">
        <v>131.3</v>
      </c>
      <c r="I91" s="161">
        <v>117</v>
      </c>
      <c r="J91" s="161">
        <v>139.4</v>
      </c>
      <c r="K91" s="161">
        <v>139.7</v>
      </c>
      <c r="L91" s="161">
        <v>135.3</v>
      </c>
      <c r="M91" s="161">
        <v>112.9</v>
      </c>
      <c r="N91" s="161">
        <f>(B91+C91+D91+E91+F91+G91+H91+I91+J91+K91+L91+M91)/12</f>
        <v>123.6416666666667</v>
      </c>
      <c r="O91" s="164">
        <f>100*(H91-G91)/G91</f>
        <v>0.38226299694189597</v>
      </c>
      <c r="P91" s="164">
        <f>100*(H91-H90)/H90</f>
        <v>14.640416972900764</v>
      </c>
      <c r="Q91" s="162">
        <f>(((B91+C91+D91+E91+F91+G91+H91)/7)-((B90+C90+D90+E90+F90+G90+H90)/7))/((B90+C90+D90+E90+F90+G90+H90)/7)*100</f>
        <v>13.700253302990697</v>
      </c>
    </row>
    <row r="92" spans="1:17" s="163" customFormat="1" ht="12" customHeight="1">
      <c r="A92" s="28">
        <v>2004</v>
      </c>
      <c r="B92" s="161">
        <v>120.6</v>
      </c>
      <c r="C92" s="161">
        <v>115.9</v>
      </c>
      <c r="D92" s="161">
        <v>140.6</v>
      </c>
      <c r="E92" s="161">
        <v>135.8</v>
      </c>
      <c r="F92" s="161">
        <v>128.7</v>
      </c>
      <c r="G92" s="161">
        <v>150.3</v>
      </c>
      <c r="H92" s="161">
        <v>140.5</v>
      </c>
      <c r="I92" s="161">
        <v>134.5</v>
      </c>
      <c r="J92" s="161">
        <v>146.6</v>
      </c>
      <c r="K92" s="161">
        <v>147.5</v>
      </c>
      <c r="L92" s="161">
        <v>151.4</v>
      </c>
      <c r="M92" s="161">
        <v>115.2</v>
      </c>
      <c r="N92" s="161">
        <f>(B92+C92+D92+E92+F92+G92+H92+I92+J92+K92+L92+M92)/12</f>
        <v>135.63333333333335</v>
      </c>
      <c r="O92" s="164">
        <f>100*(H92-G92)/G92</f>
        <v>-6.520292747837665</v>
      </c>
      <c r="P92" s="164">
        <f>100*(H92-H91)/H91</f>
        <v>7.006854531606997</v>
      </c>
      <c r="Q92" s="162">
        <f>(((B92+C92+D92+E92+F92+G92+H92)/7)-((B91+C91+D91+E91+F91+G91+H91)/7))/((B91+C91+D91+E91+F91+G91+H91)/7)*100</f>
        <v>11.07934238741959</v>
      </c>
    </row>
    <row r="93" spans="1:17" s="163" customFormat="1" ht="12" customHeight="1">
      <c r="A93" s="28">
        <v>2005</v>
      </c>
      <c r="B93" s="161">
        <v>122.5</v>
      </c>
      <c r="C93" s="161">
        <v>120</v>
      </c>
      <c r="D93" s="161">
        <v>129.7</v>
      </c>
      <c r="E93" s="161">
        <v>141.2</v>
      </c>
      <c r="F93" s="161">
        <v>136.8</v>
      </c>
      <c r="G93" s="161">
        <v>151.2</v>
      </c>
      <c r="H93" s="161">
        <v>138.8</v>
      </c>
      <c r="I93" s="161">
        <v>138.5</v>
      </c>
      <c r="J93" s="161">
        <v>152.9</v>
      </c>
      <c r="K93" s="161">
        <v>145.1</v>
      </c>
      <c r="L93" s="161">
        <v>155</v>
      </c>
      <c r="M93" s="161">
        <v>119.8</v>
      </c>
      <c r="N93" s="161">
        <f>(B93+C93+D93+E93+F93+G93+H93+I93+J93+K93+L93+M93)/12</f>
        <v>137.625</v>
      </c>
      <c r="O93" s="164">
        <f>100*(H93-G93)/G93</f>
        <v>-8.201058201058187</v>
      </c>
      <c r="P93" s="164">
        <f>100*(H93-H92)/H92</f>
        <v>-1.2099644128113798</v>
      </c>
      <c r="Q93" s="162">
        <f>(((B93+C93+D93+E93+F93+G93+H93)/7)-((B92+C92+D92+E92+F92+G92+H92)/7))/((B92+C92+D92+E92+F92+G92+H92)/7)*100</f>
        <v>0.8365508365508254</v>
      </c>
    </row>
    <row r="94" spans="1:17" s="163" customFormat="1" ht="12" customHeight="1">
      <c r="A94" s="28">
        <v>2006</v>
      </c>
      <c r="B94" s="161">
        <v>141</v>
      </c>
      <c r="C94" s="161">
        <v>131.2</v>
      </c>
      <c r="D94" s="161">
        <v>161.5</v>
      </c>
      <c r="E94" s="161">
        <v>140</v>
      </c>
      <c r="F94" s="161">
        <v>163.4</v>
      </c>
      <c r="G94" s="161">
        <v>168.6</v>
      </c>
      <c r="H94" s="161">
        <v>157.7</v>
      </c>
      <c r="I94" s="161" t="s">
        <v>43</v>
      </c>
      <c r="J94" s="161" t="s">
        <v>43</v>
      </c>
      <c r="K94" s="161" t="s">
        <v>43</v>
      </c>
      <c r="L94" s="161" t="s">
        <v>43</v>
      </c>
      <c r="M94" s="161" t="s">
        <v>43</v>
      </c>
      <c r="N94" s="161">
        <f>(B94+C94+D94+E94+F94+G94+H94)/7</f>
        <v>151.91428571428574</v>
      </c>
      <c r="O94" s="164">
        <f>100*(H94-G94)/G94</f>
        <v>-6.465005931198105</v>
      </c>
      <c r="P94" s="164">
        <f>100*(H94-H93)/H93</f>
        <v>13.616714697406323</v>
      </c>
      <c r="Q94" s="162">
        <f>(((B94+C94+D94+E94+F94+G94+H94)/7)-((B93+C93+D93+E93+F93+G93+H93)/7))/((B93+C93+D93+E93+F93+G93+H93)/7)*100</f>
        <v>13.10359497979155</v>
      </c>
    </row>
    <row r="95" spans="1:17" s="163" customFormat="1" ht="12" customHeight="1">
      <c r="A95" s="29"/>
      <c r="B95" s="161"/>
      <c r="C95" s="161"/>
      <c r="D95" s="161"/>
      <c r="E95" s="161"/>
      <c r="F95" s="161"/>
      <c r="G95" s="161"/>
      <c r="H95" s="161"/>
      <c r="I95" s="161"/>
      <c r="J95" s="161"/>
      <c r="K95" s="161"/>
      <c r="L95" s="161"/>
      <c r="M95" s="161"/>
      <c r="N95" s="161"/>
      <c r="O95" s="164"/>
      <c r="P95" s="164"/>
      <c r="Q95" s="127"/>
    </row>
    <row r="96" spans="1:17" s="163" customFormat="1" ht="12" customHeight="1">
      <c r="A96" s="30" t="s">
        <v>86</v>
      </c>
      <c r="B96" s="161">
        <v>105.69087990885917</v>
      </c>
      <c r="C96" s="161">
        <v>109.93681650082405</v>
      </c>
      <c r="D96" s="161">
        <v>119.72859529749374</v>
      </c>
      <c r="E96" s="161">
        <v>98.09066859844046</v>
      </c>
      <c r="F96" s="161">
        <v>117.31911612046466</v>
      </c>
      <c r="G96" s="161">
        <v>115.46668254719083</v>
      </c>
      <c r="H96" s="161">
        <v>99.00799252622319</v>
      </c>
      <c r="I96" s="161">
        <v>102.89900834765345</v>
      </c>
      <c r="J96" s="161">
        <v>125.8011693202025</v>
      </c>
      <c r="K96" s="161">
        <v>117.50488646312714</v>
      </c>
      <c r="L96" s="161">
        <v>128.91674310701714</v>
      </c>
      <c r="M96" s="161">
        <v>84.05633124843985</v>
      </c>
      <c r="N96" s="161"/>
      <c r="O96" s="164"/>
      <c r="P96" s="164"/>
      <c r="Q96" s="127"/>
    </row>
    <row r="97" spans="1:17" s="163" customFormat="1" ht="12" customHeight="1">
      <c r="A97" s="28">
        <v>2002</v>
      </c>
      <c r="B97" s="161">
        <v>117.67308942400194</v>
      </c>
      <c r="C97" s="161">
        <v>115.54043604752951</v>
      </c>
      <c r="D97" s="161">
        <v>135.05646532663727</v>
      </c>
      <c r="E97" s="161">
        <v>136.23640336344505</v>
      </c>
      <c r="F97" s="161">
        <v>131.20710092271818</v>
      </c>
      <c r="G97" s="161">
        <v>130.08206881339157</v>
      </c>
      <c r="H97" s="161">
        <v>117.58138486250951</v>
      </c>
      <c r="I97" s="161">
        <v>118.33028516114015</v>
      </c>
      <c r="J97" s="161">
        <v>132.44589796165812</v>
      </c>
      <c r="K97" s="161">
        <v>138.44209061128873</v>
      </c>
      <c r="L97" s="161">
        <v>136.16250615697408</v>
      </c>
      <c r="M97" s="161">
        <v>97.25940131819598</v>
      </c>
      <c r="N97" s="161">
        <f>(B97+C97+D97+E97+F97+G97+H97+I97+J97+K97+L97+M97)/12</f>
        <v>125.5014274974575</v>
      </c>
      <c r="O97" s="164">
        <f>100*(H97-G97)/G97</f>
        <v>-9.609844050692983</v>
      </c>
      <c r="P97" s="164">
        <f>100*(H97-H96)/H96</f>
        <v>18.759487857878728</v>
      </c>
      <c r="Q97" s="162">
        <f>(((B97+C97+D97+E97+F97+G97+H97)/7)-((B96+C96+D96+E96+F96+G96+H96)/7))/((B96+C96+D96+E96+F96+G96+H96)/7)*100</f>
        <v>15.437781773807504</v>
      </c>
    </row>
    <row r="98" spans="1:17" s="163" customFormat="1" ht="12" customHeight="1">
      <c r="A98" s="28">
        <v>2003</v>
      </c>
      <c r="B98" s="161">
        <v>131.5</v>
      </c>
      <c r="C98" s="161">
        <v>138</v>
      </c>
      <c r="D98" s="161">
        <v>150.1</v>
      </c>
      <c r="E98" s="161">
        <v>139.9</v>
      </c>
      <c r="F98" s="161">
        <v>134.1</v>
      </c>
      <c r="G98" s="161">
        <v>140.1</v>
      </c>
      <c r="H98" s="161">
        <v>133.9</v>
      </c>
      <c r="I98" s="161">
        <v>133.1</v>
      </c>
      <c r="J98" s="161">
        <v>152.1</v>
      </c>
      <c r="K98" s="161">
        <v>144.4</v>
      </c>
      <c r="L98" s="161">
        <v>142.7</v>
      </c>
      <c r="M98" s="161">
        <v>133.3</v>
      </c>
      <c r="N98" s="161">
        <f>(B98+C98+D98+E98+F98+G98+H98+I98+J98+K98+L98+M98)/12</f>
        <v>139.43333333333334</v>
      </c>
      <c r="O98" s="164">
        <f>100*(H98-G98)/G98</f>
        <v>-4.425410421127758</v>
      </c>
      <c r="P98" s="164">
        <f>100*(H98-H97)/H97</f>
        <v>13.878570282678853</v>
      </c>
      <c r="Q98" s="162">
        <f>(((B98+C98+D98+E98+F98+G98+H98)/7)-((B97+C97+D97+E97+F97+G97+H97)/7))/((B97+C97+D97+E97+F97+G97+H97)/7)*100</f>
        <v>9.534214285076045</v>
      </c>
    </row>
    <row r="99" spans="1:17" s="163" customFormat="1" ht="12" customHeight="1">
      <c r="A99" s="28">
        <v>2004</v>
      </c>
      <c r="B99" s="161">
        <v>141.2</v>
      </c>
      <c r="C99" s="161">
        <v>144.9</v>
      </c>
      <c r="D99" s="161">
        <v>174.2</v>
      </c>
      <c r="E99" s="161">
        <v>155.8</v>
      </c>
      <c r="F99" s="161">
        <v>160.5</v>
      </c>
      <c r="G99" s="161">
        <v>184.7</v>
      </c>
      <c r="H99" s="161">
        <v>155.6</v>
      </c>
      <c r="I99" s="161">
        <v>153.9</v>
      </c>
      <c r="J99" s="161">
        <v>172</v>
      </c>
      <c r="K99" s="161">
        <v>166.7</v>
      </c>
      <c r="L99" s="161">
        <v>173.7</v>
      </c>
      <c r="M99" s="161">
        <v>152.1</v>
      </c>
      <c r="N99" s="161">
        <f>(B99+C99+D99+E99+F99+G99+H99+I99+J99+K99+L99+M99)/12</f>
        <v>161.275</v>
      </c>
      <c r="O99" s="164">
        <f>100*(H99-G99)/G99</f>
        <v>-15.755278830536003</v>
      </c>
      <c r="P99" s="164">
        <f>100*(H99-H98)/H98</f>
        <v>16.206123973114256</v>
      </c>
      <c r="Q99" s="162">
        <f>(((B99+C99+D99+E99+F99+G99+H99)/7)-((B98+C98+D98+E98+F98+G98+H98)/7))/((B98+C98+D98+E98+F98+G98+H98)/7)*100</f>
        <v>15.42992972302604</v>
      </c>
    </row>
    <row r="100" spans="1:17" s="127" customFormat="1" ht="12" customHeight="1">
      <c r="A100" s="28">
        <v>2005</v>
      </c>
      <c r="B100" s="161">
        <v>162</v>
      </c>
      <c r="C100" s="161">
        <v>170.9</v>
      </c>
      <c r="D100" s="161">
        <v>188.1</v>
      </c>
      <c r="E100" s="161">
        <v>186.5</v>
      </c>
      <c r="F100" s="161">
        <v>181.1</v>
      </c>
      <c r="G100" s="161">
        <v>188.7</v>
      </c>
      <c r="H100" s="161">
        <v>168.2</v>
      </c>
      <c r="I100" s="161">
        <v>172.5</v>
      </c>
      <c r="J100" s="161">
        <v>197.6</v>
      </c>
      <c r="K100" s="161">
        <v>182.8</v>
      </c>
      <c r="L100" s="161">
        <v>209.1</v>
      </c>
      <c r="M100" s="161">
        <v>173.7</v>
      </c>
      <c r="N100" s="161">
        <f>(B100+C100+D100+E100+F100+G100+H100+I100+J100+K100+L100+M100)/12</f>
        <v>181.76666666666665</v>
      </c>
      <c r="O100" s="164">
        <f>100*(H100-G100)/G100</f>
        <v>-10.863804981452041</v>
      </c>
      <c r="P100" s="164">
        <f>100*(H100-H99)/H99</f>
        <v>8.097686375321334</v>
      </c>
      <c r="Q100" s="162">
        <f>(((B100+C100+D100+E100+F100+G100+H100)/7)-((B99+C99+D99+E99+F99+G99+H99)/7))/((B99+C99+D99+E99+F99+G99+H99)/7)*100</f>
        <v>11.514011997493059</v>
      </c>
    </row>
    <row r="101" spans="1:17" s="127" customFormat="1" ht="12" customHeight="1">
      <c r="A101" s="28">
        <v>2006</v>
      </c>
      <c r="B101" s="161">
        <v>191.3</v>
      </c>
      <c r="C101" s="161">
        <v>186.5</v>
      </c>
      <c r="D101" s="161">
        <v>223</v>
      </c>
      <c r="E101" s="161">
        <v>190.6</v>
      </c>
      <c r="F101" s="161">
        <v>218.4</v>
      </c>
      <c r="G101" s="161">
        <v>239.5</v>
      </c>
      <c r="H101" s="161">
        <v>200.2</v>
      </c>
      <c r="I101" s="161" t="s">
        <v>43</v>
      </c>
      <c r="J101" s="161" t="s">
        <v>43</v>
      </c>
      <c r="K101" s="161" t="s">
        <v>43</v>
      </c>
      <c r="L101" s="161" t="s">
        <v>43</v>
      </c>
      <c r="M101" s="161" t="s">
        <v>43</v>
      </c>
      <c r="N101" s="161">
        <f>(B101+C101+D101+E101+F101+G101+H101)/7</f>
        <v>207.07142857142858</v>
      </c>
      <c r="O101" s="164">
        <f>100*(H101-G101)/G101</f>
        <v>-16.409185803757833</v>
      </c>
      <c r="P101" s="164">
        <f>100*(H101-H100)/H100</f>
        <v>19.024970273483948</v>
      </c>
      <c r="Q101" s="162">
        <f>(((B101+C101+D101+E101+F101+G101+H101)/7)-((B100+C100+D100+E100+F100+G100+H100)/7))/((B100+C100+D100+E100+F100+G100+H100)/7)*100</f>
        <v>16.378964271376972</v>
      </c>
    </row>
    <row r="102" spans="1:16" s="127" customFormat="1" ht="12" customHeight="1">
      <c r="A102" s="166"/>
      <c r="B102" s="161"/>
      <c r="C102" s="161"/>
      <c r="D102" s="161"/>
      <c r="E102" s="161"/>
      <c r="F102" s="161"/>
      <c r="G102" s="161"/>
      <c r="H102" s="161"/>
      <c r="I102" s="161"/>
      <c r="J102" s="161"/>
      <c r="K102" s="161"/>
      <c r="L102" s="161"/>
      <c r="M102" s="161"/>
      <c r="N102" s="161"/>
      <c r="O102" s="164"/>
      <c r="P102" s="164"/>
    </row>
    <row r="103" spans="1:16" s="127" customFormat="1" ht="12" customHeight="1">
      <c r="A103" s="166"/>
      <c r="B103" s="161"/>
      <c r="C103" s="161"/>
      <c r="D103" s="161"/>
      <c r="E103" s="161"/>
      <c r="F103" s="161"/>
      <c r="G103" s="161"/>
      <c r="H103" s="161"/>
      <c r="I103" s="161"/>
      <c r="J103" s="161"/>
      <c r="K103" s="161"/>
      <c r="L103" s="161"/>
      <c r="M103" s="161"/>
      <c r="N103" s="174"/>
      <c r="O103" s="164"/>
      <c r="P103" s="164"/>
    </row>
    <row r="104" spans="1:17" s="127" customFormat="1" ht="12" customHeight="1">
      <c r="A104" s="519" t="s">
        <v>90</v>
      </c>
      <c r="B104" s="519"/>
      <c r="C104" s="519"/>
      <c r="D104" s="519"/>
      <c r="E104" s="519"/>
      <c r="F104" s="519"/>
      <c r="G104" s="519"/>
      <c r="H104" s="519"/>
      <c r="I104" s="519"/>
      <c r="J104" s="519"/>
      <c r="K104" s="519"/>
      <c r="L104" s="519"/>
      <c r="M104" s="519"/>
      <c r="N104" s="519"/>
      <c r="O104" s="519"/>
      <c r="P104" s="519"/>
      <c r="Q104" s="519"/>
    </row>
    <row r="105" spans="1:16" s="127" customFormat="1" ht="12" customHeight="1">
      <c r="A105" s="159"/>
      <c r="B105" s="159"/>
      <c r="C105" s="159"/>
      <c r="D105" s="159"/>
      <c r="E105" s="159"/>
      <c r="F105" s="159"/>
      <c r="G105" s="159"/>
      <c r="H105" s="159"/>
      <c r="I105" s="159"/>
      <c r="J105" s="159"/>
      <c r="K105" s="159"/>
      <c r="L105" s="159"/>
      <c r="M105" s="159"/>
      <c r="N105" s="173"/>
      <c r="O105" s="164"/>
      <c r="P105" s="164"/>
    </row>
    <row r="106" spans="1:17" s="163" customFormat="1" ht="12" customHeight="1">
      <c r="A106" s="159"/>
      <c r="B106" s="161"/>
      <c r="C106" s="161"/>
      <c r="D106" s="161"/>
      <c r="E106" s="161"/>
      <c r="F106" s="161"/>
      <c r="G106" s="161"/>
      <c r="H106" s="161"/>
      <c r="I106" s="161"/>
      <c r="J106" s="161"/>
      <c r="K106" s="161"/>
      <c r="L106" s="161"/>
      <c r="M106" s="161"/>
      <c r="N106" s="161"/>
      <c r="O106" s="164"/>
      <c r="P106" s="164"/>
      <c r="Q106" s="127"/>
    </row>
    <row r="107" spans="1:17" s="163" customFormat="1" ht="12" customHeight="1">
      <c r="A107" s="27" t="s">
        <v>84</v>
      </c>
      <c r="B107" s="161">
        <v>91.57648390800756</v>
      </c>
      <c r="C107" s="161">
        <v>96.83098712979654</v>
      </c>
      <c r="D107" s="161">
        <v>116.05561452144374</v>
      </c>
      <c r="E107" s="161">
        <v>87.70148831346664</v>
      </c>
      <c r="F107" s="161">
        <v>99.0376395849209</v>
      </c>
      <c r="G107" s="161">
        <v>86.54672187665484</v>
      </c>
      <c r="H107" s="161">
        <v>84.79243238695169</v>
      </c>
      <c r="I107" s="161">
        <v>87.10095950864205</v>
      </c>
      <c r="J107" s="161">
        <v>96.67828902638495</v>
      </c>
      <c r="K107" s="161">
        <v>95.2245559978408</v>
      </c>
      <c r="L107" s="161">
        <v>123.53551798364748</v>
      </c>
      <c r="M107" s="161">
        <v>102.48359691432904</v>
      </c>
      <c r="N107" s="161"/>
      <c r="O107" s="164"/>
      <c r="P107" s="164"/>
      <c r="Q107" s="127"/>
    </row>
    <row r="108" spans="1:17" s="163" customFormat="1" ht="12" customHeight="1">
      <c r="A108" s="28">
        <v>2002</v>
      </c>
      <c r="B108" s="161">
        <v>86.38638638278273</v>
      </c>
      <c r="C108" s="161">
        <v>94.8898410211126</v>
      </c>
      <c r="D108" s="161">
        <v>112.64915267456</v>
      </c>
      <c r="E108" s="161">
        <v>109.44022140784769</v>
      </c>
      <c r="F108" s="161">
        <v>89.4600649017302</v>
      </c>
      <c r="G108" s="161">
        <v>99.67477302952871</v>
      </c>
      <c r="H108" s="161">
        <v>87.11334640976322</v>
      </c>
      <c r="I108" s="161">
        <v>98.58761657991325</v>
      </c>
      <c r="J108" s="161">
        <v>118.41220080965238</v>
      </c>
      <c r="K108" s="161">
        <v>122.64745688911557</v>
      </c>
      <c r="L108" s="161">
        <v>126.70240403136508</v>
      </c>
      <c r="M108" s="161">
        <v>105.10157742015971</v>
      </c>
      <c r="N108" s="161">
        <f>(B108+C108+D108+E108+F108+G108+H108+I108+J108+K108+L108+M108)/12</f>
        <v>104.25542012979427</v>
      </c>
      <c r="O108" s="164">
        <f>100*(H108-G108)/G108</f>
        <v>-12.60241306598627</v>
      </c>
      <c r="P108" s="164">
        <f>100*(H108-H107)/H107</f>
        <v>2.7371711808195403</v>
      </c>
      <c r="Q108" s="162">
        <f>(((B108+C108+D108+E108+F108+G108+H108)/7)-((B107+C107+D107+E107+F107+G107+H107)/7))/((B107+C107+D107+E107+F107+G107+H107)/7)*100</f>
        <v>2.5768078700961112</v>
      </c>
    </row>
    <row r="109" spans="1:17" s="163" customFormat="1" ht="12" customHeight="1">
      <c r="A109" s="28">
        <v>2003</v>
      </c>
      <c r="B109" s="161">
        <v>100.1</v>
      </c>
      <c r="C109" s="161">
        <v>100.4</v>
      </c>
      <c r="D109" s="161">
        <v>124.1</v>
      </c>
      <c r="E109" s="161">
        <v>102</v>
      </c>
      <c r="F109" s="161">
        <v>92.6</v>
      </c>
      <c r="G109" s="161">
        <v>109.1</v>
      </c>
      <c r="H109" s="161">
        <v>103.2</v>
      </c>
      <c r="I109" s="161">
        <v>101.4</v>
      </c>
      <c r="J109" s="161">
        <v>131.4</v>
      </c>
      <c r="K109" s="161">
        <v>136.5</v>
      </c>
      <c r="L109" s="161">
        <v>140.5</v>
      </c>
      <c r="M109" s="161">
        <v>113.6</v>
      </c>
      <c r="N109" s="161">
        <f>(B109+C109+D109+E109+F109+G109+H109+I109+J109+K109+L109+M109)/12</f>
        <v>112.90833333333335</v>
      </c>
      <c r="O109" s="164">
        <f>100*(H109-G109)/G109</f>
        <v>-5.407882676443622</v>
      </c>
      <c r="P109" s="164">
        <f>100*(H109-H108)/H108</f>
        <v>18.466347871161414</v>
      </c>
      <c r="Q109" s="162">
        <f>(((B109+C109+D109+E109+F109+G109+H109)/7)-((B108+C108+D108+E108+F108+G108+H108)/7))/((B108+C108+D108+E108+F108+G108+H108)/7)*100</f>
        <v>7.634661811562782</v>
      </c>
    </row>
    <row r="110" spans="1:17" s="163" customFormat="1" ht="12" customHeight="1">
      <c r="A110" s="28">
        <v>2004</v>
      </c>
      <c r="B110" s="161">
        <v>95.9</v>
      </c>
      <c r="C110" s="161">
        <v>107.7</v>
      </c>
      <c r="D110" s="161">
        <v>134.4</v>
      </c>
      <c r="E110" s="161">
        <v>118.9</v>
      </c>
      <c r="F110" s="161">
        <v>110.7</v>
      </c>
      <c r="G110" s="161">
        <v>131.9</v>
      </c>
      <c r="H110" s="161">
        <v>111.3</v>
      </c>
      <c r="I110" s="161">
        <v>115.7</v>
      </c>
      <c r="J110" s="161">
        <v>141.4</v>
      </c>
      <c r="K110" s="161">
        <v>134.8</v>
      </c>
      <c r="L110" s="161">
        <v>162.6</v>
      </c>
      <c r="M110" s="161">
        <v>131.1</v>
      </c>
      <c r="N110" s="161">
        <f>(B110+C110+D110+E110+F110+G110+H110+I110+J110+K110+L110+M110)/12</f>
        <v>124.69999999999999</v>
      </c>
      <c r="O110" s="164">
        <f>100*(H110-G110)/G110</f>
        <v>-15.617892342683858</v>
      </c>
      <c r="P110" s="164">
        <f>100*(H110-H109)/H109</f>
        <v>7.84883720930232</v>
      </c>
      <c r="Q110" s="162">
        <f>(((B110+C110+D110+E110+F110+G110+H110)/7)-((B109+C109+D109+E109+F109+G109+H109)/7))/((B109+C109+D109+E109+F109+G109+H109)/7)*100</f>
        <v>10.840738209159241</v>
      </c>
    </row>
    <row r="111" spans="1:17" s="163" customFormat="1" ht="12" customHeight="1">
      <c r="A111" s="28">
        <v>2005</v>
      </c>
      <c r="B111" s="161">
        <v>130.4</v>
      </c>
      <c r="C111" s="161">
        <v>136.4</v>
      </c>
      <c r="D111" s="161">
        <v>145</v>
      </c>
      <c r="E111" s="161">
        <v>129.2</v>
      </c>
      <c r="F111" s="161">
        <v>132.2</v>
      </c>
      <c r="G111" s="161">
        <v>145.8</v>
      </c>
      <c r="H111" s="161">
        <v>125.2</v>
      </c>
      <c r="I111" s="161">
        <v>134.8</v>
      </c>
      <c r="J111" s="161">
        <v>176.4</v>
      </c>
      <c r="K111" s="161">
        <v>157.9</v>
      </c>
      <c r="L111" s="161">
        <v>203.5</v>
      </c>
      <c r="M111" s="161">
        <v>164.3</v>
      </c>
      <c r="N111" s="161">
        <f>(B111+C111+D111+E111+F111+G111+H111+I111+J111+K111+L111+M111)/12</f>
        <v>148.425</v>
      </c>
      <c r="O111" s="164">
        <f>100*(H111-G111)/G111</f>
        <v>-14.128943758573394</v>
      </c>
      <c r="P111" s="164">
        <f>100*(H111-H110)/H110</f>
        <v>12.488769092542682</v>
      </c>
      <c r="Q111" s="162">
        <f>(((B111+C111+D111+E111+F111+G111+H111)/7)-((B110+C110+D110+E110+F110+G110+H110)/7))/((B110+C110+D110+E110+F110+G110+H110)/7)*100</f>
        <v>16.452886038480532</v>
      </c>
    </row>
    <row r="112" spans="1:17" s="163" customFormat="1" ht="12" customHeight="1">
      <c r="A112" s="28">
        <v>2006</v>
      </c>
      <c r="B112" s="161">
        <v>130.9</v>
      </c>
      <c r="C112" s="161">
        <v>150.1</v>
      </c>
      <c r="D112" s="161">
        <v>180.7</v>
      </c>
      <c r="E112" s="161">
        <v>132.7</v>
      </c>
      <c r="F112" s="161">
        <v>153.9</v>
      </c>
      <c r="G112" s="161">
        <v>162.6</v>
      </c>
      <c r="H112" s="161">
        <v>133.8</v>
      </c>
      <c r="I112" s="161" t="s">
        <v>43</v>
      </c>
      <c r="J112" s="161" t="s">
        <v>43</v>
      </c>
      <c r="K112" s="161" t="s">
        <v>43</v>
      </c>
      <c r="L112" s="161" t="s">
        <v>43</v>
      </c>
      <c r="M112" s="161" t="s">
        <v>43</v>
      </c>
      <c r="N112" s="161">
        <f>(B112+C112+D112+E112+F112+G112+H112)/7</f>
        <v>149.24285714285716</v>
      </c>
      <c r="O112" s="164">
        <f>100*(H112-G112)/G112</f>
        <v>-17.71217712177121</v>
      </c>
      <c r="P112" s="164">
        <f>100*(H112-H111)/H111</f>
        <v>6.869009584664544</v>
      </c>
      <c r="Q112" s="162">
        <f>(((B112+C112+D112+E112+F112+G112+H112)/7)-((B111+C111+D111+E111+F111+G111+H111)/7))/((B111+C111+D111+E111+F111+G111+H111)/7)*100</f>
        <v>10.643931370472359</v>
      </c>
    </row>
    <row r="113" spans="1:17" s="163" customFormat="1" ht="12" customHeight="1">
      <c r="A113" s="29"/>
      <c r="B113" s="161"/>
      <c r="C113" s="161"/>
      <c r="D113" s="161"/>
      <c r="E113" s="161"/>
      <c r="F113" s="161"/>
      <c r="G113" s="161"/>
      <c r="H113" s="161"/>
      <c r="I113" s="161"/>
      <c r="J113" s="161"/>
      <c r="K113" s="161"/>
      <c r="L113" s="161"/>
      <c r="M113" s="161"/>
      <c r="N113" s="161"/>
      <c r="O113" s="164"/>
      <c r="P113" s="164"/>
      <c r="Q113" s="127"/>
    </row>
    <row r="114" spans="1:17" s="163" customFormat="1" ht="12" customHeight="1">
      <c r="A114" s="30" t="s">
        <v>85</v>
      </c>
      <c r="B114" s="161">
        <v>88.52271072758971</v>
      </c>
      <c r="C114" s="161">
        <v>95.57400244715521</v>
      </c>
      <c r="D114" s="161">
        <v>109.11184847985052</v>
      </c>
      <c r="E114" s="161">
        <v>85.52725365072682</v>
      </c>
      <c r="F114" s="161">
        <v>95.35285317862771</v>
      </c>
      <c r="G114" s="161">
        <v>80.19067788773268</v>
      </c>
      <c r="H114" s="161">
        <v>80.36430542808803</v>
      </c>
      <c r="I114" s="161">
        <v>91.35547809163783</v>
      </c>
      <c r="J114" s="161">
        <v>99.51272811961545</v>
      </c>
      <c r="K114" s="161">
        <v>102.07019966343455</v>
      </c>
      <c r="L114" s="161">
        <v>119.68643831956038</v>
      </c>
      <c r="M114" s="161">
        <v>98.2234014842838</v>
      </c>
      <c r="N114" s="161"/>
      <c r="O114" s="164"/>
      <c r="P114" s="164"/>
      <c r="Q114" s="127"/>
    </row>
    <row r="115" spans="1:17" s="163" customFormat="1" ht="12" customHeight="1">
      <c r="A115" s="28">
        <v>2002</v>
      </c>
      <c r="B115" s="161">
        <v>84.36979828429965</v>
      </c>
      <c r="C115" s="161">
        <v>89.17343992697933</v>
      </c>
      <c r="D115" s="161">
        <v>106.7408693617746</v>
      </c>
      <c r="E115" s="161">
        <v>93.97973956139121</v>
      </c>
      <c r="F115" s="161">
        <v>77.5252237177152</v>
      </c>
      <c r="G115" s="161">
        <v>91.35856833682129</v>
      </c>
      <c r="H115" s="161">
        <v>83.46993928624651</v>
      </c>
      <c r="I115" s="161">
        <v>98.18342692045421</v>
      </c>
      <c r="J115" s="161">
        <v>108.30731222612503</v>
      </c>
      <c r="K115" s="161">
        <v>114.43769210211245</v>
      </c>
      <c r="L115" s="161">
        <v>113.21764152497991</v>
      </c>
      <c r="M115" s="161">
        <v>97.75911538970603</v>
      </c>
      <c r="N115" s="161">
        <f>(B115+C115+D115+E115+F115+G115+H115+I115+J115+K115+L115+M115)/12</f>
        <v>96.54356388655044</v>
      </c>
      <c r="O115" s="164">
        <f>100*(H115-G115)/G115</f>
        <v>-8.63479933430101</v>
      </c>
      <c r="P115" s="164">
        <f>100*(H115-H114)/H114</f>
        <v>3.8644443470459433</v>
      </c>
      <c r="Q115" s="162">
        <f>(((B115+C115+D115+E115+F115+G115+H115)/7)-((B114+C114+D114+E114+F114+G114+H114)/7))/((B114+C114+D114+E114+F114+G114+H114)/7)*100</f>
        <v>-1.2646582537747082</v>
      </c>
    </row>
    <row r="116" spans="1:17" s="163" customFormat="1" ht="12" customHeight="1">
      <c r="A116" s="28">
        <v>2003</v>
      </c>
      <c r="B116" s="161">
        <v>91.3</v>
      </c>
      <c r="C116" s="161">
        <v>91.1</v>
      </c>
      <c r="D116" s="161">
        <v>112.9</v>
      </c>
      <c r="E116" s="161">
        <v>95</v>
      </c>
      <c r="F116" s="161">
        <v>88.1</v>
      </c>
      <c r="G116" s="161">
        <v>103.5</v>
      </c>
      <c r="H116" s="161">
        <v>88.7</v>
      </c>
      <c r="I116" s="161">
        <v>97.1</v>
      </c>
      <c r="J116" s="161">
        <v>114.9</v>
      </c>
      <c r="K116" s="161">
        <v>110.9</v>
      </c>
      <c r="L116" s="161">
        <v>108.9</v>
      </c>
      <c r="M116" s="161">
        <v>102.4</v>
      </c>
      <c r="N116" s="161">
        <f>(B116+C116+D116+E116+F116+G116+H116+I116+J116+K116+L116+M116)/12</f>
        <v>100.40000000000002</v>
      </c>
      <c r="O116" s="164">
        <f>100*(H116-G116)/G116</f>
        <v>-14.299516908212558</v>
      </c>
      <c r="P116" s="164">
        <f>100*(H116-H115)/H115</f>
        <v>6.265801507076517</v>
      </c>
      <c r="Q116" s="162">
        <f>(((B116+C116+D116+E116+F116+G116+H116)/7)-((B115+C115+D115+E115+F115+G115+H115)/7))/((B115+C115+D115+E115+F115+G115+H115)/7)*100</f>
        <v>7.019021335436569</v>
      </c>
    </row>
    <row r="117" spans="1:17" s="163" customFormat="1" ht="12" customHeight="1">
      <c r="A117" s="28">
        <v>2004</v>
      </c>
      <c r="B117" s="161">
        <v>83.3</v>
      </c>
      <c r="C117" s="161">
        <v>91.3</v>
      </c>
      <c r="D117" s="161">
        <v>115.2</v>
      </c>
      <c r="E117" s="161">
        <v>102</v>
      </c>
      <c r="F117" s="161">
        <v>89.3</v>
      </c>
      <c r="G117" s="161">
        <v>108</v>
      </c>
      <c r="H117" s="161">
        <v>91.2</v>
      </c>
      <c r="I117" s="161">
        <v>96.5</v>
      </c>
      <c r="J117" s="161">
        <v>113.4</v>
      </c>
      <c r="K117" s="161">
        <v>110.6</v>
      </c>
      <c r="L117" s="161">
        <v>125.9</v>
      </c>
      <c r="M117" s="161">
        <v>107</v>
      </c>
      <c r="N117" s="161">
        <f>(B117+C117+D117+E117+F117+G117+H117+I117+J117+K117+L117+M117)/12</f>
        <v>102.80833333333334</v>
      </c>
      <c r="O117" s="164">
        <f>100*(H117-G117)/G117</f>
        <v>-15.555555555555554</v>
      </c>
      <c r="P117" s="164">
        <f>100*(H117-H116)/H116</f>
        <v>2.818489289740699</v>
      </c>
      <c r="Q117" s="162">
        <f>(((B117+C117+D117+E117+F117+G117+H117)/7)-((B116+C116+D116+E116+F116+G116+H116)/7))/((B116+C116+D116+E116+F116+G116+H116)/7)*100</f>
        <v>1.4464658514763051</v>
      </c>
    </row>
    <row r="118" spans="1:17" s="163" customFormat="1" ht="12" customHeight="1">
      <c r="A118" s="28">
        <v>2005</v>
      </c>
      <c r="B118" s="161">
        <v>106.9</v>
      </c>
      <c r="C118" s="161">
        <v>101.3</v>
      </c>
      <c r="D118" s="161">
        <v>114.2</v>
      </c>
      <c r="E118" s="161">
        <v>105.4</v>
      </c>
      <c r="F118" s="161">
        <v>101.5</v>
      </c>
      <c r="G118" s="161">
        <v>116.4</v>
      </c>
      <c r="H118" s="161">
        <v>103.7</v>
      </c>
      <c r="I118" s="161">
        <v>106.6</v>
      </c>
      <c r="J118" s="161">
        <v>138.6</v>
      </c>
      <c r="K118" s="161">
        <v>118.7</v>
      </c>
      <c r="L118" s="161">
        <v>135.7</v>
      </c>
      <c r="M118" s="161">
        <v>133.7</v>
      </c>
      <c r="N118" s="161">
        <f>(B118+C118+D118+E118+F118+G118+H118+I118+J118+K118+L118+M118)/12</f>
        <v>115.22500000000001</v>
      </c>
      <c r="O118" s="164">
        <f>100*(H118-G118)/G118</f>
        <v>-10.910652920962201</v>
      </c>
      <c r="P118" s="164">
        <f>100*(H118-H117)/H117</f>
        <v>13.706140350877192</v>
      </c>
      <c r="Q118" s="162">
        <f>(((B118+C118+D118+E118+F118+G118+H118)/7)-((B117+C117+D117+E117+F117+G117+H117)/7))/((B117+C117+D117+E117+F117+G117+H117)/7)*100</f>
        <v>10.157283551374373</v>
      </c>
    </row>
    <row r="119" spans="1:17" s="163" customFormat="1" ht="12" customHeight="1">
      <c r="A119" s="28">
        <v>2006</v>
      </c>
      <c r="B119" s="161">
        <v>101.3</v>
      </c>
      <c r="C119" s="161">
        <v>110.3</v>
      </c>
      <c r="D119" s="161">
        <v>139.6</v>
      </c>
      <c r="E119" s="161">
        <v>110.9</v>
      </c>
      <c r="F119" s="161">
        <v>126</v>
      </c>
      <c r="G119" s="161">
        <v>127.6</v>
      </c>
      <c r="H119" s="161">
        <v>108.4</v>
      </c>
      <c r="I119" s="161" t="s">
        <v>43</v>
      </c>
      <c r="J119" s="161" t="s">
        <v>43</v>
      </c>
      <c r="K119" s="161" t="s">
        <v>43</v>
      </c>
      <c r="L119" s="161" t="s">
        <v>43</v>
      </c>
      <c r="M119" s="161" t="s">
        <v>43</v>
      </c>
      <c r="N119" s="161">
        <f>(B119+C119+D119+E119+F119+G119+H119)/7</f>
        <v>117.72857142857143</v>
      </c>
      <c r="O119" s="164">
        <f>100*(H119-G119)/G119</f>
        <v>-15.04702194357366</v>
      </c>
      <c r="P119" s="164">
        <f>100*(H119-H118)/H118</f>
        <v>4.532304725168759</v>
      </c>
      <c r="Q119" s="162">
        <f>(((B119+C119+D119+E119+F119+G119+H119)/7)-((B118+C118+D118+E118+F118+G118+H118)/7))/((B118+C118+D118+E118+F118+G118+H118)/7)*100</f>
        <v>9.967974379503609</v>
      </c>
    </row>
    <row r="120" spans="1:17" s="163" customFormat="1" ht="12" customHeight="1">
      <c r="A120" s="29"/>
      <c r="B120" s="161"/>
      <c r="C120" s="161"/>
      <c r="D120" s="161"/>
      <c r="E120" s="161"/>
      <c r="F120" s="161"/>
      <c r="G120" s="161"/>
      <c r="H120" s="161"/>
      <c r="I120" s="161"/>
      <c r="J120" s="161"/>
      <c r="K120" s="161"/>
      <c r="L120" s="161"/>
      <c r="M120" s="161"/>
      <c r="N120" s="161"/>
      <c r="O120" s="164"/>
      <c r="P120" s="164"/>
      <c r="Q120" s="127"/>
    </row>
    <row r="121" spans="1:17" s="163" customFormat="1" ht="12" customHeight="1">
      <c r="A121" s="30" t="s">
        <v>86</v>
      </c>
      <c r="B121" s="161">
        <v>98.18150458255035</v>
      </c>
      <c r="C121" s="161">
        <v>99.54972533248933</v>
      </c>
      <c r="D121" s="161">
        <v>131.0743194374506</v>
      </c>
      <c r="E121" s="161">
        <v>92.40415090398578</v>
      </c>
      <c r="F121" s="161">
        <v>107.00748179604147</v>
      </c>
      <c r="G121" s="161">
        <v>100.29423994356375</v>
      </c>
      <c r="H121" s="161">
        <v>94.37004945007175</v>
      </c>
      <c r="I121" s="161">
        <v>77.89884082744605</v>
      </c>
      <c r="J121" s="161">
        <v>90.547667093627</v>
      </c>
      <c r="K121" s="161">
        <v>80.41808043024513</v>
      </c>
      <c r="L121" s="161">
        <v>131.8607108699827</v>
      </c>
      <c r="M121" s="161">
        <v>111.6979940663828</v>
      </c>
      <c r="N121" s="161"/>
      <c r="O121" s="273"/>
      <c r="P121" s="273"/>
      <c r="Q121" s="127"/>
    </row>
    <row r="122" spans="1:17" s="163" customFormat="1" ht="12" customHeight="1">
      <c r="A122" s="28">
        <v>2002</v>
      </c>
      <c r="B122" s="161">
        <v>90.74807446237482</v>
      </c>
      <c r="C122" s="161">
        <v>107.25387239836219</v>
      </c>
      <c r="D122" s="161">
        <v>125.42820702328699</v>
      </c>
      <c r="E122" s="161">
        <v>142.87977184328273</v>
      </c>
      <c r="F122" s="161">
        <v>115.27399021607224</v>
      </c>
      <c r="G122" s="161">
        <v>117.66193209645922</v>
      </c>
      <c r="H122" s="161">
        <v>94.99368917198595</v>
      </c>
      <c r="I122" s="161">
        <v>99.461840331009</v>
      </c>
      <c r="J122" s="161">
        <v>140.2681128539959</v>
      </c>
      <c r="K122" s="161">
        <v>140.4043965717026</v>
      </c>
      <c r="L122" s="161">
        <v>155.86866161620387</v>
      </c>
      <c r="M122" s="161">
        <v>120.9826238058763</v>
      </c>
      <c r="N122" s="161">
        <f>(B122+C122+D122+E122+F122+G122+H122+I122+J122+K122+L122+M122)/12</f>
        <v>120.93543103255098</v>
      </c>
      <c r="O122" s="164">
        <f>100*(H122-G122)/G122</f>
        <v>-19.265570878004837</v>
      </c>
      <c r="P122" s="164">
        <f>100*(H122-H121)/H121</f>
        <v>0.6608449667541505</v>
      </c>
      <c r="Q122" s="162">
        <f>(((B122+C122+D122+E122+F122+G122+H122)/7)-((B121+C121+D121+E121+F121+G121+H121)/7))/((B121+C121+D121+E121+F121+G121+H121)/7)*100</f>
        <v>9.871336945864236</v>
      </c>
    </row>
    <row r="123" spans="1:17" s="163" customFormat="1" ht="12" customHeight="1">
      <c r="A123" s="28">
        <v>2003</v>
      </c>
      <c r="B123" s="161">
        <v>119.1</v>
      </c>
      <c r="C123" s="161">
        <v>120.7</v>
      </c>
      <c r="D123" s="161">
        <v>148.2</v>
      </c>
      <c r="E123" s="161">
        <v>117.2</v>
      </c>
      <c r="F123" s="161">
        <v>102.3</v>
      </c>
      <c r="G123" s="161">
        <v>121.3</v>
      </c>
      <c r="H123" s="161">
        <v>134.4</v>
      </c>
      <c r="I123" s="161">
        <v>110.6</v>
      </c>
      <c r="J123" s="161">
        <v>167</v>
      </c>
      <c r="K123" s="161">
        <v>191.8</v>
      </c>
      <c r="L123" s="161">
        <v>208.8</v>
      </c>
      <c r="M123" s="161">
        <v>137.9</v>
      </c>
      <c r="N123" s="161">
        <f>(B123+C123+D123+E123+F123+G123+H123+I123+J123+K123+L123+M123)/12</f>
        <v>139.94166666666666</v>
      </c>
      <c r="O123" s="164">
        <f>100*(H123-G123)/G123</f>
        <v>10.799670239076677</v>
      </c>
      <c r="P123" s="164">
        <f>100*(H123-H122)/H122</f>
        <v>41.483082898979724</v>
      </c>
      <c r="Q123" s="162">
        <f>(((B123+C123+D123+E123+F123+G123+H123)/7)-((B122+C122+D122+E122+F122+G122+H122)/7))/((B122+C122+D122+E122+F122+G122+H122)/7)*100</f>
        <v>8.6825774287517</v>
      </c>
    </row>
    <row r="124" spans="1:17" s="163" customFormat="1" ht="12" customHeight="1">
      <c r="A124" s="28">
        <v>2004</v>
      </c>
      <c r="B124" s="161">
        <v>123.1</v>
      </c>
      <c r="C124" s="161">
        <v>143.2</v>
      </c>
      <c r="D124" s="161">
        <v>176</v>
      </c>
      <c r="E124" s="161">
        <v>155.4</v>
      </c>
      <c r="F124" s="161">
        <v>156.9</v>
      </c>
      <c r="G124" s="161">
        <v>183.6</v>
      </c>
      <c r="H124" s="161">
        <v>154.8</v>
      </c>
      <c r="I124" s="161">
        <v>157.1</v>
      </c>
      <c r="J124" s="161">
        <v>201.8</v>
      </c>
      <c r="K124" s="161">
        <v>187.1</v>
      </c>
      <c r="L124" s="161">
        <v>242.1</v>
      </c>
      <c r="M124" s="161">
        <v>183.2</v>
      </c>
      <c r="N124" s="161">
        <f>(B124+C124+D124+E124+F124+G124+H124+I124+J124+K124+L124+M124)/12</f>
        <v>172.02499999999998</v>
      </c>
      <c r="O124" s="164">
        <f>100*(H124-G124)/G124</f>
        <v>-15.686274509803912</v>
      </c>
      <c r="P124" s="164">
        <f>100*(H124-H123)/H123</f>
        <v>15.17857142857143</v>
      </c>
      <c r="Q124" s="162">
        <f>(((B124+C124+D124+E124+F124+G124+H124)/7)-((B123+C123+D123+E123+F123+G123+H123)/7))/((B123+C123+D123+E123+F123+G123+H123)/7)*100</f>
        <v>26.62187210379982</v>
      </c>
    </row>
    <row r="125" spans="1:17" s="163" customFormat="1" ht="12" customHeight="1">
      <c r="A125" s="28">
        <v>2005</v>
      </c>
      <c r="B125" s="161">
        <v>181.3</v>
      </c>
      <c r="C125" s="161">
        <v>212.2</v>
      </c>
      <c r="D125" s="161">
        <v>211.6</v>
      </c>
      <c r="E125" s="161">
        <v>180.9</v>
      </c>
      <c r="F125" s="161">
        <v>198.4</v>
      </c>
      <c r="G125" s="161">
        <v>209.3</v>
      </c>
      <c r="H125" s="161">
        <v>171.5</v>
      </c>
      <c r="I125" s="161">
        <v>195.8</v>
      </c>
      <c r="J125" s="161">
        <v>258.3</v>
      </c>
      <c r="K125" s="161">
        <v>242.7</v>
      </c>
      <c r="L125" s="161">
        <v>350.1</v>
      </c>
      <c r="M125" s="161">
        <v>230.6</v>
      </c>
      <c r="N125" s="161">
        <f>(B125+C125+D125+E125+F125+G125+H125+I125+J125+K125+L125+M125)/12</f>
        <v>220.225</v>
      </c>
      <c r="O125" s="164">
        <f>100*(H125-G125)/G125</f>
        <v>-18.060200668896325</v>
      </c>
      <c r="P125" s="164">
        <f>100*(H125-H124)/H124</f>
        <v>10.78811369509043</v>
      </c>
      <c r="Q125" s="162">
        <f>(((B125+C125+D125+E125+F125+G125+H125)/7)-((B124+C124+D124+E124+F124+G124+H124)/7))/((B124+C124+D124+E124+F124+G124+H124)/7)*100</f>
        <v>24.903934126258015</v>
      </c>
    </row>
    <row r="126" spans="1:17" s="163" customFormat="1" ht="12" customHeight="1">
      <c r="A126" s="28">
        <v>2006</v>
      </c>
      <c r="B126" s="161">
        <v>194.7</v>
      </c>
      <c r="C126" s="161">
        <v>236.1</v>
      </c>
      <c r="D126" s="161">
        <v>269.5</v>
      </c>
      <c r="E126" s="161">
        <v>179.7</v>
      </c>
      <c r="F126" s="161">
        <v>214.2</v>
      </c>
      <c r="G126" s="161">
        <v>238.3</v>
      </c>
      <c r="H126" s="161">
        <v>188.8</v>
      </c>
      <c r="I126" s="161" t="s">
        <v>43</v>
      </c>
      <c r="J126" s="161" t="s">
        <v>43</v>
      </c>
      <c r="K126" s="161" t="s">
        <v>43</v>
      </c>
      <c r="L126" s="161" t="s">
        <v>43</v>
      </c>
      <c r="M126" s="161" t="s">
        <v>43</v>
      </c>
      <c r="N126" s="161">
        <f>(B126+C126+D126+E126+F126+G126+H126)/7</f>
        <v>217.32857142857142</v>
      </c>
      <c r="O126" s="164">
        <f>100*(H126-G126)/G126</f>
        <v>-20.772135963071758</v>
      </c>
      <c r="P126" s="164">
        <f>100*(H126-H125)/H125</f>
        <v>10.087463556851318</v>
      </c>
      <c r="Q126" s="162">
        <f>(((B126+C126+D126+E126+F126+G126+H126)/7)-((B125+C125+D125+E125+F125+G125+H125)/7))/((B125+C125+D125+E125+F125+G125+H125)/7)*100</f>
        <v>11.434222092001162</v>
      </c>
    </row>
    <row r="127" spans="1:17" s="163" customFormat="1" ht="12" customHeight="1">
      <c r="A127" s="166"/>
      <c r="B127" s="161"/>
      <c r="C127" s="161"/>
      <c r="D127" s="161"/>
      <c r="E127" s="161"/>
      <c r="F127" s="161"/>
      <c r="G127" s="161"/>
      <c r="H127" s="161"/>
      <c r="I127" s="161"/>
      <c r="J127" s="161"/>
      <c r="K127" s="161"/>
      <c r="L127" s="161"/>
      <c r="M127" s="161"/>
      <c r="N127" s="174"/>
      <c r="O127" s="169"/>
      <c r="P127" s="169"/>
      <c r="Q127" s="127"/>
    </row>
    <row r="128" spans="1:17" s="163" customFormat="1" ht="12" customHeight="1">
      <c r="A128" s="166"/>
      <c r="B128" s="161"/>
      <c r="C128" s="161"/>
      <c r="D128" s="161"/>
      <c r="E128" s="161"/>
      <c r="F128" s="161"/>
      <c r="G128" s="161"/>
      <c r="H128" s="161"/>
      <c r="I128" s="161"/>
      <c r="J128" s="161"/>
      <c r="K128" s="161"/>
      <c r="L128" s="161"/>
      <c r="M128" s="161"/>
      <c r="N128" s="174"/>
      <c r="O128" s="169"/>
      <c r="P128" s="169"/>
      <c r="Q128" s="127"/>
    </row>
    <row r="129" spans="1:17" s="163" customFormat="1" ht="12" customHeight="1">
      <c r="A129" s="166"/>
      <c r="B129" s="161"/>
      <c r="C129" s="161"/>
      <c r="D129" s="161"/>
      <c r="E129" s="161"/>
      <c r="F129" s="161"/>
      <c r="G129" s="161"/>
      <c r="H129" s="161"/>
      <c r="I129" s="161"/>
      <c r="J129" s="161"/>
      <c r="K129" s="161"/>
      <c r="L129" s="161"/>
      <c r="M129" s="161"/>
      <c r="N129" s="174"/>
      <c r="O129" s="169"/>
      <c r="P129" s="169"/>
      <c r="Q129" s="127"/>
    </row>
    <row r="130" spans="1:16" s="127" customFormat="1" ht="12" customHeight="1">
      <c r="A130" s="125"/>
      <c r="B130" s="159"/>
      <c r="C130" s="159"/>
      <c r="D130" s="159"/>
      <c r="E130" s="159"/>
      <c r="F130" s="159"/>
      <c r="G130" s="159"/>
      <c r="H130" s="159"/>
      <c r="I130" s="159"/>
      <c r="J130" s="159"/>
      <c r="K130" s="159"/>
      <c r="L130" s="159"/>
      <c r="M130" s="159"/>
      <c r="N130" s="171"/>
      <c r="O130" s="171"/>
      <c r="P130" s="171"/>
    </row>
    <row r="131" spans="1:17" s="127" customFormat="1" ht="12" customHeight="1">
      <c r="A131" s="459" t="s">
        <v>140</v>
      </c>
      <c r="B131" s="459"/>
      <c r="C131" s="459"/>
      <c r="D131" s="459"/>
      <c r="E131" s="459"/>
      <c r="F131" s="459"/>
      <c r="G131" s="459"/>
      <c r="H131" s="459"/>
      <c r="I131" s="459"/>
      <c r="J131" s="459"/>
      <c r="K131" s="459"/>
      <c r="L131" s="459"/>
      <c r="M131" s="459"/>
      <c r="N131" s="459"/>
      <c r="O131" s="459"/>
      <c r="P131" s="459"/>
      <c r="Q131" s="459"/>
    </row>
    <row r="132" spans="1:17" s="127" customFormat="1" ht="12" customHeight="1">
      <c r="A132" s="459" t="s">
        <v>141</v>
      </c>
      <c r="B132" s="459"/>
      <c r="C132" s="459"/>
      <c r="D132" s="459"/>
      <c r="E132" s="459"/>
      <c r="F132" s="459"/>
      <c r="G132" s="459"/>
      <c r="H132" s="459"/>
      <c r="I132" s="459"/>
      <c r="J132" s="459"/>
      <c r="K132" s="459"/>
      <c r="L132" s="459"/>
      <c r="M132" s="459"/>
      <c r="N132" s="459"/>
      <c r="O132" s="459"/>
      <c r="P132" s="459"/>
      <c r="Q132" s="459"/>
    </row>
    <row r="133" spans="1:17" s="127" customFormat="1" ht="12" customHeight="1">
      <c r="A133" s="459" t="s">
        <v>63</v>
      </c>
      <c r="B133" s="459"/>
      <c r="C133" s="459"/>
      <c r="D133" s="459"/>
      <c r="E133" s="459"/>
      <c r="F133" s="459"/>
      <c r="G133" s="459"/>
      <c r="H133" s="459"/>
      <c r="I133" s="459"/>
      <c r="J133" s="459"/>
      <c r="K133" s="459"/>
      <c r="L133" s="459"/>
      <c r="M133" s="459"/>
      <c r="N133" s="459"/>
      <c r="O133" s="459"/>
      <c r="P133" s="459"/>
      <c r="Q133" s="459"/>
    </row>
    <row r="134" spans="1:16" s="127" customFormat="1" ht="12" customHeight="1">
      <c r="A134" s="124"/>
      <c r="B134" s="125"/>
      <c r="C134" s="125"/>
      <c r="D134" s="125"/>
      <c r="E134" s="125"/>
      <c r="F134" s="125"/>
      <c r="G134" s="125"/>
      <c r="H134" s="125"/>
      <c r="I134" s="125"/>
      <c r="J134" s="125"/>
      <c r="K134" s="125"/>
      <c r="L134" s="125"/>
      <c r="M134" s="125"/>
      <c r="N134" s="125"/>
      <c r="O134" s="125"/>
      <c r="P134" s="125"/>
    </row>
    <row r="135" s="127" customFormat="1" ht="12" customHeight="1"/>
    <row r="136" spans="1:17" s="127" customFormat="1" ht="12" customHeight="1">
      <c r="A136" s="131"/>
      <c r="B136" s="132"/>
      <c r="C136" s="133"/>
      <c r="D136" s="133"/>
      <c r="E136" s="133"/>
      <c r="F136" s="133"/>
      <c r="G136" s="133"/>
      <c r="H136" s="133"/>
      <c r="I136" s="133"/>
      <c r="J136" s="133"/>
      <c r="K136" s="133"/>
      <c r="L136" s="133"/>
      <c r="M136" s="133"/>
      <c r="N136" s="134"/>
      <c r="O136" s="461" t="s">
        <v>64</v>
      </c>
      <c r="P136" s="462"/>
      <c r="Q136" s="462"/>
    </row>
    <row r="137" spans="1:17" s="127" customFormat="1" ht="12" customHeight="1">
      <c r="A137" s="135"/>
      <c r="B137" s="136"/>
      <c r="C137" s="137"/>
      <c r="D137" s="137"/>
      <c r="E137" s="137"/>
      <c r="F137" s="137"/>
      <c r="G137" s="137"/>
      <c r="H137" s="137"/>
      <c r="I137" s="137"/>
      <c r="J137" s="137"/>
      <c r="K137" s="137"/>
      <c r="L137" s="137"/>
      <c r="M137" s="137"/>
      <c r="N137" s="138"/>
      <c r="O137" s="139" t="s">
        <v>72</v>
      </c>
      <c r="P137" s="140"/>
      <c r="Q137" s="141" t="s">
        <v>192</v>
      </c>
    </row>
    <row r="138" spans="1:17" s="127" customFormat="1"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3" t="s">
        <v>79</v>
      </c>
      <c r="P138" s="464"/>
      <c r="Q138" s="464"/>
    </row>
    <row r="139" spans="1:17" s="127" customFormat="1"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s="127" customFormat="1"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6" s="127" customFormat="1" ht="12" customHeight="1">
      <c r="A141" s="153"/>
      <c r="B141" s="154"/>
      <c r="C141" s="154"/>
      <c r="D141" s="154"/>
      <c r="E141" s="154"/>
      <c r="F141" s="154"/>
      <c r="G141" s="154"/>
      <c r="H141" s="154"/>
      <c r="I141" s="154"/>
      <c r="J141" s="154"/>
      <c r="K141" s="154"/>
      <c r="L141" s="154"/>
      <c r="M141" s="154"/>
      <c r="N141" s="155"/>
      <c r="O141" s="156"/>
      <c r="P141" s="144"/>
    </row>
    <row r="142" spans="1:16" s="127" customFormat="1" ht="12" customHeight="1">
      <c r="A142" s="166"/>
      <c r="B142" s="168"/>
      <c r="C142" s="168"/>
      <c r="D142" s="168"/>
      <c r="E142" s="168"/>
      <c r="F142" s="168"/>
      <c r="G142" s="168"/>
      <c r="H142" s="168"/>
      <c r="I142" s="168"/>
      <c r="J142" s="168"/>
      <c r="K142" s="168"/>
      <c r="L142" s="168"/>
      <c r="M142" s="168"/>
      <c r="N142" s="169"/>
      <c r="O142" s="169"/>
      <c r="P142" s="169"/>
    </row>
    <row r="143" spans="1:17" s="127" customFormat="1" ht="12" customHeight="1">
      <c r="A143" s="519" t="s">
        <v>93</v>
      </c>
      <c r="B143" s="519"/>
      <c r="C143" s="519"/>
      <c r="D143" s="519"/>
      <c r="E143" s="519"/>
      <c r="F143" s="519"/>
      <c r="G143" s="519"/>
      <c r="H143" s="519"/>
      <c r="I143" s="519"/>
      <c r="J143" s="519"/>
      <c r="K143" s="519"/>
      <c r="L143" s="519"/>
      <c r="M143" s="519"/>
      <c r="N143" s="519"/>
      <c r="O143" s="519"/>
      <c r="P143" s="519"/>
      <c r="Q143" s="519"/>
    </row>
    <row r="144" spans="1:17" s="163" customFormat="1" ht="12" customHeight="1">
      <c r="A144" s="172"/>
      <c r="B144" s="169"/>
      <c r="C144" s="169"/>
      <c r="D144" s="169"/>
      <c r="E144" s="169"/>
      <c r="F144" s="169"/>
      <c r="G144" s="169"/>
      <c r="H144" s="169"/>
      <c r="I144" s="169"/>
      <c r="J144" s="169"/>
      <c r="K144" s="169"/>
      <c r="L144" s="169"/>
      <c r="M144" s="169"/>
      <c r="N144" s="169"/>
      <c r="O144" s="169"/>
      <c r="P144" s="169"/>
      <c r="Q144" s="127"/>
    </row>
    <row r="145" spans="1:17" s="163" customFormat="1" ht="12" customHeight="1">
      <c r="A145" s="173"/>
      <c r="B145" s="161"/>
      <c r="C145" s="161"/>
      <c r="D145" s="161"/>
      <c r="E145" s="161"/>
      <c r="F145" s="161"/>
      <c r="G145" s="161"/>
      <c r="H145" s="161"/>
      <c r="I145" s="161"/>
      <c r="J145" s="161"/>
      <c r="K145" s="161"/>
      <c r="L145" s="161"/>
      <c r="M145" s="161"/>
      <c r="N145" s="161"/>
      <c r="O145" s="167"/>
      <c r="P145" s="167"/>
      <c r="Q145" s="127"/>
    </row>
    <row r="146" spans="1:17" s="163" customFormat="1" ht="12" customHeight="1">
      <c r="A146" s="27" t="s">
        <v>84</v>
      </c>
      <c r="B146" s="161">
        <v>94.91599015996081</v>
      </c>
      <c r="C146" s="161">
        <v>95.88783448869943</v>
      </c>
      <c r="D146" s="161">
        <v>111.91058357034107</v>
      </c>
      <c r="E146" s="161">
        <v>96.71007368055305</v>
      </c>
      <c r="F146" s="161">
        <v>96.97463869016185</v>
      </c>
      <c r="G146" s="161">
        <v>89.30146286433946</v>
      </c>
      <c r="H146" s="161">
        <v>77.40055941244238</v>
      </c>
      <c r="I146" s="161">
        <v>92.89490254963113</v>
      </c>
      <c r="J146" s="161">
        <v>98.62938299148809</v>
      </c>
      <c r="K146" s="161">
        <v>103.41101338727303</v>
      </c>
      <c r="L146" s="161">
        <v>106.75315493407938</v>
      </c>
      <c r="M146" s="161">
        <v>90.97623624275373</v>
      </c>
      <c r="N146" s="161"/>
      <c r="O146" s="162"/>
      <c r="P146" s="162"/>
      <c r="Q146" s="127"/>
    </row>
    <row r="147" spans="1:17" s="163" customFormat="1" ht="12" customHeight="1">
      <c r="A147" s="28">
        <v>2002</v>
      </c>
      <c r="B147" s="161">
        <v>88.39099928431388</v>
      </c>
      <c r="C147" s="161">
        <v>92.32722398099102</v>
      </c>
      <c r="D147" s="161">
        <v>100.65138332970729</v>
      </c>
      <c r="E147" s="161">
        <v>97.53913622909099</v>
      </c>
      <c r="F147" s="161">
        <v>85.82756358642064</v>
      </c>
      <c r="G147" s="161">
        <v>106.5765047533654</v>
      </c>
      <c r="H147" s="161">
        <v>76.18318001145327</v>
      </c>
      <c r="I147" s="161">
        <v>86.09344660794201</v>
      </c>
      <c r="J147" s="161">
        <v>97.60972547844241</v>
      </c>
      <c r="K147" s="161">
        <v>92.15082162129531</v>
      </c>
      <c r="L147" s="161">
        <v>103.93765117319947</v>
      </c>
      <c r="M147" s="161">
        <v>82.30782889753</v>
      </c>
      <c r="N147" s="161">
        <f>(B147+C147+D147+E147+F147+G147+H147+I147+J147+K147+L147+M147)/12</f>
        <v>92.46628874614599</v>
      </c>
      <c r="O147" s="164">
        <f>100*(H147-G147)/G147</f>
        <v>-28.517847167391164</v>
      </c>
      <c r="P147" s="164">
        <f>100*(H147-H146)/H146</f>
        <v>-1.5728302356344535</v>
      </c>
      <c r="Q147" s="162">
        <f>(((B147+C147+D147+E147+F147+G147+H147)/7)-((B146+C146+D146+E146+F146+G146+H146)/7))/((B146+C146+D146+E146+F146+G146+H146)/7)*100</f>
        <v>-2.353359190982034</v>
      </c>
    </row>
    <row r="148" spans="1:17" s="163" customFormat="1" ht="12" customHeight="1">
      <c r="A148" s="28">
        <v>2003</v>
      </c>
      <c r="B148" s="161">
        <v>89.6</v>
      </c>
      <c r="C148" s="161">
        <v>91.2</v>
      </c>
      <c r="D148" s="161">
        <v>102</v>
      </c>
      <c r="E148" s="161">
        <v>85.9</v>
      </c>
      <c r="F148" s="161">
        <v>79.2</v>
      </c>
      <c r="G148" s="161">
        <v>79.6</v>
      </c>
      <c r="H148" s="161">
        <v>81.1</v>
      </c>
      <c r="I148" s="161">
        <v>72.6</v>
      </c>
      <c r="J148" s="161">
        <v>91.2</v>
      </c>
      <c r="K148" s="161">
        <v>92.5</v>
      </c>
      <c r="L148" s="161">
        <v>88.4</v>
      </c>
      <c r="M148" s="161">
        <v>82</v>
      </c>
      <c r="N148" s="161">
        <f>(B148+C148+D148+E148+F148+G148+H148+I148+J148+K148+L148+M148)/12</f>
        <v>86.27500000000002</v>
      </c>
      <c r="O148" s="164">
        <f>100*(H148-G148)/G148</f>
        <v>1.8844221105527639</v>
      </c>
      <c r="P148" s="164">
        <f>100*(H148-H147)/H147</f>
        <v>6.453944279836484</v>
      </c>
      <c r="Q148" s="162">
        <f>(((B148+C148+D148+E148+F148+G148+H148)/7)-((B147+C147+D147+E147+F147+G147+H147)/7))/((B147+C147+D147+E147+F147+G147+H147)/7)*100</f>
        <v>-6.007140075838609</v>
      </c>
    </row>
    <row r="149" spans="1:17" s="163" customFormat="1" ht="12" customHeight="1">
      <c r="A149" s="28">
        <v>2004</v>
      </c>
      <c r="B149" s="161">
        <v>78.4</v>
      </c>
      <c r="C149" s="161">
        <v>88.8</v>
      </c>
      <c r="D149" s="161">
        <v>95.6</v>
      </c>
      <c r="E149" s="161">
        <v>81.9</v>
      </c>
      <c r="F149" s="161">
        <v>78.2</v>
      </c>
      <c r="G149" s="161">
        <v>95.4</v>
      </c>
      <c r="H149" s="161">
        <v>80</v>
      </c>
      <c r="I149" s="161">
        <v>82.5</v>
      </c>
      <c r="J149" s="161">
        <v>101.5</v>
      </c>
      <c r="K149" s="161">
        <v>93.4</v>
      </c>
      <c r="L149" s="161">
        <v>94.1</v>
      </c>
      <c r="M149" s="161">
        <v>85.1</v>
      </c>
      <c r="N149" s="161">
        <f>(B149+C149+D149+E149+F149+G149+H149+I149+J149+K149+L149+M149)/12</f>
        <v>87.90833333333332</v>
      </c>
      <c r="O149" s="164">
        <f>100*(H149-G149)/G149</f>
        <v>-16.142557651991616</v>
      </c>
      <c r="P149" s="164">
        <f>100*(H149-H148)/H148</f>
        <v>-1.3563501849568365</v>
      </c>
      <c r="Q149" s="162">
        <f>(((B149+C149+D149+E149+F149+G149+H149)/7)-((B148+C148+D148+E148+F148+G148+H148)/7))/((B148+C148+D148+E148+F148+G148+H148)/7)*100</f>
        <v>-1.6924088070982786</v>
      </c>
    </row>
    <row r="150" spans="1:17" s="163" customFormat="1" ht="12" customHeight="1">
      <c r="A150" s="28">
        <v>2005</v>
      </c>
      <c r="B150" s="161">
        <v>84</v>
      </c>
      <c r="C150" s="161">
        <v>85</v>
      </c>
      <c r="D150" s="161">
        <v>99.1</v>
      </c>
      <c r="E150" s="161">
        <v>84.5</v>
      </c>
      <c r="F150" s="161">
        <v>77.9</v>
      </c>
      <c r="G150" s="161">
        <v>86.2</v>
      </c>
      <c r="H150" s="161">
        <v>68.6</v>
      </c>
      <c r="I150" s="161">
        <v>73</v>
      </c>
      <c r="J150" s="161">
        <v>93.7</v>
      </c>
      <c r="K150" s="161">
        <v>77.3</v>
      </c>
      <c r="L150" s="161">
        <v>91.9</v>
      </c>
      <c r="M150" s="161">
        <v>82</v>
      </c>
      <c r="N150" s="161">
        <f>(B150+C150+D150+E150+F150+G150+H150+I150+J150+K150+L150+M150)/12</f>
        <v>83.60000000000001</v>
      </c>
      <c r="O150" s="164">
        <f>100*(H150-G150)/G150</f>
        <v>-20.417633410672863</v>
      </c>
      <c r="P150" s="164">
        <f>100*(H150-H149)/H149</f>
        <v>-14.250000000000005</v>
      </c>
      <c r="Q150" s="162">
        <f>(((B150+C150+D150+E150+F150+G150+H150)/7)-((B149+C149+D149+E149+F149+G149+H149)/7))/((B149+C149+D149+E149+F149+G149+H149)/7)*100</f>
        <v>-2.1728229984957097</v>
      </c>
    </row>
    <row r="151" spans="1:17" s="163" customFormat="1" ht="12" customHeight="1">
      <c r="A151" s="28">
        <v>2006</v>
      </c>
      <c r="B151" s="161">
        <v>82</v>
      </c>
      <c r="C151" s="161">
        <v>85.6</v>
      </c>
      <c r="D151" s="161">
        <v>111.3</v>
      </c>
      <c r="E151" s="161">
        <v>77.6</v>
      </c>
      <c r="F151" s="161">
        <v>95.2</v>
      </c>
      <c r="G151" s="161">
        <v>88.5</v>
      </c>
      <c r="H151" s="161">
        <v>79</v>
      </c>
      <c r="I151" s="161" t="s">
        <v>43</v>
      </c>
      <c r="J151" s="161" t="s">
        <v>43</v>
      </c>
      <c r="K151" s="161" t="s">
        <v>43</v>
      </c>
      <c r="L151" s="161" t="s">
        <v>43</v>
      </c>
      <c r="M151" s="161" t="s">
        <v>43</v>
      </c>
      <c r="N151" s="161">
        <f>(B151+C151+D151+E151+F151+G151+H151)/7</f>
        <v>88.45714285714287</v>
      </c>
      <c r="O151" s="164">
        <f>100*(H151-G151)/G151</f>
        <v>-10.734463276836157</v>
      </c>
      <c r="P151" s="164">
        <f>100*(H151-H150)/H150</f>
        <v>15.160349854227412</v>
      </c>
      <c r="Q151" s="162">
        <f>(((B151+C151+D151+E151+F151+G151+H151)/7)-((B150+C150+D150+E150+F150+G150+H150)/7))/((B150+C150+D150+E150+F150+G150+H150)/7)*100</f>
        <v>5.791901588928752</v>
      </c>
    </row>
    <row r="152" spans="1:17" s="163" customFormat="1" ht="12" customHeight="1">
      <c r="A152" s="29"/>
      <c r="B152" s="161"/>
      <c r="C152" s="161"/>
      <c r="D152" s="161"/>
      <c r="E152" s="161"/>
      <c r="F152" s="161"/>
      <c r="G152" s="161"/>
      <c r="H152" s="161"/>
      <c r="I152" s="161"/>
      <c r="J152" s="161"/>
      <c r="K152" s="161"/>
      <c r="L152" s="161"/>
      <c r="M152" s="161"/>
      <c r="N152" s="161"/>
      <c r="O152" s="164"/>
      <c r="P152" s="164"/>
      <c r="Q152" s="127"/>
    </row>
    <row r="153" spans="1:17" s="163" customFormat="1" ht="12" customHeight="1">
      <c r="A153" s="30" t="s">
        <v>85</v>
      </c>
      <c r="B153" s="161">
        <v>92.85692521173769</v>
      </c>
      <c r="C153" s="161">
        <v>94.87807336417654</v>
      </c>
      <c r="D153" s="161">
        <v>109.25197578110142</v>
      </c>
      <c r="E153" s="161">
        <v>96.40373615733155</v>
      </c>
      <c r="F153" s="161">
        <v>96.34009178401767</v>
      </c>
      <c r="G153" s="161">
        <v>86.38897772913027</v>
      </c>
      <c r="H153" s="161">
        <v>74.2709792240591</v>
      </c>
      <c r="I153" s="161">
        <v>89.15564166669708</v>
      </c>
      <c r="J153" s="161">
        <v>94.33489640754928</v>
      </c>
      <c r="K153" s="161">
        <v>104.8266131819058</v>
      </c>
      <c r="L153" s="161">
        <v>104.00846027030899</v>
      </c>
      <c r="M153" s="161">
        <v>90.9850475069269</v>
      </c>
      <c r="N153" s="161"/>
      <c r="O153" s="164"/>
      <c r="P153" s="164"/>
      <c r="Q153" s="127"/>
    </row>
    <row r="154" spans="1:17" s="163" customFormat="1" ht="12" customHeight="1">
      <c r="A154" s="28">
        <v>2002</v>
      </c>
      <c r="B154" s="161">
        <v>88.31529667727816</v>
      </c>
      <c r="C154" s="161">
        <v>87.0822566909538</v>
      </c>
      <c r="D154" s="161">
        <v>90.72033888346263</v>
      </c>
      <c r="E154" s="161">
        <v>94.21761693052989</v>
      </c>
      <c r="F154" s="161">
        <v>82.05934669838614</v>
      </c>
      <c r="G154" s="161">
        <v>86.29521443203679</v>
      </c>
      <c r="H154" s="161">
        <v>68.80523749742798</v>
      </c>
      <c r="I154" s="161">
        <v>81.14465628879024</v>
      </c>
      <c r="J154" s="161">
        <v>96.02203278577319</v>
      </c>
      <c r="K154" s="161">
        <v>89.30004696699125</v>
      </c>
      <c r="L154" s="161">
        <v>95.42443779638464</v>
      </c>
      <c r="M154" s="161">
        <v>77.26455722162537</v>
      </c>
      <c r="N154" s="161">
        <f>(B154+C154+D154+E154+F154+G154+H154+I154+J154+K154+L154+M154)/12</f>
        <v>86.38758657246997</v>
      </c>
      <c r="O154" s="164">
        <f>100*(H154-G154)/G154</f>
        <v>-20.267609333520255</v>
      </c>
      <c r="P154" s="164">
        <f>100*(H154-H153)/H153</f>
        <v>-7.359188991089224</v>
      </c>
      <c r="Q154" s="162">
        <f>(((B154+C154+D154+E154+F154+G154+H154)/7)-((B153+C153+D153+E153+F153+G153+H153)/7))/((B153+C153+D153+E153+F153+G153+H153)/7)*100</f>
        <v>-8.132872536865245</v>
      </c>
    </row>
    <row r="155" spans="1:17" s="163" customFormat="1" ht="12" customHeight="1">
      <c r="A155" s="28">
        <v>2003</v>
      </c>
      <c r="B155" s="161">
        <v>88.6</v>
      </c>
      <c r="C155" s="161">
        <v>85.9</v>
      </c>
      <c r="D155" s="161">
        <v>104.4</v>
      </c>
      <c r="E155" s="161">
        <v>86.1</v>
      </c>
      <c r="F155" s="161">
        <v>78.1</v>
      </c>
      <c r="G155" s="161">
        <v>76.8</v>
      </c>
      <c r="H155" s="161">
        <v>79.7</v>
      </c>
      <c r="I155" s="161">
        <v>60.4</v>
      </c>
      <c r="J155" s="161">
        <v>88</v>
      </c>
      <c r="K155" s="161">
        <v>90.2</v>
      </c>
      <c r="L155" s="161">
        <v>86.5</v>
      </c>
      <c r="M155" s="161">
        <v>79.3</v>
      </c>
      <c r="N155" s="161">
        <f>(B155+C155+D155+E155+F155+G155+H155+I155+J155+K155+L155+M155)/12</f>
        <v>83.66666666666667</v>
      </c>
      <c r="O155" s="164">
        <f>100*(H155-G155)/G155</f>
        <v>3.776041666666674</v>
      </c>
      <c r="P155" s="164">
        <f>100*(H155-H154)/H154</f>
        <v>15.834205212908799</v>
      </c>
      <c r="Q155" s="162">
        <f>(((B155+C155+D155+E155+F155+G155+H155)/7)-((B154+C154+D154+E154+F154+G154+H154)/7))/((B154+C154+D154+E154+F154+G154+H154)/7)*100</f>
        <v>0.3522525051516827</v>
      </c>
    </row>
    <row r="156" spans="1:17" s="163" customFormat="1" ht="12" customHeight="1">
      <c r="A156" s="28">
        <v>2004</v>
      </c>
      <c r="B156" s="161">
        <v>75.5</v>
      </c>
      <c r="C156" s="161">
        <v>86.9</v>
      </c>
      <c r="D156" s="161">
        <v>93.2</v>
      </c>
      <c r="E156" s="161">
        <v>78.1</v>
      </c>
      <c r="F156" s="161">
        <v>73.9</v>
      </c>
      <c r="G156" s="161">
        <v>83.1</v>
      </c>
      <c r="H156" s="161">
        <v>68.4</v>
      </c>
      <c r="I156" s="161">
        <v>67.8</v>
      </c>
      <c r="J156" s="161">
        <v>86.4</v>
      </c>
      <c r="K156" s="161">
        <v>77.9</v>
      </c>
      <c r="L156" s="161">
        <v>83.6</v>
      </c>
      <c r="M156" s="161">
        <v>70.5</v>
      </c>
      <c r="N156" s="161">
        <f>(B156+C156+D156+E156+F156+G156+H156+I156+J156+K156+L156+M156)/12</f>
        <v>78.77499999999999</v>
      </c>
      <c r="O156" s="164">
        <f>100*(H156-G156)/G156</f>
        <v>-17.689530685920566</v>
      </c>
      <c r="P156" s="164">
        <f>100*(H156-H155)/H155</f>
        <v>-14.17816813048933</v>
      </c>
      <c r="Q156" s="162">
        <f>(((B156+C156+D156+E156+F156+G156+H156)/7)-((B155+C155+D155+E155+F155+G155+H155)/7))/((B155+C155+D155+E155+F155+G155+H155)/7)*100</f>
        <v>-6.754503002001325</v>
      </c>
    </row>
    <row r="157" spans="1:17" s="163" customFormat="1" ht="12" customHeight="1">
      <c r="A157" s="28">
        <v>2005</v>
      </c>
      <c r="B157" s="161">
        <v>74.9</v>
      </c>
      <c r="C157" s="161">
        <v>75.3</v>
      </c>
      <c r="D157" s="161">
        <v>84.5</v>
      </c>
      <c r="E157" s="161">
        <v>76.3</v>
      </c>
      <c r="F157" s="161">
        <v>71.6</v>
      </c>
      <c r="G157" s="161">
        <v>72.4</v>
      </c>
      <c r="H157" s="161">
        <v>63.8</v>
      </c>
      <c r="I157" s="161">
        <v>65.8</v>
      </c>
      <c r="J157" s="161">
        <v>85.7</v>
      </c>
      <c r="K157" s="161">
        <v>70.6</v>
      </c>
      <c r="L157" s="161">
        <v>84.1</v>
      </c>
      <c r="M157" s="161">
        <v>73.4</v>
      </c>
      <c r="N157" s="161">
        <f>(B157+C157+D157+E157+F157+G157+H157+I157+J157+K157+L157+M157)/12</f>
        <v>74.86666666666666</v>
      </c>
      <c r="O157" s="164">
        <f>100*(H157-G157)/G157</f>
        <v>-11.878453038674044</v>
      </c>
      <c r="P157" s="164">
        <f>100*(H157-H156)/H156</f>
        <v>-6.725146198830421</v>
      </c>
      <c r="Q157" s="162">
        <f>(((B157+C157+D157+E157+F157+G157+H157)/7)-((B156+C156+D156+E156+F156+G156+H156)/7))/((B156+C156+D156+E156+F156+G156+H156)/7)*100</f>
        <v>-7.208012877839397</v>
      </c>
    </row>
    <row r="158" spans="1:17" s="163" customFormat="1" ht="12" customHeight="1">
      <c r="A158" s="28">
        <v>2006</v>
      </c>
      <c r="B158" s="161">
        <v>75</v>
      </c>
      <c r="C158" s="161">
        <v>79.8</v>
      </c>
      <c r="D158" s="161">
        <v>103.9</v>
      </c>
      <c r="E158" s="161">
        <v>75.2</v>
      </c>
      <c r="F158" s="161">
        <v>96</v>
      </c>
      <c r="G158" s="161">
        <v>79.5</v>
      </c>
      <c r="H158" s="161">
        <v>72</v>
      </c>
      <c r="I158" s="161" t="s">
        <v>43</v>
      </c>
      <c r="J158" s="161" t="s">
        <v>43</v>
      </c>
      <c r="K158" s="161" t="s">
        <v>43</v>
      </c>
      <c r="L158" s="161" t="s">
        <v>43</v>
      </c>
      <c r="M158" s="161" t="s">
        <v>43</v>
      </c>
      <c r="N158" s="161">
        <f>(B158+C158+D158+E158+F158+G158+H158)/7</f>
        <v>83.05714285714286</v>
      </c>
      <c r="O158" s="164">
        <f>100*(H158-G158)/G158</f>
        <v>-9.433962264150944</v>
      </c>
      <c r="P158" s="164">
        <f>100*(H158-H157)/H157</f>
        <v>12.852664576802512</v>
      </c>
      <c r="Q158" s="162">
        <f>(((B158+C158+D158+E158+F158+G158+H158)/7)-((B157+C157+D157+E157+F157+G157+H157)/7))/((B157+C157+D157+E157+F157+G157+H157)/7)*100</f>
        <v>12.066306861989217</v>
      </c>
    </row>
    <row r="159" spans="1:17" s="163" customFormat="1" ht="12" customHeight="1">
      <c r="A159" s="29"/>
      <c r="B159" s="161"/>
      <c r="C159" s="161"/>
      <c r="D159" s="161"/>
      <c r="E159" s="161"/>
      <c r="F159" s="161"/>
      <c r="G159" s="161"/>
      <c r="H159" s="161"/>
      <c r="I159" s="161"/>
      <c r="J159" s="161"/>
      <c r="K159" s="161"/>
      <c r="L159" s="161"/>
      <c r="M159" s="161"/>
      <c r="N159" s="161"/>
      <c r="O159" s="164"/>
      <c r="P159" s="164"/>
      <c r="Q159" s="127"/>
    </row>
    <row r="160" spans="1:17" s="163" customFormat="1" ht="12" customHeight="1">
      <c r="A160" s="30" t="s">
        <v>86</v>
      </c>
      <c r="B160" s="161">
        <v>102.64028439783728</v>
      </c>
      <c r="C160" s="161">
        <v>99.67581214108493</v>
      </c>
      <c r="D160" s="161">
        <v>121.88397894612308</v>
      </c>
      <c r="E160" s="161">
        <v>97.85925604225535</v>
      </c>
      <c r="F160" s="161">
        <v>99.3550526629311</v>
      </c>
      <c r="G160" s="161">
        <v>100.22724361346312</v>
      </c>
      <c r="H160" s="161">
        <v>89.14074190337892</v>
      </c>
      <c r="I160" s="161">
        <v>106.92221691897386</v>
      </c>
      <c r="J160" s="161">
        <v>114.73954894722796</v>
      </c>
      <c r="K160" s="161">
        <v>98.10058865350817</v>
      </c>
      <c r="L160" s="161">
        <v>117.04949318472362</v>
      </c>
      <c r="M160" s="161">
        <v>90.94318199289238</v>
      </c>
      <c r="N160" s="161"/>
      <c r="O160" s="164"/>
      <c r="P160" s="164"/>
      <c r="Q160" s="127"/>
    </row>
    <row r="161" spans="1:17" s="163" customFormat="1" ht="12" customHeight="1">
      <c r="A161" s="28">
        <v>2002</v>
      </c>
      <c r="B161" s="161">
        <v>88.67498700659763</v>
      </c>
      <c r="C161" s="161">
        <v>112.00298541500577</v>
      </c>
      <c r="D161" s="161">
        <v>137.90630802482312</v>
      </c>
      <c r="E161" s="161">
        <v>109.99935145034374</v>
      </c>
      <c r="F161" s="161">
        <v>99.96350236227279</v>
      </c>
      <c r="G161" s="161">
        <v>182.65892971812548</v>
      </c>
      <c r="H161" s="161">
        <v>103.86049977867219</v>
      </c>
      <c r="I161" s="161">
        <v>104.6581415475988</v>
      </c>
      <c r="J161" s="161">
        <v>103.56573260423541</v>
      </c>
      <c r="K161" s="161">
        <v>102.84510412865096</v>
      </c>
      <c r="L161" s="161">
        <v>135.8737808458285</v>
      </c>
      <c r="M161" s="161">
        <v>101.22695743805723</v>
      </c>
      <c r="N161" s="161">
        <f>(B161+C161+D161+E161+F161+G161+H161+I161+J161+K161+L161+M161)/12</f>
        <v>115.2696900266843</v>
      </c>
      <c r="O161" s="164">
        <f>100*(H161-G161)/G161</f>
        <v>-43.139653813286316</v>
      </c>
      <c r="P161" s="164">
        <f>100*(H161-H160)/H160</f>
        <v>16.512940728324036</v>
      </c>
      <c r="Q161" s="162">
        <f>(((B161+C161+D161+E161+F161+G161+H161)/7)-((B160+C160+D160+E160+F160+G160+H160)/7))/((B160+C160+D160+E160+F160+G160+H160)/7)*100</f>
        <v>17.485548227650433</v>
      </c>
    </row>
    <row r="162" spans="1:17" s="163" customFormat="1" ht="12" customHeight="1">
      <c r="A162" s="28">
        <v>2003</v>
      </c>
      <c r="B162" s="161">
        <v>93.4</v>
      </c>
      <c r="C162" s="161">
        <v>111.1</v>
      </c>
      <c r="D162" s="161">
        <v>93.2</v>
      </c>
      <c r="E162" s="161">
        <v>85</v>
      </c>
      <c r="F162" s="161">
        <v>83.5</v>
      </c>
      <c r="G162" s="161">
        <v>90.2</v>
      </c>
      <c r="H162" s="161">
        <v>86.6</v>
      </c>
      <c r="I162" s="161">
        <v>118.2</v>
      </c>
      <c r="J162" s="161">
        <v>103.1</v>
      </c>
      <c r="K162" s="161">
        <v>100.9</v>
      </c>
      <c r="L162" s="161">
        <v>95.6</v>
      </c>
      <c r="M162" s="161">
        <v>92.1</v>
      </c>
      <c r="N162" s="161">
        <f>(B162+C162+D162+E162+F162+G162+H162+I162+J162+K162+L162+M162)/12</f>
        <v>96.07499999999999</v>
      </c>
      <c r="O162" s="164">
        <f>100*(H162-G162)/G162</f>
        <v>-3.9911308203991225</v>
      </c>
      <c r="P162" s="164">
        <f>100*(H162-H161)/H161</f>
        <v>-16.618926170637057</v>
      </c>
      <c r="Q162" s="162">
        <f>(((B162+C162+D162+E162+F162+G162+H162)/7)-((B161+C161+D161+E161+F161+G161+H161)/7))/((B161+C161+D161+E161+F161+G161+H161)/7)*100</f>
        <v>-23.000150178686564</v>
      </c>
    </row>
    <row r="163" spans="1:17" s="163" customFormat="1" ht="12" customHeight="1">
      <c r="A163" s="28">
        <v>2004</v>
      </c>
      <c r="B163" s="161">
        <v>89.2</v>
      </c>
      <c r="C163" s="161">
        <v>96</v>
      </c>
      <c r="D163" s="161">
        <v>104.4</v>
      </c>
      <c r="E163" s="161">
        <v>96.4</v>
      </c>
      <c r="F163" s="161">
        <v>94.5</v>
      </c>
      <c r="G163" s="161">
        <v>141.7</v>
      </c>
      <c r="H163" s="161">
        <v>123.4</v>
      </c>
      <c r="I163" s="161">
        <v>137.4</v>
      </c>
      <c r="J163" s="161">
        <v>158.3</v>
      </c>
      <c r="K163" s="161">
        <v>151.7</v>
      </c>
      <c r="L163" s="161">
        <v>133.3</v>
      </c>
      <c r="M163" s="161">
        <v>139.9</v>
      </c>
      <c r="N163" s="161">
        <f>(B163+C163+D163+E163+F163+G163+H163+I163+J163+K163+L163+M163)/12</f>
        <v>122.18333333333334</v>
      </c>
      <c r="O163" s="164">
        <f>100*(H163-G163)/G163</f>
        <v>-12.914608327452353</v>
      </c>
      <c r="P163" s="164">
        <f>100*(H163-H162)/H162</f>
        <v>42.49422632794459</v>
      </c>
      <c r="Q163" s="162">
        <f>(((B163+C163+D163+E163+F163+G163+H163)/7)-((B162+C162+D162+E162+F162+G162+H162)/7))/((B162+C162+D162+E162+F162+G162+H162)/7)*100</f>
        <v>15.956454121306377</v>
      </c>
    </row>
    <row r="164" spans="1:17" s="163" customFormat="1" ht="12" customHeight="1">
      <c r="A164" s="28">
        <v>2005</v>
      </c>
      <c r="B164" s="161">
        <v>118.4</v>
      </c>
      <c r="C164" s="161">
        <v>121.1</v>
      </c>
      <c r="D164" s="161">
        <v>154.1</v>
      </c>
      <c r="E164" s="161">
        <v>115.3</v>
      </c>
      <c r="F164" s="161">
        <v>101.4</v>
      </c>
      <c r="G164" s="161">
        <v>138.3</v>
      </c>
      <c r="H164" s="161">
        <v>86.5</v>
      </c>
      <c r="I164" s="161">
        <v>99.8</v>
      </c>
      <c r="J164" s="161">
        <v>123.7</v>
      </c>
      <c r="K164" s="161">
        <v>102.3</v>
      </c>
      <c r="L164" s="161">
        <v>120.9</v>
      </c>
      <c r="M164" s="161">
        <v>114</v>
      </c>
      <c r="N164" s="161">
        <f>(B164+C164+D164+E164+F164+G164+H164+I164+J164+K164+L164+M164)/12</f>
        <v>116.31666666666668</v>
      </c>
      <c r="O164" s="164">
        <f>100*(H164-G164)/G164</f>
        <v>-37.45480838756327</v>
      </c>
      <c r="P164" s="164">
        <f>100*(H164-H163)/H163</f>
        <v>-29.902755267423018</v>
      </c>
      <c r="Q164" s="162">
        <f>(((B164+C164+D164+E164+F164+G164+H164)/7)-((B163+C163+D163+E163+F163+G163+H163)/7))/((B163+C163+D163+E163+F163+G163+H163)/7)*100</f>
        <v>12.003755364806885</v>
      </c>
    </row>
    <row r="165" spans="1:17" s="163" customFormat="1" ht="12" customHeight="1">
      <c r="A165" s="28">
        <v>2006</v>
      </c>
      <c r="B165" s="161">
        <v>108.2</v>
      </c>
      <c r="C165" s="161">
        <v>107.1</v>
      </c>
      <c r="D165" s="161">
        <v>139.1</v>
      </c>
      <c r="E165" s="161">
        <v>86.7</v>
      </c>
      <c r="F165" s="161">
        <v>92.1</v>
      </c>
      <c r="G165" s="161">
        <v>122.2</v>
      </c>
      <c r="H165" s="161">
        <v>105.1</v>
      </c>
      <c r="I165" s="161" t="s">
        <v>43</v>
      </c>
      <c r="J165" s="161" t="s">
        <v>43</v>
      </c>
      <c r="K165" s="161" t="s">
        <v>43</v>
      </c>
      <c r="L165" s="161" t="s">
        <v>43</v>
      </c>
      <c r="M165" s="161" t="s">
        <v>43</v>
      </c>
      <c r="N165" s="161">
        <f>(B165+C165+D165+E165+F165+G165+H165)/7</f>
        <v>108.64285714285714</v>
      </c>
      <c r="O165" s="164">
        <f>100*(H165-G165)/G165</f>
        <v>-13.99345335515549</v>
      </c>
      <c r="P165" s="164">
        <f>100*(H165-H164)/H164</f>
        <v>21.5028901734104</v>
      </c>
      <c r="Q165" s="162">
        <f>(((B165+C165+D165+E165+F165+G165+H165)/7)-((B164+C164+D164+E164+F164+G164+H164)/7))/((B164+C164+D164+E164+F164+G164+H164)/7)*100</f>
        <v>-8.933061908753466</v>
      </c>
    </row>
    <row r="166" spans="1:17" s="163" customFormat="1" ht="12" customHeight="1">
      <c r="A166" s="166"/>
      <c r="B166" s="161"/>
      <c r="C166" s="161"/>
      <c r="D166" s="161"/>
      <c r="E166" s="161"/>
      <c r="F166" s="161"/>
      <c r="G166" s="161"/>
      <c r="H166" s="161"/>
      <c r="I166" s="161"/>
      <c r="J166" s="161"/>
      <c r="K166" s="161"/>
      <c r="L166" s="161"/>
      <c r="M166" s="161"/>
      <c r="N166" s="174"/>
      <c r="O166" s="164"/>
      <c r="P166" s="164"/>
      <c r="Q166" s="127"/>
    </row>
    <row r="167" spans="1:16" s="127" customFormat="1" ht="12" customHeight="1">
      <c r="A167" s="166"/>
      <c r="B167" s="161"/>
      <c r="C167" s="161"/>
      <c r="D167" s="161"/>
      <c r="E167" s="161"/>
      <c r="F167" s="161"/>
      <c r="G167" s="161"/>
      <c r="H167" s="161"/>
      <c r="I167" s="161"/>
      <c r="J167" s="161"/>
      <c r="K167" s="161"/>
      <c r="L167" s="161"/>
      <c r="M167" s="161"/>
      <c r="N167" s="174"/>
      <c r="O167" s="164"/>
      <c r="P167" s="164"/>
    </row>
    <row r="168" spans="1:17" s="127" customFormat="1" ht="12" customHeight="1">
      <c r="A168" s="519" t="s">
        <v>94</v>
      </c>
      <c r="B168" s="519"/>
      <c r="C168" s="519"/>
      <c r="D168" s="519"/>
      <c r="E168" s="519"/>
      <c r="F168" s="519"/>
      <c r="G168" s="519"/>
      <c r="H168" s="519"/>
      <c r="I168" s="519"/>
      <c r="J168" s="519"/>
      <c r="K168" s="519"/>
      <c r="L168" s="519"/>
      <c r="M168" s="519"/>
      <c r="N168" s="519"/>
      <c r="O168" s="519"/>
      <c r="P168" s="519"/>
      <c r="Q168" s="519"/>
    </row>
    <row r="169" spans="1:17" s="163" customFormat="1" ht="12" customHeight="1">
      <c r="A169" s="160"/>
      <c r="B169" s="160"/>
      <c r="C169" s="160"/>
      <c r="D169" s="160"/>
      <c r="E169" s="160"/>
      <c r="F169" s="160"/>
      <c r="G169" s="160"/>
      <c r="H169" s="160"/>
      <c r="I169" s="160"/>
      <c r="J169" s="160"/>
      <c r="K169" s="160"/>
      <c r="L169" s="160"/>
      <c r="M169" s="160"/>
      <c r="N169" s="155"/>
      <c r="O169" s="164"/>
      <c r="P169" s="164"/>
      <c r="Q169" s="127"/>
    </row>
    <row r="170" spans="1:17" s="163" customFormat="1" ht="12" customHeight="1">
      <c r="A170" s="160"/>
      <c r="B170" s="161"/>
      <c r="C170" s="161"/>
      <c r="D170" s="161"/>
      <c r="E170" s="161"/>
      <c r="F170" s="161"/>
      <c r="G170" s="161"/>
      <c r="H170" s="161"/>
      <c r="I170" s="161"/>
      <c r="J170" s="161"/>
      <c r="K170" s="161"/>
      <c r="L170" s="161"/>
      <c r="M170" s="161"/>
      <c r="N170" s="161"/>
      <c r="O170" s="164"/>
      <c r="P170" s="164"/>
      <c r="Q170" s="127"/>
    </row>
    <row r="171" spans="1:17" s="163" customFormat="1" ht="12" customHeight="1">
      <c r="A171" s="27" t="s">
        <v>84</v>
      </c>
      <c r="B171" s="161">
        <v>97.18467245775695</v>
      </c>
      <c r="C171" s="161">
        <v>103.60492148240736</v>
      </c>
      <c r="D171" s="161">
        <v>110.20261316023027</v>
      </c>
      <c r="E171" s="161">
        <v>106.15315644206626</v>
      </c>
      <c r="F171" s="161">
        <v>110.48802626678828</v>
      </c>
      <c r="G171" s="161">
        <v>103.34321227428605</v>
      </c>
      <c r="H171" s="161">
        <v>102.5033802193303</v>
      </c>
      <c r="I171" s="161">
        <v>115.274566118031</v>
      </c>
      <c r="J171" s="161">
        <v>101.3800061554653</v>
      </c>
      <c r="K171" s="161">
        <v>112.23941669065754</v>
      </c>
      <c r="L171" s="161">
        <v>108.98426310008047</v>
      </c>
      <c r="M171" s="161">
        <v>95.93908696782334</v>
      </c>
      <c r="N171" s="161"/>
      <c r="O171" s="164"/>
      <c r="P171" s="164"/>
      <c r="Q171" s="127"/>
    </row>
    <row r="172" spans="1:17" s="163" customFormat="1" ht="12" customHeight="1">
      <c r="A172" s="28">
        <v>2002</v>
      </c>
      <c r="B172" s="161">
        <v>99.38040497875963</v>
      </c>
      <c r="C172" s="161">
        <v>100.18786925685896</v>
      </c>
      <c r="D172" s="161">
        <v>106.71517247086155</v>
      </c>
      <c r="E172" s="161">
        <v>103.46630694714327</v>
      </c>
      <c r="F172" s="161">
        <v>102.0311114864963</v>
      </c>
      <c r="G172" s="161">
        <v>95.72913039809106</v>
      </c>
      <c r="H172" s="161">
        <v>100.60162986738617</v>
      </c>
      <c r="I172" s="161">
        <v>105.51741276288342</v>
      </c>
      <c r="J172" s="161">
        <v>102.55576464281499</v>
      </c>
      <c r="K172" s="161">
        <v>104.51532573074908</v>
      </c>
      <c r="L172" s="161">
        <v>103.85431439718387</v>
      </c>
      <c r="M172" s="161">
        <v>96.76028164166155</v>
      </c>
      <c r="N172" s="161">
        <f>(B172+C172+D172+E172+F172+G172+H172+I172+J172+K172+L172+M172)/12</f>
        <v>101.77622704840748</v>
      </c>
      <c r="O172" s="164">
        <f>100*(H172-G172)/G172</f>
        <v>5.089881678683117</v>
      </c>
      <c r="P172" s="164">
        <f>100*(H172-H171)/H171</f>
        <v>-1.855305013234573</v>
      </c>
      <c r="Q172" s="162">
        <f>(((B172+C172+D172+E172+F172+G172+H172)/7)-((B171+C171+D171+E171+F171+G171+H171)/7))/((B171+C171+D171+E171+F171+G171+H171)/7)*100</f>
        <v>-3.45862975259681</v>
      </c>
    </row>
    <row r="173" spans="1:17" s="163" customFormat="1" ht="12" customHeight="1">
      <c r="A173" s="28">
        <v>2003</v>
      </c>
      <c r="B173" s="161">
        <v>92.1</v>
      </c>
      <c r="C173" s="161">
        <v>93.3</v>
      </c>
      <c r="D173" s="161">
        <v>97.1</v>
      </c>
      <c r="E173" s="161">
        <v>102.7</v>
      </c>
      <c r="F173" s="161">
        <v>96.3</v>
      </c>
      <c r="G173" s="161">
        <v>96.7</v>
      </c>
      <c r="H173" s="161">
        <v>102.3</v>
      </c>
      <c r="I173" s="161">
        <v>95.2</v>
      </c>
      <c r="J173" s="161">
        <v>109.5</v>
      </c>
      <c r="K173" s="161">
        <v>109.1</v>
      </c>
      <c r="L173" s="161">
        <v>106.7</v>
      </c>
      <c r="M173" s="161">
        <v>105.7</v>
      </c>
      <c r="N173" s="161">
        <f>(B173+C173+D173+E173+F173+G173+H173+I173+J173+K173+L173+M173)/12</f>
        <v>100.55833333333334</v>
      </c>
      <c r="O173" s="164">
        <f>100*(H173-G173)/G173</f>
        <v>5.791106514994824</v>
      </c>
      <c r="P173" s="164">
        <f>100*(H173-H172)/H172</f>
        <v>1.6882133369535226</v>
      </c>
      <c r="Q173" s="162">
        <f>(((B173+C173+D173+E173+F173+G173+H173)/7)-((B172+C172+D172+E172+F172+G172+H172)/7))/((B172+C172+D172+E172+F172+G172+H172)/7)*100</f>
        <v>-3.899332310747098</v>
      </c>
    </row>
    <row r="174" spans="1:17" s="163" customFormat="1" ht="12" customHeight="1">
      <c r="A174" s="28">
        <v>2004</v>
      </c>
      <c r="B174" s="161">
        <v>91.4</v>
      </c>
      <c r="C174" s="161">
        <v>97.6</v>
      </c>
      <c r="D174" s="161">
        <v>110.6</v>
      </c>
      <c r="E174" s="161">
        <v>100.9</v>
      </c>
      <c r="F174" s="161">
        <v>94.2</v>
      </c>
      <c r="G174" s="161">
        <v>105.2</v>
      </c>
      <c r="H174" s="161">
        <v>98.6</v>
      </c>
      <c r="I174" s="161">
        <v>103.6</v>
      </c>
      <c r="J174" s="161">
        <v>114</v>
      </c>
      <c r="K174" s="161">
        <v>109</v>
      </c>
      <c r="L174" s="161">
        <v>111.2</v>
      </c>
      <c r="M174" s="161">
        <v>107</v>
      </c>
      <c r="N174" s="161">
        <f>(B174+C174+D174+E174+F174+G174+H174+I174+J174+K174+L174+M174)/12</f>
        <v>103.60833333333333</v>
      </c>
      <c r="O174" s="164">
        <f>100*(H174-G174)/G174</f>
        <v>-6.273764258555142</v>
      </c>
      <c r="P174" s="164">
        <f>100*(H174-H173)/H173</f>
        <v>-3.616813294232652</v>
      </c>
      <c r="Q174" s="162">
        <f>(((B174+C174+D174+E174+F174+G174+H174)/7)-((B173+C173+D173+E173+F173+G173+H173)/7))/((B173+C173+D173+E173+F173+G173+H173)/7)*100</f>
        <v>2.6451138868479185</v>
      </c>
    </row>
    <row r="175" spans="1:17" s="163" customFormat="1" ht="12" customHeight="1">
      <c r="A175" s="28">
        <v>2005</v>
      </c>
      <c r="B175" s="161">
        <v>90.1</v>
      </c>
      <c r="C175" s="161">
        <v>96.5</v>
      </c>
      <c r="D175" s="161">
        <v>111.2</v>
      </c>
      <c r="E175" s="161">
        <v>100.4</v>
      </c>
      <c r="F175" s="161">
        <v>100.8</v>
      </c>
      <c r="G175" s="161">
        <v>103.4</v>
      </c>
      <c r="H175" s="161">
        <v>99</v>
      </c>
      <c r="I175" s="161">
        <v>108.4</v>
      </c>
      <c r="J175" s="161">
        <v>112.9</v>
      </c>
      <c r="K175" s="161">
        <v>106.5</v>
      </c>
      <c r="L175" s="161">
        <v>114.8</v>
      </c>
      <c r="M175" s="161">
        <v>110.1</v>
      </c>
      <c r="N175" s="161">
        <f>(B175+C175+D175+E175+F175+G175+H175+I175+J175+K175+L175+M175)/12</f>
        <v>104.50833333333333</v>
      </c>
      <c r="O175" s="164">
        <f>100*(H175-G175)/G175</f>
        <v>-4.2553191489361755</v>
      </c>
      <c r="P175" s="164">
        <f>100*(H175-H174)/H174</f>
        <v>0.40567951318458995</v>
      </c>
      <c r="Q175" s="162">
        <f>(((B175+C175+D175+E175+F175+G175+H175)/7)-((B174+C174+D174+E174+F174+G174+H174)/7))/((B174+C174+D174+E174+F174+G174+H174)/7)*100</f>
        <v>0.41517537580530806</v>
      </c>
    </row>
    <row r="176" spans="1:17" s="163" customFormat="1" ht="12" customHeight="1">
      <c r="A176" s="28">
        <v>2006</v>
      </c>
      <c r="B176" s="161">
        <v>92</v>
      </c>
      <c r="C176" s="161">
        <v>97.8</v>
      </c>
      <c r="D176" s="161">
        <v>114</v>
      </c>
      <c r="E176" s="161">
        <v>97.7</v>
      </c>
      <c r="F176" s="161">
        <v>104</v>
      </c>
      <c r="G176" s="161">
        <v>102.5</v>
      </c>
      <c r="H176" s="161">
        <v>99.4</v>
      </c>
      <c r="I176" s="161" t="s">
        <v>43</v>
      </c>
      <c r="J176" s="161" t="s">
        <v>43</v>
      </c>
      <c r="K176" s="161" t="s">
        <v>43</v>
      </c>
      <c r="L176" s="161" t="s">
        <v>43</v>
      </c>
      <c r="M176" s="161" t="s">
        <v>43</v>
      </c>
      <c r="N176" s="161">
        <f>(B176+C176+D176+E176+F176+G176+H176)/7</f>
        <v>101.05714285714285</v>
      </c>
      <c r="O176" s="164">
        <f>100*(H176-G176)/G176</f>
        <v>-3.0243902439024333</v>
      </c>
      <c r="P176" s="164">
        <f>100*(H176-H175)/H175</f>
        <v>0.4040404040404098</v>
      </c>
      <c r="Q176" s="162">
        <f>(((B176+C176+D176+E176+F176+G176+H176)/7)-((B175+C175+D175+E175+F175+G175+H175)/7))/((B175+C175+D175+E175+F175+G175+H175)/7)*100</f>
        <v>0.8554319931565196</v>
      </c>
    </row>
    <row r="177" spans="1:17" s="163" customFormat="1" ht="12" customHeight="1">
      <c r="A177" s="29"/>
      <c r="B177" s="161"/>
      <c r="C177" s="161"/>
      <c r="D177" s="161"/>
      <c r="E177" s="161"/>
      <c r="F177" s="161"/>
      <c r="G177" s="161"/>
      <c r="H177" s="161"/>
      <c r="I177" s="161"/>
      <c r="J177" s="161"/>
      <c r="K177" s="161"/>
      <c r="L177" s="161"/>
      <c r="M177" s="161"/>
      <c r="N177" s="161"/>
      <c r="O177" s="164"/>
      <c r="P177" s="164"/>
      <c r="Q177" s="127"/>
    </row>
    <row r="178" spans="1:17" s="163" customFormat="1" ht="12" customHeight="1">
      <c r="A178" s="30" t="s">
        <v>85</v>
      </c>
      <c r="B178" s="161">
        <v>95.8541101813267</v>
      </c>
      <c r="C178" s="161">
        <v>103.60917790160798</v>
      </c>
      <c r="D178" s="161">
        <v>110.68738479771538</v>
      </c>
      <c r="E178" s="161">
        <v>106.1798591297743</v>
      </c>
      <c r="F178" s="161">
        <v>111.10992135884206</v>
      </c>
      <c r="G178" s="161">
        <v>103.45316206888646</v>
      </c>
      <c r="H178" s="161">
        <v>102.53326434420795</v>
      </c>
      <c r="I178" s="161">
        <v>115.17826699949507</v>
      </c>
      <c r="J178" s="161">
        <v>101.52090837046242</v>
      </c>
      <c r="K178" s="161">
        <v>113.19715548247542</v>
      </c>
      <c r="L178" s="161">
        <v>108.64880560929848</v>
      </c>
      <c r="M178" s="161">
        <v>96.64639690685834</v>
      </c>
      <c r="N178" s="161"/>
      <c r="O178" s="164"/>
      <c r="P178" s="164"/>
      <c r="Q178" s="127"/>
    </row>
    <row r="179" spans="1:17" s="163" customFormat="1" ht="12" customHeight="1">
      <c r="A179" s="28">
        <v>2002</v>
      </c>
      <c r="B179" s="161">
        <v>99.32956788288342</v>
      </c>
      <c r="C179" s="161">
        <v>100.39669020920353</v>
      </c>
      <c r="D179" s="161">
        <v>106.25805310530659</v>
      </c>
      <c r="E179" s="161">
        <v>103.00132503988971</v>
      </c>
      <c r="F179" s="161">
        <v>102.19957196950689</v>
      </c>
      <c r="G179" s="161">
        <v>93.634529862976</v>
      </c>
      <c r="H179" s="161">
        <v>99.70475711856722</v>
      </c>
      <c r="I179" s="161">
        <v>106.1722936853386</v>
      </c>
      <c r="J179" s="161">
        <v>103.28551590306212</v>
      </c>
      <c r="K179" s="161">
        <v>105.10144654798377</v>
      </c>
      <c r="L179" s="161">
        <v>103.97660496238555</v>
      </c>
      <c r="M179" s="161">
        <v>98.14728164702153</v>
      </c>
      <c r="N179" s="161">
        <f>(B179+C179+D179+E179+F179+G179+H179+I179+J179+K179+L179+M179)/12</f>
        <v>101.76730316117708</v>
      </c>
      <c r="O179" s="164">
        <f>100*(H179-G179)/G179</f>
        <v>6.482893932905244</v>
      </c>
      <c r="P179" s="164">
        <f>100*(H179-H178)/H178</f>
        <v>-2.7586239877678445</v>
      </c>
      <c r="Q179" s="162">
        <f>(((B179+C179+D179+E179+F179+G179+H179)/7)-((B178+C178+D178+E178+F178+G178+H178)/7))/((B178+C178+D178+E178+F178+G178+H178)/7)*100</f>
        <v>-3.940731569942483</v>
      </c>
    </row>
    <row r="180" spans="1:17" s="163" customFormat="1" ht="12" customHeight="1">
      <c r="A180" s="28">
        <v>2003</v>
      </c>
      <c r="B180" s="161">
        <v>91.6</v>
      </c>
      <c r="C180" s="161">
        <v>91.9</v>
      </c>
      <c r="D180" s="161">
        <v>96.9</v>
      </c>
      <c r="E180" s="161">
        <v>102.9</v>
      </c>
      <c r="F180" s="161">
        <v>96.1</v>
      </c>
      <c r="G180" s="161">
        <v>97.1</v>
      </c>
      <c r="H180" s="161">
        <v>102.5</v>
      </c>
      <c r="I180" s="161">
        <v>95.5</v>
      </c>
      <c r="J180" s="161">
        <v>109.5</v>
      </c>
      <c r="K180" s="161">
        <v>109.5</v>
      </c>
      <c r="L180" s="161">
        <v>107.6</v>
      </c>
      <c r="M180" s="161">
        <v>106.2</v>
      </c>
      <c r="N180" s="161">
        <f>(B180+C180+D180+E180+F180+G180+H180+I180+J180+K180+L180+M180)/12</f>
        <v>100.60833333333333</v>
      </c>
      <c r="O180" s="164">
        <f>100*(H180-G180)/G180</f>
        <v>5.561277033985588</v>
      </c>
      <c r="P180" s="164">
        <f>100*(H180-H179)/H179</f>
        <v>2.803520074883417</v>
      </c>
      <c r="Q180" s="162">
        <f>(((B180+C180+D180+E180+F180+G180+H180)/7)-((B179+C179+D179+E179+F179+G179+H179)/7))/((B179+C179+D179+E179+F179+G179+H179)/7)*100</f>
        <v>-3.6229393530894995</v>
      </c>
    </row>
    <row r="181" spans="1:17" s="163" customFormat="1" ht="12" customHeight="1">
      <c r="A181" s="28">
        <v>2004</v>
      </c>
      <c r="B181" s="161">
        <v>91.2</v>
      </c>
      <c r="C181" s="161">
        <v>97.5</v>
      </c>
      <c r="D181" s="161">
        <v>110.6</v>
      </c>
      <c r="E181" s="161">
        <v>101</v>
      </c>
      <c r="F181" s="161">
        <v>94.4</v>
      </c>
      <c r="G181" s="161">
        <v>105.6</v>
      </c>
      <c r="H181" s="161">
        <v>100.2</v>
      </c>
      <c r="I181" s="161">
        <v>105.5</v>
      </c>
      <c r="J181" s="161">
        <v>115.1</v>
      </c>
      <c r="K181" s="161">
        <v>110.6</v>
      </c>
      <c r="L181" s="161">
        <v>112.6</v>
      </c>
      <c r="M181" s="161">
        <v>109.6</v>
      </c>
      <c r="N181" s="161">
        <f>(B181+C181+D181+E181+F181+G181+H181+I181+J181+K181+L181+M181)/12</f>
        <v>104.49166666666666</v>
      </c>
      <c r="O181" s="164">
        <f>100*(H181-G181)/G181</f>
        <v>-5.113636363636355</v>
      </c>
      <c r="P181" s="164">
        <f>100*(H181-H180)/H180</f>
        <v>-2.2439024390243874</v>
      </c>
      <c r="Q181" s="162">
        <f>(((B181+C181+D181+E181+F181+G181+H181)/7)-((B180+C180+D180+E180+F180+G180+H180)/7))/((B180+C180+D180+E180+F180+G180+H180)/7)*100</f>
        <v>3.1664212076583187</v>
      </c>
    </row>
    <row r="182" spans="1:17" s="163" customFormat="1" ht="12" customHeight="1">
      <c r="A182" s="28">
        <v>2005</v>
      </c>
      <c r="B182" s="161">
        <v>89.8</v>
      </c>
      <c r="C182" s="161">
        <v>96.3</v>
      </c>
      <c r="D182" s="161">
        <v>111</v>
      </c>
      <c r="E182" s="161">
        <v>100.7</v>
      </c>
      <c r="F182" s="161">
        <v>101.4</v>
      </c>
      <c r="G182" s="161">
        <v>103.4</v>
      </c>
      <c r="H182" s="161">
        <v>99.7</v>
      </c>
      <c r="I182" s="161">
        <v>109.8</v>
      </c>
      <c r="J182" s="161">
        <v>111.9</v>
      </c>
      <c r="K182" s="161">
        <v>105.7</v>
      </c>
      <c r="L182" s="161">
        <v>113.5</v>
      </c>
      <c r="M182" s="161">
        <v>110.8</v>
      </c>
      <c r="N182" s="161">
        <f>(B182+C182+D182+E182+F182+G182+H182+I182+J182+K182+L182+M182)/12</f>
        <v>104.5</v>
      </c>
      <c r="O182" s="164">
        <f>100*(H182-G182)/G182</f>
        <v>-3.5783365570599637</v>
      </c>
      <c r="P182" s="164">
        <f>100*(H182-H181)/H181</f>
        <v>-0.499001996007984</v>
      </c>
      <c r="Q182" s="162">
        <f>(((B182+C182+D182+E182+F182+G182+H182)/7)-((B181+C181+D181+E181+F181+G181+H181)/7))/((B181+C181+D181+E181+F181+G181+H181)/7)*100</f>
        <v>0.25695931477517037</v>
      </c>
    </row>
    <row r="183" spans="1:17" s="163" customFormat="1" ht="12" customHeight="1">
      <c r="A183" s="28">
        <v>2006</v>
      </c>
      <c r="B183" s="161">
        <v>90.9</v>
      </c>
      <c r="C183" s="161">
        <v>96.7</v>
      </c>
      <c r="D183" s="161">
        <v>112</v>
      </c>
      <c r="E183" s="161">
        <v>97</v>
      </c>
      <c r="F183" s="161">
        <v>101</v>
      </c>
      <c r="G183" s="161">
        <v>99.2</v>
      </c>
      <c r="H183" s="161">
        <v>95.9</v>
      </c>
      <c r="I183" s="161" t="s">
        <v>43</v>
      </c>
      <c r="J183" s="161" t="s">
        <v>43</v>
      </c>
      <c r="K183" s="161" t="s">
        <v>43</v>
      </c>
      <c r="L183" s="161" t="s">
        <v>43</v>
      </c>
      <c r="M183" s="161" t="s">
        <v>43</v>
      </c>
      <c r="N183" s="161">
        <f>(B183+C183+D183+E183+F183+G183+H183)/7</f>
        <v>98.95714285714287</v>
      </c>
      <c r="O183" s="164">
        <f>100*(H183-G183)/G183</f>
        <v>-3.3266129032258034</v>
      </c>
      <c r="P183" s="164">
        <f>100*(H183-H182)/H182</f>
        <v>-3.811434302908723</v>
      </c>
      <c r="Q183" s="162">
        <f>(((B183+C183+D183+E183+F183+G183+H183)/7)-((B182+C182+D182+E182+F182+G182+H182)/7))/((B182+C182+D182+E182+F182+G182+H182)/7)*100</f>
        <v>-1.3669372063220795</v>
      </c>
    </row>
    <row r="184" spans="1:17" s="163" customFormat="1" ht="12" customHeight="1">
      <c r="A184" s="29"/>
      <c r="B184" s="161"/>
      <c r="C184" s="161"/>
      <c r="D184" s="161"/>
      <c r="E184" s="161"/>
      <c r="F184" s="161"/>
      <c r="G184" s="161"/>
      <c r="H184" s="161"/>
      <c r="I184" s="161"/>
      <c r="J184" s="161"/>
      <c r="K184" s="161"/>
      <c r="L184" s="161"/>
      <c r="M184" s="161"/>
      <c r="N184" s="161"/>
      <c r="O184" s="164"/>
      <c r="P184" s="164"/>
      <c r="Q184" s="127"/>
    </row>
    <row r="185" spans="1:17" s="163" customFormat="1" ht="12" customHeight="1">
      <c r="A185" s="30" t="s">
        <v>86</v>
      </c>
      <c r="B185" s="161">
        <v>109.89356434067435</v>
      </c>
      <c r="C185" s="161">
        <v>103.56426617876195</v>
      </c>
      <c r="D185" s="161">
        <v>105.57230723873889</v>
      </c>
      <c r="E185" s="161">
        <v>105.89810515983397</v>
      </c>
      <c r="F185" s="161">
        <v>104.54798295550842</v>
      </c>
      <c r="G185" s="161">
        <v>102.29302460413652</v>
      </c>
      <c r="H185" s="161">
        <v>102.21794137812601</v>
      </c>
      <c r="I185" s="161">
        <v>116.19436901932264</v>
      </c>
      <c r="J185" s="161">
        <v>100.03417583000729</v>
      </c>
      <c r="K185" s="161">
        <v>103.09155563489844</v>
      </c>
      <c r="L185" s="161">
        <v>112.18839192823744</v>
      </c>
      <c r="M185" s="161">
        <v>89.1832020598323</v>
      </c>
      <c r="N185" s="161"/>
      <c r="O185" s="164"/>
      <c r="P185" s="164"/>
      <c r="Q185" s="127"/>
    </row>
    <row r="186" spans="1:17" s="163" customFormat="1" ht="12" customHeight="1">
      <c r="A186" s="28">
        <v>2002</v>
      </c>
      <c r="B186" s="161">
        <v>99.86597647583864</v>
      </c>
      <c r="C186" s="161">
        <v>98.19331176801772</v>
      </c>
      <c r="D186" s="161">
        <v>111.08135710403717</v>
      </c>
      <c r="E186" s="161">
        <v>107.90759080392229</v>
      </c>
      <c r="F186" s="161">
        <v>100.42205781858955</v>
      </c>
      <c r="G186" s="161">
        <v>115.73574882801299</v>
      </c>
      <c r="H186" s="161">
        <v>109.16812764447073</v>
      </c>
      <c r="I186" s="161">
        <v>99.26230464131068</v>
      </c>
      <c r="J186" s="161">
        <v>95.58553100919195</v>
      </c>
      <c r="K186" s="161">
        <v>98.91698111511433</v>
      </c>
      <c r="L186" s="161">
        <v>102.68625361228318</v>
      </c>
      <c r="M186" s="161">
        <v>83.51232361526026</v>
      </c>
      <c r="N186" s="161">
        <f>(B186+C186+D186+E186+F186+G186+H186+I186+J186+K186+L186+M186)/12</f>
        <v>101.86146370300413</v>
      </c>
      <c r="O186" s="164">
        <f>100*(H186-G186)/G186</f>
        <v>-5.674669451788792</v>
      </c>
      <c r="P186" s="164">
        <f>100*(H186-H185)/H185</f>
        <v>6.799380003784747</v>
      </c>
      <c r="Q186" s="162">
        <f>(((B186+C186+D186+E186+F186+G186+H186)/7)-((B185+C185+D185+E185+F185+G185+H185)/7))/((B185+C185+D185+E185+F185+G185+H185)/7)*100</f>
        <v>1.142660073659269</v>
      </c>
    </row>
    <row r="187" spans="1:17" s="163" customFormat="1" ht="12" customHeight="1">
      <c r="A187" s="28">
        <v>2003</v>
      </c>
      <c r="B187" s="161">
        <v>97.2</v>
      </c>
      <c r="C187" s="161">
        <v>106.6</v>
      </c>
      <c r="D187" s="161">
        <v>99.1</v>
      </c>
      <c r="E187" s="161">
        <v>101.3</v>
      </c>
      <c r="F187" s="161">
        <v>98</v>
      </c>
      <c r="G187" s="161">
        <v>92.9</v>
      </c>
      <c r="H187" s="161">
        <v>100.6</v>
      </c>
      <c r="I187" s="161">
        <v>93.1</v>
      </c>
      <c r="J187" s="161">
        <v>108.9</v>
      </c>
      <c r="K187" s="161">
        <v>105</v>
      </c>
      <c r="L187" s="161">
        <v>98.7</v>
      </c>
      <c r="M187" s="161">
        <v>101.2</v>
      </c>
      <c r="N187" s="161">
        <f>(B187+C187+D187+E187+F187+G187+H187+I187+J187+K187+L187+M187)/12</f>
        <v>100.21666666666668</v>
      </c>
      <c r="O187" s="164">
        <f>100*(H187-G187)/G187</f>
        <v>8.288482238966617</v>
      </c>
      <c r="P187" s="164">
        <f>100*(H187-H186)/H186</f>
        <v>-7.848561507232833</v>
      </c>
      <c r="Q187" s="162">
        <f>(((B187+C187+D187+E187+F187+G187+H187)/7)-((B186+C186+D186+E186+F186+G186+H186)/7))/((B186+C186+D186+E186+F186+G186+H186)/7)*100</f>
        <v>-6.287149028237872</v>
      </c>
    </row>
    <row r="188" spans="1:17" s="127" customFormat="1" ht="12" customHeight="1">
      <c r="A188" s="28">
        <v>2004</v>
      </c>
      <c r="B188" s="161">
        <v>93.1</v>
      </c>
      <c r="C188" s="161">
        <v>98.7</v>
      </c>
      <c r="D188" s="161">
        <v>111</v>
      </c>
      <c r="E188" s="161">
        <v>99.5</v>
      </c>
      <c r="F188" s="161">
        <v>92.3</v>
      </c>
      <c r="G188" s="161">
        <v>102.1</v>
      </c>
      <c r="H188" s="161">
        <v>82.7</v>
      </c>
      <c r="I188" s="161">
        <v>85.9</v>
      </c>
      <c r="J188" s="161">
        <v>103.3</v>
      </c>
      <c r="K188" s="161">
        <v>93.5</v>
      </c>
      <c r="L188" s="161">
        <v>98.1</v>
      </c>
      <c r="M188" s="161">
        <v>82</v>
      </c>
      <c r="N188" s="161">
        <f>(B188+C188+D188+E188+F188+G188+H188+I188+J188+K188+L188+M188)/12</f>
        <v>95.18333333333334</v>
      </c>
      <c r="O188" s="164">
        <f>100*(H188-G188)/G188</f>
        <v>-19.000979431929473</v>
      </c>
      <c r="P188" s="164">
        <f>100*(H188-H187)/H187</f>
        <v>-17.79324055666003</v>
      </c>
      <c r="Q188" s="162">
        <f>(((B188+C188+D188+E188+F188+G188+H188)/7)-((B187+C187+D187+E187+F187+G187+H187)/7))/((B187+C187+D187+E187+F187+G187+H187)/7)*100</f>
        <v>-2.342963921230409</v>
      </c>
    </row>
    <row r="189" spans="1:17" s="127" customFormat="1" ht="12" customHeight="1">
      <c r="A189" s="28">
        <v>2005</v>
      </c>
      <c r="B189" s="161">
        <v>93.8</v>
      </c>
      <c r="C189" s="161">
        <v>97.9</v>
      </c>
      <c r="D189" s="161">
        <v>113.6</v>
      </c>
      <c r="E189" s="161">
        <v>97</v>
      </c>
      <c r="F189" s="161">
        <v>95.4</v>
      </c>
      <c r="G189" s="161">
        <v>103.1</v>
      </c>
      <c r="H189" s="161">
        <v>92.5</v>
      </c>
      <c r="I189" s="161">
        <v>95.4</v>
      </c>
      <c r="J189" s="161">
        <v>122.7</v>
      </c>
      <c r="K189" s="161">
        <v>113.6</v>
      </c>
      <c r="L189" s="161">
        <v>126.7</v>
      </c>
      <c r="M189" s="161">
        <v>103</v>
      </c>
      <c r="N189" s="161">
        <f>(B189+C189+D189+E189+F189+G189+H189+I189+J189+K189+L189+M189)/12</f>
        <v>104.55833333333334</v>
      </c>
      <c r="O189" s="164">
        <f>100*(H189-G189)/G189</f>
        <v>-10.28128031037827</v>
      </c>
      <c r="P189" s="164">
        <f>100*(H189-H188)/H188</f>
        <v>11.850060459492138</v>
      </c>
      <c r="Q189" s="162">
        <f>(((B189+C189+D189+E189+F189+G189+H189)/7)-((B188+C188+D188+E188+F188+G188+H188)/7))/((B188+C188+D188+E188+F188+G188+H188)/7)*100</f>
        <v>2.045922873123324</v>
      </c>
    </row>
    <row r="190" spans="1:17" s="127" customFormat="1" ht="12" customHeight="1">
      <c r="A190" s="28">
        <v>2006</v>
      </c>
      <c r="B190" s="161">
        <v>102.3</v>
      </c>
      <c r="C190" s="161">
        <v>108</v>
      </c>
      <c r="D190" s="161">
        <v>133.2</v>
      </c>
      <c r="E190" s="161">
        <v>104.6</v>
      </c>
      <c r="F190" s="161">
        <v>133.2</v>
      </c>
      <c r="G190" s="161">
        <v>133.6</v>
      </c>
      <c r="H190" s="161">
        <v>132.8</v>
      </c>
      <c r="I190" s="161" t="s">
        <v>43</v>
      </c>
      <c r="J190" s="161" t="s">
        <v>43</v>
      </c>
      <c r="K190" s="161" t="s">
        <v>43</v>
      </c>
      <c r="L190" s="161" t="s">
        <v>43</v>
      </c>
      <c r="M190" s="161" t="s">
        <v>43</v>
      </c>
      <c r="N190" s="161">
        <f>(B190+C190+D190+E190+F190+G190+H190)/7</f>
        <v>121.10000000000001</v>
      </c>
      <c r="O190" s="164">
        <f>100*(H190-G190)/G190</f>
        <v>-0.5988023952095681</v>
      </c>
      <c r="P190" s="164">
        <f>100*(H190-H189)/H189</f>
        <v>43.56756756756758</v>
      </c>
      <c r="Q190" s="162">
        <f>(((B190+C190+D190+E190+F190+G190+H190)/7)-((B189+C189+D189+E189+F189+G189+H189)/7))/((B189+C189+D189+E189+F189+G189+H189)/7)*100</f>
        <v>22.27030145680083</v>
      </c>
    </row>
    <row r="191" s="127" customFormat="1" ht="12" customHeight="1"/>
    <row r="192" s="127" customFormat="1" ht="12" customHeight="1"/>
    <row r="193" s="127" customFormat="1" ht="12" customHeight="1"/>
    <row r="194" spans="1:16" s="127" customFormat="1" ht="12" customHeight="1">
      <c r="A194" s="124"/>
      <c r="B194" s="125"/>
      <c r="C194" s="125"/>
      <c r="D194" s="125"/>
      <c r="E194" s="125"/>
      <c r="F194" s="125"/>
      <c r="G194" s="125"/>
      <c r="H194" s="125"/>
      <c r="I194" s="125"/>
      <c r="J194" s="125"/>
      <c r="K194" s="125"/>
      <c r="L194" s="125"/>
      <c r="M194" s="125"/>
      <c r="N194" s="126"/>
      <c r="O194" s="126"/>
      <c r="P194" s="126"/>
    </row>
    <row r="195" spans="1:17" s="127" customFormat="1" ht="12" customHeight="1">
      <c r="A195" s="459" t="s">
        <v>140</v>
      </c>
      <c r="B195" s="459"/>
      <c r="C195" s="459"/>
      <c r="D195" s="459"/>
      <c r="E195" s="459"/>
      <c r="F195" s="459"/>
      <c r="G195" s="459"/>
      <c r="H195" s="459"/>
      <c r="I195" s="459"/>
      <c r="J195" s="459"/>
      <c r="K195" s="459"/>
      <c r="L195" s="459"/>
      <c r="M195" s="459"/>
      <c r="N195" s="459"/>
      <c r="O195" s="459"/>
      <c r="P195" s="459"/>
      <c r="Q195" s="459"/>
    </row>
    <row r="196" spans="1:17" s="127" customFormat="1" ht="12" customHeight="1">
      <c r="A196" s="459" t="s">
        <v>142</v>
      </c>
      <c r="B196" s="459"/>
      <c r="C196" s="459"/>
      <c r="D196" s="459"/>
      <c r="E196" s="459"/>
      <c r="F196" s="459"/>
      <c r="G196" s="459"/>
      <c r="H196" s="459"/>
      <c r="I196" s="459"/>
      <c r="J196" s="459"/>
      <c r="K196" s="459"/>
      <c r="L196" s="459"/>
      <c r="M196" s="459"/>
      <c r="N196" s="459"/>
      <c r="O196" s="459"/>
      <c r="P196" s="459"/>
      <c r="Q196" s="459"/>
    </row>
    <row r="197" spans="1:17" s="127" customFormat="1" ht="12" customHeight="1">
      <c r="A197" s="459" t="s">
        <v>63</v>
      </c>
      <c r="B197" s="459"/>
      <c r="C197" s="459"/>
      <c r="D197" s="459"/>
      <c r="E197" s="459"/>
      <c r="F197" s="459"/>
      <c r="G197" s="459"/>
      <c r="H197" s="459"/>
      <c r="I197" s="459"/>
      <c r="J197" s="459"/>
      <c r="K197" s="459"/>
      <c r="L197" s="459"/>
      <c r="M197" s="459"/>
      <c r="N197" s="459"/>
      <c r="O197" s="459"/>
      <c r="P197" s="459"/>
      <c r="Q197" s="459"/>
    </row>
    <row r="198" spans="1:16" s="127" customFormat="1" ht="12" customHeight="1">
      <c r="A198" s="124"/>
      <c r="B198" s="125"/>
      <c r="C198" s="125"/>
      <c r="D198" s="125"/>
      <c r="E198" s="125"/>
      <c r="F198" s="125"/>
      <c r="G198" s="125"/>
      <c r="H198" s="125"/>
      <c r="I198" s="125"/>
      <c r="J198" s="125"/>
      <c r="K198" s="125"/>
      <c r="L198" s="125"/>
      <c r="M198" s="125"/>
      <c r="N198" s="125"/>
      <c r="O198" s="125"/>
      <c r="P198" s="125"/>
    </row>
    <row r="199" s="127" customFormat="1" ht="12" customHeight="1"/>
    <row r="200" spans="1:17" s="127" customFormat="1" ht="12" customHeight="1">
      <c r="A200" s="131"/>
      <c r="B200" s="132"/>
      <c r="C200" s="133"/>
      <c r="D200" s="133"/>
      <c r="E200" s="133"/>
      <c r="F200" s="133"/>
      <c r="G200" s="133"/>
      <c r="H200" s="133"/>
      <c r="I200" s="133"/>
      <c r="J200" s="133"/>
      <c r="K200" s="133"/>
      <c r="L200" s="133"/>
      <c r="M200" s="133"/>
      <c r="N200" s="134"/>
      <c r="O200" s="461" t="s">
        <v>64</v>
      </c>
      <c r="P200" s="462"/>
      <c r="Q200" s="462"/>
    </row>
    <row r="201" spans="1:17" s="127" customFormat="1" ht="12" customHeight="1">
      <c r="A201" s="135"/>
      <c r="B201" s="136"/>
      <c r="C201" s="137"/>
      <c r="D201" s="137"/>
      <c r="E201" s="137"/>
      <c r="F201" s="137"/>
      <c r="G201" s="137"/>
      <c r="H201" s="137"/>
      <c r="I201" s="137"/>
      <c r="J201" s="137"/>
      <c r="K201" s="137"/>
      <c r="L201" s="137"/>
      <c r="M201" s="137"/>
      <c r="N201" s="138"/>
      <c r="O201" s="139" t="s">
        <v>72</v>
      </c>
      <c r="P201" s="140"/>
      <c r="Q201" s="141" t="s">
        <v>192</v>
      </c>
    </row>
    <row r="202" spans="1:17" s="127" customFormat="1"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3" t="s">
        <v>79</v>
      </c>
      <c r="P202" s="464"/>
      <c r="Q202" s="464"/>
    </row>
    <row r="203" spans="1:17" s="127" customFormat="1"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s="127" customFormat="1"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6" s="127" customFormat="1" ht="12" customHeight="1">
      <c r="A205" s="153"/>
      <c r="B205" s="154"/>
      <c r="C205" s="154"/>
      <c r="D205" s="154"/>
      <c r="E205" s="154"/>
      <c r="F205" s="154"/>
      <c r="G205" s="154"/>
      <c r="H205" s="154"/>
      <c r="I205" s="154"/>
      <c r="J205" s="154"/>
      <c r="K205" s="154"/>
      <c r="L205" s="154"/>
      <c r="M205" s="154"/>
      <c r="N205" s="155"/>
      <c r="O205" s="156"/>
      <c r="P205" s="144"/>
    </row>
    <row r="206" spans="1:16" s="127" customFormat="1" ht="12" customHeight="1">
      <c r="A206" s="153"/>
      <c r="B206" s="154"/>
      <c r="C206" s="154"/>
      <c r="D206" s="154"/>
      <c r="E206" s="154"/>
      <c r="F206" s="154"/>
      <c r="G206" s="154"/>
      <c r="H206" s="154"/>
      <c r="I206" s="154"/>
      <c r="J206" s="154"/>
      <c r="K206" s="154"/>
      <c r="L206" s="154"/>
      <c r="M206" s="154"/>
      <c r="N206" s="155"/>
      <c r="O206" s="156"/>
      <c r="P206" s="144"/>
    </row>
    <row r="207" spans="1:17" s="127" customFormat="1" ht="12" customHeight="1">
      <c r="A207" s="460" t="s">
        <v>89</v>
      </c>
      <c r="B207" s="460"/>
      <c r="C207" s="460"/>
      <c r="D207" s="460"/>
      <c r="E207" s="460"/>
      <c r="F207" s="460"/>
      <c r="G207" s="460"/>
      <c r="H207" s="460"/>
      <c r="I207" s="460"/>
      <c r="J207" s="460"/>
      <c r="K207" s="460"/>
      <c r="L207" s="460"/>
      <c r="M207" s="460"/>
      <c r="N207" s="460"/>
      <c r="O207" s="460"/>
      <c r="P207" s="460"/>
      <c r="Q207" s="460"/>
    </row>
    <row r="208" spans="1:16" s="127" customFormat="1" ht="12" customHeight="1">
      <c r="A208" s="158"/>
      <c r="B208" s="168"/>
      <c r="C208" s="168"/>
      <c r="D208" s="168"/>
      <c r="E208" s="168"/>
      <c r="F208" s="168"/>
      <c r="G208" s="168"/>
      <c r="H208" s="168"/>
      <c r="I208" s="168"/>
      <c r="J208" s="168"/>
      <c r="K208" s="168"/>
      <c r="L208" s="168"/>
      <c r="M208" s="168"/>
      <c r="N208" s="169"/>
      <c r="O208" s="169"/>
      <c r="P208" s="169"/>
    </row>
    <row r="209" spans="1:16" s="127" customFormat="1" ht="12" customHeight="1">
      <c r="A209" s="170"/>
      <c r="B209" s="161"/>
      <c r="C209" s="161"/>
      <c r="D209" s="161"/>
      <c r="E209" s="161"/>
      <c r="F209" s="161"/>
      <c r="G209" s="161"/>
      <c r="H209" s="161"/>
      <c r="I209" s="161"/>
      <c r="J209" s="161"/>
      <c r="K209" s="161"/>
      <c r="L209" s="161"/>
      <c r="M209" s="161"/>
      <c r="N209" s="161"/>
      <c r="O209" s="167"/>
      <c r="P209" s="167"/>
    </row>
    <row r="210" spans="1:16" s="127" customFormat="1" ht="12" customHeight="1">
      <c r="A210" s="27" t="s">
        <v>84</v>
      </c>
      <c r="B210" s="161">
        <v>101.14895068633972</v>
      </c>
      <c r="C210" s="161">
        <v>98.85156640714541</v>
      </c>
      <c r="D210" s="161">
        <v>112.69722770820607</v>
      </c>
      <c r="E210" s="161">
        <v>100.02223586773798</v>
      </c>
      <c r="F210" s="161">
        <v>113.34832919091748</v>
      </c>
      <c r="G210" s="161">
        <v>114.18106190232055</v>
      </c>
      <c r="H210" s="161">
        <v>105.73712868017805</v>
      </c>
      <c r="I210" s="161">
        <v>115.25911073656374</v>
      </c>
      <c r="J210" s="161">
        <v>115.67698317011683</v>
      </c>
      <c r="K210" s="161">
        <v>115.45318218881579</v>
      </c>
      <c r="L210" s="161">
        <v>117.14507139121476</v>
      </c>
      <c r="M210" s="161">
        <v>81.44502720667727</v>
      </c>
      <c r="N210" s="161"/>
      <c r="O210" s="162"/>
      <c r="P210" s="162"/>
    </row>
    <row r="211" spans="1:17" s="127" customFormat="1" ht="12" customHeight="1">
      <c r="A211" s="28">
        <v>2002</v>
      </c>
      <c r="B211" s="161">
        <v>100.60055113801405</v>
      </c>
      <c r="C211" s="161">
        <v>99.7016317806367</v>
      </c>
      <c r="D211" s="161">
        <v>110.78508431534657</v>
      </c>
      <c r="E211" s="161">
        <v>115.28410606822477</v>
      </c>
      <c r="F211" s="161">
        <v>111.48588725973015</v>
      </c>
      <c r="G211" s="161">
        <v>115.24430176277075</v>
      </c>
      <c r="H211" s="161">
        <v>115.44544536188006</v>
      </c>
      <c r="I211" s="161">
        <v>115.91972457420864</v>
      </c>
      <c r="J211" s="161">
        <v>124.7444248252028</v>
      </c>
      <c r="K211" s="161">
        <v>123.74418597970495</v>
      </c>
      <c r="L211" s="161">
        <v>122.85254914906692</v>
      </c>
      <c r="M211" s="161">
        <v>93.7927986162867</v>
      </c>
      <c r="N211" s="161">
        <f>(B211+C211+D211+E211+F211+G211+H211+I211+J211+K211+L211+M211)/12</f>
        <v>112.46672423592275</v>
      </c>
      <c r="O211" s="164">
        <f>100*(H211-G211)/G211</f>
        <v>0.174536698155686</v>
      </c>
      <c r="P211" s="164">
        <f>100*(H211-H210)/H210</f>
        <v>9.181558836410865</v>
      </c>
      <c r="Q211" s="162">
        <f>(((B211+C211+D211+E211+F211+G211+H211)/7)-((B210+C210+D210+E210+F210+G210+H210)/7))/((B210+C210+D210+E210+F210+G210+H210)/7)*100</f>
        <v>3.024251408083784</v>
      </c>
    </row>
    <row r="212" spans="1:17" s="127" customFormat="1" ht="12" customHeight="1">
      <c r="A212" s="28">
        <v>2003</v>
      </c>
      <c r="B212" s="161">
        <v>110.8</v>
      </c>
      <c r="C212" s="161">
        <v>111.7</v>
      </c>
      <c r="D212" s="161">
        <v>125.9</v>
      </c>
      <c r="E212" s="161">
        <v>125.40262606607628</v>
      </c>
      <c r="F212" s="161">
        <v>128.4</v>
      </c>
      <c r="G212" s="161">
        <v>132.7</v>
      </c>
      <c r="H212" s="161">
        <v>131.4</v>
      </c>
      <c r="I212" s="161">
        <v>119.9</v>
      </c>
      <c r="J212" s="161">
        <v>141.6</v>
      </c>
      <c r="K212" s="161">
        <v>139.8</v>
      </c>
      <c r="L212" s="161">
        <v>136.1</v>
      </c>
      <c r="M212" s="161">
        <v>116.6</v>
      </c>
      <c r="N212" s="161">
        <f>(B212+C212+D212+E212+F212+G212+H212+I212+J212+K212+L212+M212)/12</f>
        <v>126.69188550550632</v>
      </c>
      <c r="O212" s="164">
        <f>100*(H212-G212)/G212</f>
        <v>-0.979653353428774</v>
      </c>
      <c r="P212" s="164">
        <f>100*(H212-H211)/H211</f>
        <v>13.819994879926304</v>
      </c>
      <c r="Q212" s="162">
        <f>(((B212+C212+D212+E212+F212+G212+H212)/7)-((B211+C211+D211+E211+F211+G211+H211)/7))/((B211+C211+D211+E211+F211+G211+H211)/7)*100</f>
        <v>12.719536658366076</v>
      </c>
    </row>
    <row r="213" spans="1:17" s="127" customFormat="1" ht="12" customHeight="1">
      <c r="A213" s="28">
        <v>2004</v>
      </c>
      <c r="B213" s="161">
        <v>124.2</v>
      </c>
      <c r="C213" s="161">
        <v>121.3</v>
      </c>
      <c r="D213" s="161">
        <v>147.3</v>
      </c>
      <c r="E213" s="161">
        <v>140.2</v>
      </c>
      <c r="F213" s="161">
        <v>136.4</v>
      </c>
      <c r="G213" s="161">
        <v>158.5</v>
      </c>
      <c r="H213" s="161">
        <v>144.2</v>
      </c>
      <c r="I213" s="161">
        <v>139.6</v>
      </c>
      <c r="J213" s="161">
        <v>153.7</v>
      </c>
      <c r="K213" s="161">
        <v>153.2</v>
      </c>
      <c r="L213" s="161">
        <v>157.8</v>
      </c>
      <c r="M213" s="161">
        <v>123.9</v>
      </c>
      <c r="N213" s="161">
        <f>(B213+C213+D213+E213+F213+G213+H213+I213+J213+K213+L213+M213)/12</f>
        <v>141.69166666666666</v>
      </c>
      <c r="O213" s="164">
        <f>100*(H213-G213)/G213</f>
        <v>-9.022082018927453</v>
      </c>
      <c r="P213" s="164">
        <f>100*(H213-H212)/H212</f>
        <v>9.741248097412466</v>
      </c>
      <c r="Q213" s="162">
        <f>(((B213+C213+D213+E213+F213+G213+H213)/7)-((B212+C212+D212+E212+F212+G212+H212)/7))/((B212+C212+D212+E212+F212+G212+H212)/7)*100</f>
        <v>12.212519130220695</v>
      </c>
    </row>
    <row r="214" spans="1:17" s="127" customFormat="1" ht="12" customHeight="1">
      <c r="A214" s="28">
        <v>2005</v>
      </c>
      <c r="B214" s="161">
        <v>132.7</v>
      </c>
      <c r="C214" s="161">
        <v>133.2</v>
      </c>
      <c r="D214" s="161">
        <v>144</v>
      </c>
      <c r="E214" s="161">
        <v>153.1</v>
      </c>
      <c r="F214" s="161">
        <v>147.7</v>
      </c>
      <c r="G214" s="161">
        <v>160.6</v>
      </c>
      <c r="H214" s="161">
        <v>146.1</v>
      </c>
      <c r="I214" s="161">
        <v>146.4</v>
      </c>
      <c r="J214" s="161">
        <v>163.4</v>
      </c>
      <c r="K214" s="161">
        <v>154.9</v>
      </c>
      <c r="L214" s="161">
        <v>168.1</v>
      </c>
      <c r="M214" s="161">
        <v>131.8</v>
      </c>
      <c r="N214" s="161">
        <f>(B214+C214+D214+E214+F214+G214+H214+I214+J214+K214+L214+M214)/12</f>
        <v>148.50000000000003</v>
      </c>
      <c r="O214" s="164">
        <f>100*(H214-G214)/G214</f>
        <v>-9.028642590286426</v>
      </c>
      <c r="P214" s="164">
        <f>100*(H214-H213)/H213</f>
        <v>1.317614424410545</v>
      </c>
      <c r="Q214" s="162">
        <f>(((B214+C214+D214+E214+F214+G214+H214)/7)-((B213+C213+D213+E213+F213+G213+H213)/7))/((B213+C213+D213+E213+F213+G213+H213)/7)*100</f>
        <v>4.6600144018105265</v>
      </c>
    </row>
    <row r="215" spans="1:17" s="127" customFormat="1" ht="12" customHeight="1">
      <c r="A215" s="28">
        <v>2006</v>
      </c>
      <c r="B215" s="161">
        <v>153</v>
      </c>
      <c r="C215" s="161">
        <v>143.4</v>
      </c>
      <c r="D215" s="161">
        <v>175.9</v>
      </c>
      <c r="E215" s="161">
        <v>153.2</v>
      </c>
      <c r="F215" s="161">
        <v>178.5</v>
      </c>
      <c r="G215" s="161">
        <v>187.6</v>
      </c>
      <c r="H215" s="161">
        <v>170.6</v>
      </c>
      <c r="I215" s="161" t="s">
        <v>43</v>
      </c>
      <c r="J215" s="161" t="s">
        <v>43</v>
      </c>
      <c r="K215" s="161" t="s">
        <v>43</v>
      </c>
      <c r="L215" s="161" t="s">
        <v>43</v>
      </c>
      <c r="M215" s="161" t="s">
        <v>43</v>
      </c>
      <c r="N215" s="161">
        <f>(B215+C215+D215+E215+F215+G215+H215)/7</f>
        <v>166.02857142857144</v>
      </c>
      <c r="O215" s="164">
        <f>100*(H215-G215)/G215</f>
        <v>-9.06183368869936</v>
      </c>
      <c r="P215" s="164">
        <f>100*(H215-H214)/H214</f>
        <v>16.76933607118412</v>
      </c>
      <c r="Q215" s="162">
        <f>(((B215+C215+D215+E215+F215+G215+H215)/7)-((B214+C214+D214+E214+F214+G214+H214)/7))/((B214+C214+D214+E214+F214+G214+H214)/7)*100</f>
        <v>14.232356988401806</v>
      </c>
    </row>
    <row r="216" spans="1:16" s="127" customFormat="1" ht="12" customHeight="1">
      <c r="A216" s="29"/>
      <c r="B216" s="161"/>
      <c r="C216" s="161"/>
      <c r="D216" s="161"/>
      <c r="E216" s="161"/>
      <c r="F216" s="161"/>
      <c r="G216" s="161"/>
      <c r="H216" s="161"/>
      <c r="I216" s="161"/>
      <c r="J216" s="161"/>
      <c r="K216" s="161"/>
      <c r="L216" s="161"/>
      <c r="M216" s="161"/>
      <c r="N216" s="161"/>
      <c r="O216" s="164"/>
      <c r="P216" s="164"/>
    </row>
    <row r="217" spans="1:16" s="127" customFormat="1" ht="12" customHeight="1">
      <c r="A217" s="30" t="s">
        <v>85</v>
      </c>
      <c r="B217" s="161">
        <v>99.6685192522422</v>
      </c>
      <c r="C217" s="161">
        <v>95.56935092678329</v>
      </c>
      <c r="D217" s="161">
        <v>110.46407759380892</v>
      </c>
      <c r="E217" s="161">
        <v>100.3557609707792</v>
      </c>
      <c r="F217" s="161">
        <v>112.09520823107162</v>
      </c>
      <c r="G217" s="161">
        <v>113.60843415825556</v>
      </c>
      <c r="H217" s="161">
        <v>107.31484117898395</v>
      </c>
      <c r="I217" s="161">
        <v>118.44826920099472</v>
      </c>
      <c r="J217" s="161">
        <v>113.07774650811562</v>
      </c>
      <c r="K217" s="161">
        <v>115.01372840527462</v>
      </c>
      <c r="L217" s="161">
        <v>114.09368031800015</v>
      </c>
      <c r="M217" s="161">
        <v>80.93582515038135</v>
      </c>
      <c r="N217" s="161" t="e">
        <f>(#REF!+#REF!+#REF!+#REF!+#REF!+#REF!+#REF!+#REF!+#REF!+#REF!+#REF!+#REF!)/12</f>
        <v>#REF!</v>
      </c>
      <c r="O217" s="164"/>
      <c r="P217" s="164"/>
    </row>
    <row r="218" spans="1:17" s="127" customFormat="1" ht="12" customHeight="1">
      <c r="A218" s="28">
        <v>2002</v>
      </c>
      <c r="B218" s="161">
        <v>96.2350346567502</v>
      </c>
      <c r="C218" s="161">
        <v>95.69136655937199</v>
      </c>
      <c r="D218" s="161">
        <v>104.43290020110756</v>
      </c>
      <c r="E218" s="161">
        <v>109.76796400307688</v>
      </c>
      <c r="F218" s="161">
        <v>106.28556638836784</v>
      </c>
      <c r="G218" s="161">
        <v>111.34599038057758</v>
      </c>
      <c r="H218" s="161">
        <v>114.78790620120039</v>
      </c>
      <c r="I218" s="161">
        <v>115.1547846920702</v>
      </c>
      <c r="J218" s="161">
        <v>122.64502633461105</v>
      </c>
      <c r="K218" s="161">
        <v>119.98877820134</v>
      </c>
      <c r="L218" s="161">
        <v>119.34893011245104</v>
      </c>
      <c r="M218" s="161">
        <v>92.96100325617209</v>
      </c>
      <c r="N218" s="161">
        <f>(B218+C218+D218+E218+F218+G218+H218+I218+J218+K218+L218+M218)/12</f>
        <v>109.05377091559139</v>
      </c>
      <c r="O218" s="164">
        <f>100*(H218-G218)/G218</f>
        <v>3.0911897310881473</v>
      </c>
      <c r="P218" s="164">
        <f>100*(H218-H217)/H217</f>
        <v>6.96368269301406</v>
      </c>
      <c r="Q218" s="162">
        <f>(((B218+C218+D218+E218+F218+G218+H218)/7)-((B217+C217+D217+E217+F217+G217+H217)/7))/((B217+C217+D217+E217+F217+G217+H217)/7)*100</f>
        <v>-0.07163861141518674</v>
      </c>
    </row>
    <row r="219" spans="1:17" s="127" customFormat="1" ht="12" customHeight="1">
      <c r="A219" s="28">
        <v>2003</v>
      </c>
      <c r="B219" s="161">
        <v>105.4</v>
      </c>
      <c r="C219" s="161">
        <v>104.8</v>
      </c>
      <c r="D219" s="161">
        <v>119.4</v>
      </c>
      <c r="E219" s="161">
        <v>121.37962068652345</v>
      </c>
      <c r="F219" s="161">
        <v>126.8</v>
      </c>
      <c r="G219" s="161">
        <v>130.7</v>
      </c>
      <c r="H219" s="161">
        <v>130.8</v>
      </c>
      <c r="I219" s="161">
        <v>116.5</v>
      </c>
      <c r="J219" s="161">
        <v>138.9</v>
      </c>
      <c r="K219" s="161">
        <v>138.7</v>
      </c>
      <c r="L219" s="161">
        <v>134.4</v>
      </c>
      <c r="M219" s="161">
        <v>112.4</v>
      </c>
      <c r="N219" s="161">
        <f>(B219+C219+D219+E219+F219+G219+H219+I219+J219+K219+L219+M219)/12</f>
        <v>123.34830172387699</v>
      </c>
      <c r="O219" s="164">
        <f>100*(H219-G219)/G219</f>
        <v>0.07651109410866316</v>
      </c>
      <c r="P219" s="164">
        <f>100*(H219-H218)/H218</f>
        <v>13.949286408912807</v>
      </c>
      <c r="Q219" s="162">
        <f>(((B219+C219+D219+E219+F219+G219+H219)/7)-((B218+C218+D218+E218+F218+G218+H218)/7))/((B218+C218+D218+E218+F218+G218+H218)/7)*100</f>
        <v>13.63933904569623</v>
      </c>
    </row>
    <row r="220" spans="1:17" s="127" customFormat="1" ht="12" customHeight="1">
      <c r="A220" s="28">
        <v>2004</v>
      </c>
      <c r="B220" s="161">
        <v>119.8</v>
      </c>
      <c r="C220" s="161">
        <v>115.2</v>
      </c>
      <c r="D220" s="161">
        <v>140.1</v>
      </c>
      <c r="E220" s="161">
        <v>135.5</v>
      </c>
      <c r="F220" s="161">
        <v>128.8</v>
      </c>
      <c r="G220" s="161">
        <v>150.8</v>
      </c>
      <c r="H220" s="161">
        <v>140.9</v>
      </c>
      <c r="I220" s="161">
        <v>135.1</v>
      </c>
      <c r="J220" s="161">
        <v>147.3</v>
      </c>
      <c r="K220" s="161">
        <v>148.3</v>
      </c>
      <c r="L220" s="161">
        <v>152.3</v>
      </c>
      <c r="M220" s="161">
        <v>115.4</v>
      </c>
      <c r="N220" s="161">
        <f>(B220+C220+D220+E220+F220+G220+H220+I220+J220+K220+L220+M220)/12</f>
        <v>135.79166666666666</v>
      </c>
      <c r="O220" s="164">
        <f>100*(H220-G220)/G220</f>
        <v>-6.564986737400534</v>
      </c>
      <c r="P220" s="164">
        <f>100*(H220-H219)/H219</f>
        <v>7.721712538226295</v>
      </c>
      <c r="Q220" s="162">
        <f>(((B220+C220+D220+E220+F220+G220+H220)/7)-((B219+C219+D219+E219+F219+G219+H219)/7))/((B219+C219+D219+E219+F219+G219+H219)/7)*100</f>
        <v>10.940379946121919</v>
      </c>
    </row>
    <row r="221" spans="1:17" s="127" customFormat="1" ht="12" customHeight="1">
      <c r="A221" s="28">
        <v>2005</v>
      </c>
      <c r="B221" s="161">
        <v>123.5</v>
      </c>
      <c r="C221" s="161">
        <v>121.2</v>
      </c>
      <c r="D221" s="161">
        <v>130.6</v>
      </c>
      <c r="E221" s="161">
        <v>142.3</v>
      </c>
      <c r="F221" s="161">
        <v>137.8</v>
      </c>
      <c r="G221" s="161">
        <v>152.5</v>
      </c>
      <c r="H221" s="161">
        <v>139.8</v>
      </c>
      <c r="I221" s="161">
        <v>138.9</v>
      </c>
      <c r="J221" s="161">
        <v>153.7</v>
      </c>
      <c r="K221" s="161">
        <v>146.2</v>
      </c>
      <c r="L221" s="161">
        <v>156.3</v>
      </c>
      <c r="M221" s="161">
        <v>120.5</v>
      </c>
      <c r="N221" s="161">
        <f>(B221+C221+D221+E221+F221+G221+H221+I221+J221+K221+L221+M221)/12</f>
        <v>138.60833333333332</v>
      </c>
      <c r="O221" s="164">
        <f>100*(H221-G221)/G221</f>
        <v>-8.327868852459009</v>
      </c>
      <c r="P221" s="164">
        <f>100*(H221-H220)/H220</f>
        <v>-0.7806955287437859</v>
      </c>
      <c r="Q221" s="162">
        <f>(((B221+C221+D221+E221+F221+G221+H221)/7)-((B220+C220+D220+E220+F220+G220+H220)/7))/((B220+C220+D220+E220+F220+G220+H220)/7)*100</f>
        <v>1.7828375040274909</v>
      </c>
    </row>
    <row r="222" spans="1:17" s="127" customFormat="1" ht="12" customHeight="1">
      <c r="A222" s="28">
        <v>2006</v>
      </c>
      <c r="B222" s="161">
        <v>142.1</v>
      </c>
      <c r="C222" s="161">
        <v>131.8</v>
      </c>
      <c r="D222" s="161">
        <v>162.6</v>
      </c>
      <c r="E222" s="161">
        <v>142.3</v>
      </c>
      <c r="F222" s="161">
        <v>166.7</v>
      </c>
      <c r="G222" s="161">
        <v>172.6</v>
      </c>
      <c r="H222" s="161">
        <v>162</v>
      </c>
      <c r="I222" s="161" t="s">
        <v>43</v>
      </c>
      <c r="J222" s="161" t="s">
        <v>43</v>
      </c>
      <c r="K222" s="161" t="s">
        <v>43</v>
      </c>
      <c r="L222" s="161" t="s">
        <v>43</v>
      </c>
      <c r="M222" s="161" t="s">
        <v>43</v>
      </c>
      <c r="N222" s="161">
        <f>(B222+C222+D222+E222+F222+G222+H222)/7</f>
        <v>154.29999999999998</v>
      </c>
      <c r="O222" s="164">
        <f>100*(H222-G222)/G222</f>
        <v>-6.141367323290844</v>
      </c>
      <c r="P222" s="164">
        <f>100*(H222-H221)/H221</f>
        <v>15.879828326180249</v>
      </c>
      <c r="Q222" s="162">
        <f>(((B222+C222+D222+E222+F222+G222+H222)/7)-((B221+C221+D221+E221+F221+G221+H221)/7))/((B221+C221+D221+E221+F221+G221+H221)/7)*100</f>
        <v>13.970665822517672</v>
      </c>
    </row>
    <row r="223" spans="1:16" s="127" customFormat="1" ht="12" customHeight="1">
      <c r="A223" s="29"/>
      <c r="B223" s="161"/>
      <c r="C223" s="161"/>
      <c r="D223" s="161"/>
      <c r="E223" s="161"/>
      <c r="F223" s="161"/>
      <c r="G223" s="161"/>
      <c r="H223" s="161"/>
      <c r="I223" s="161"/>
      <c r="J223" s="161"/>
      <c r="K223" s="161"/>
      <c r="L223" s="161"/>
      <c r="M223" s="161"/>
      <c r="N223" s="161"/>
      <c r="O223" s="164"/>
      <c r="P223" s="164"/>
    </row>
    <row r="224" spans="1:16" s="127" customFormat="1" ht="12" customHeight="1">
      <c r="A224" s="30" t="s">
        <v>86</v>
      </c>
      <c r="B224" s="161">
        <v>106.71351002901905</v>
      </c>
      <c r="C224" s="161">
        <v>111.18856654380353</v>
      </c>
      <c r="D224" s="161">
        <v>121.09106212898058</v>
      </c>
      <c r="E224" s="161">
        <v>98.7686011674276</v>
      </c>
      <c r="F224" s="161">
        <v>118.05848718032593</v>
      </c>
      <c r="G224" s="161">
        <v>116.33342167826513</v>
      </c>
      <c r="H224" s="161">
        <v>99.8069149572859</v>
      </c>
      <c r="I224" s="161">
        <v>103.27188789723066</v>
      </c>
      <c r="J224" s="161">
        <v>125.44684235625323</v>
      </c>
      <c r="K224" s="161">
        <v>117.10497544864647</v>
      </c>
      <c r="L224" s="161">
        <v>128.61446220892947</v>
      </c>
      <c r="M224" s="161">
        <v>83.35898620441556</v>
      </c>
      <c r="N224" s="161" t="e">
        <f>(#REF!+#REF!+#REF!+#REF!+#REF!+#REF!+#REF!+#REF!+#REF!+#REF!+#REF!+#REF!)/12</f>
        <v>#REF!</v>
      </c>
      <c r="O224" s="164"/>
      <c r="P224" s="164"/>
    </row>
    <row r="225" spans="1:17" s="127" customFormat="1" ht="12" customHeight="1">
      <c r="A225" s="28">
        <v>2002</v>
      </c>
      <c r="B225" s="161">
        <v>117.00939989949156</v>
      </c>
      <c r="C225" s="161">
        <v>114.77518282401921</v>
      </c>
      <c r="D225" s="161">
        <v>134.66130351497912</v>
      </c>
      <c r="E225" s="161">
        <v>136.0178591714831</v>
      </c>
      <c r="F225" s="161">
        <v>131.03255007806462</v>
      </c>
      <c r="G225" s="161">
        <v>129.8970472458675</v>
      </c>
      <c r="H225" s="161">
        <v>117.9169652186879</v>
      </c>
      <c r="I225" s="161">
        <v>118.79493599931759</v>
      </c>
      <c r="J225" s="161">
        <v>132.6355214434578</v>
      </c>
      <c r="K225" s="161">
        <v>137.8597937312972</v>
      </c>
      <c r="L225" s="161">
        <v>136.0217480622898</v>
      </c>
      <c r="M225" s="161">
        <v>96.91930251170999</v>
      </c>
      <c r="N225" s="161">
        <f>(B225+C225+D225+E225+F225+G225+H225+I225+J225+K225+L225+M225)/12</f>
        <v>125.2951341417221</v>
      </c>
      <c r="O225" s="164">
        <f>100*(H225-G225)/G225</f>
        <v>-9.222751618444292</v>
      </c>
      <c r="P225" s="164">
        <f>100*(H225-H224)/H224</f>
        <v>18.145085707891603</v>
      </c>
      <c r="Q225" s="162">
        <f>(((B225+C225+D225+E225+F225+G225+H225)/7)-((B224+C224+D224+E224+F224+G224+H224)/7))/((B224+C224+D224+E224+F224+G224+H224)/7)*100</f>
        <v>14.165198251252944</v>
      </c>
    </row>
    <row r="226" spans="1:17" s="127" customFormat="1" ht="12" customHeight="1">
      <c r="A226" s="28">
        <v>2003</v>
      </c>
      <c r="B226" s="161">
        <v>130.9</v>
      </c>
      <c r="C226" s="161">
        <v>137.7</v>
      </c>
      <c r="D226" s="161">
        <v>150.5</v>
      </c>
      <c r="E226" s="161">
        <v>140.5240640749788</v>
      </c>
      <c r="F226" s="161">
        <v>134.5</v>
      </c>
      <c r="G226" s="161">
        <v>140.3</v>
      </c>
      <c r="H226" s="161">
        <v>133.7</v>
      </c>
      <c r="I226" s="161">
        <v>132.5</v>
      </c>
      <c r="J226" s="161">
        <v>151.9</v>
      </c>
      <c r="K226" s="161">
        <v>143.8</v>
      </c>
      <c r="L226" s="161">
        <v>142.2</v>
      </c>
      <c r="M226" s="161">
        <v>132.1</v>
      </c>
      <c r="N226" s="161">
        <f>(B226+C226+D226+E226+F226+G226+H226+I226+J226+K226+L226+M226)/12</f>
        <v>139.21867200624823</v>
      </c>
      <c r="O226" s="164">
        <f>100*(H226-G226)/G226</f>
        <v>-4.70420527441199</v>
      </c>
      <c r="P226" s="164">
        <f>100*(H226-H225)/H225</f>
        <v>13.384871932584922</v>
      </c>
      <c r="Q226" s="162">
        <f>(((B226+C226+D226+E226+F226+G226+H226)/7)-((B225+C225+D225+E225+F225+G225+H225)/7))/((B225+C225+D225+E225+F225+G225+H225)/7)*100</f>
        <v>9.850532251695347</v>
      </c>
    </row>
    <row r="227" spans="1:17" s="127" customFormat="1" ht="12" customHeight="1">
      <c r="A227" s="28">
        <v>2004</v>
      </c>
      <c r="B227" s="161">
        <v>140.7</v>
      </c>
      <c r="C227" s="161">
        <v>144</v>
      </c>
      <c r="D227" s="161">
        <v>174.4</v>
      </c>
      <c r="E227" s="161">
        <v>157.6</v>
      </c>
      <c r="F227" s="161">
        <v>164.6</v>
      </c>
      <c r="G227" s="161">
        <v>187.4</v>
      </c>
      <c r="H227" s="161">
        <v>156.8</v>
      </c>
      <c r="I227" s="161">
        <v>156.5</v>
      </c>
      <c r="J227" s="161">
        <v>177.7</v>
      </c>
      <c r="K227" s="161">
        <v>171.4</v>
      </c>
      <c r="L227" s="161">
        <v>178.8</v>
      </c>
      <c r="M227" s="161">
        <v>155.7</v>
      </c>
      <c r="N227" s="161">
        <f>(B227+C227+D227+E227+F227+G227+H227+I227+J227+K227+L227+M227)/12</f>
        <v>163.8</v>
      </c>
      <c r="O227" s="164">
        <f>100*(H227-G227)/G227</f>
        <v>-16.328708644610455</v>
      </c>
      <c r="P227" s="164">
        <f>100*(H227-H226)/H226</f>
        <v>17.27748691099478</v>
      </c>
      <c r="Q227" s="162">
        <f>(((B227+C227+D227+E227+F227+G227+H227)/7)-((B226+C226+D226+E226+F226+G226+H226)/7))/((B226+C226+D226+E226+F226+G226+H226)/7)*100</f>
        <v>16.25576119475869</v>
      </c>
    </row>
    <row r="228" spans="1:17" s="127" customFormat="1" ht="12" customHeight="1">
      <c r="A228" s="28">
        <v>2005</v>
      </c>
      <c r="B228" s="161">
        <v>167.2</v>
      </c>
      <c r="C228" s="161">
        <v>178.2</v>
      </c>
      <c r="D228" s="161">
        <v>194.4</v>
      </c>
      <c r="E228" s="161">
        <v>193.6</v>
      </c>
      <c r="F228" s="161">
        <v>185</v>
      </c>
      <c r="G228" s="161">
        <v>191</v>
      </c>
      <c r="H228" s="161">
        <v>169.8</v>
      </c>
      <c r="I228" s="161">
        <v>174.3</v>
      </c>
      <c r="J228" s="161">
        <v>199.9</v>
      </c>
      <c r="K228" s="161">
        <v>187.5</v>
      </c>
      <c r="L228" s="161">
        <v>212.4</v>
      </c>
      <c r="M228" s="161">
        <v>174.1</v>
      </c>
      <c r="N228" s="161">
        <f>(B228+C228+D228+E228+F228+G228+H228+I228+J228+K228+L228+M228)/12</f>
        <v>185.61666666666667</v>
      </c>
      <c r="O228" s="164">
        <f>100*(H228-G228)/G228</f>
        <v>-11.099476439790571</v>
      </c>
      <c r="P228" s="164">
        <f>100*(H228-H227)/H227</f>
        <v>8.290816326530612</v>
      </c>
      <c r="Q228" s="162">
        <f>(((B228+C228+D228+E228+F228+G228+H228)/7)-((B227+C227+D227+E227+F227+G227+H227)/7))/((B227+C227+D227+E227+F227+G227+H227)/7)*100</f>
        <v>13.656152820968476</v>
      </c>
    </row>
    <row r="229" spans="1:17" s="127" customFormat="1" ht="12" customHeight="1">
      <c r="A229" s="28">
        <v>2006</v>
      </c>
      <c r="B229" s="161">
        <v>193.9</v>
      </c>
      <c r="C229" s="161">
        <v>186.8</v>
      </c>
      <c r="D229" s="161">
        <v>226.1</v>
      </c>
      <c r="E229" s="161">
        <v>194</v>
      </c>
      <c r="F229" s="161">
        <v>222.8</v>
      </c>
      <c r="G229" s="161">
        <v>243.7</v>
      </c>
      <c r="H229" s="161">
        <v>202.8</v>
      </c>
      <c r="I229" s="161" t="s">
        <v>43</v>
      </c>
      <c r="J229" s="161" t="s">
        <v>43</v>
      </c>
      <c r="K229" s="161" t="s">
        <v>43</v>
      </c>
      <c r="L229" s="161" t="s">
        <v>43</v>
      </c>
      <c r="M229" s="161" t="s">
        <v>43</v>
      </c>
      <c r="N229" s="161">
        <f>(B229+C229+D229+E229+F229+G229+H229)/7</f>
        <v>210.01428571428573</v>
      </c>
      <c r="O229" s="164">
        <f>100*(H229-G229)/G229</f>
        <v>-16.782929831760352</v>
      </c>
      <c r="P229" s="164">
        <f>100*(H229-H228)/H228</f>
        <v>19.434628975265017</v>
      </c>
      <c r="Q229" s="162">
        <f>(((B229+C229+D229+E229+F229+G229+H229)/7)-((B228+C228+D228+E228+F228+G228+H228)/7))/((B228+C228+D228+E228+F228+G228+H228)/7)*100</f>
        <v>14.923389618511568</v>
      </c>
    </row>
    <row r="230" spans="1:16" s="127" customFormat="1" ht="12" customHeight="1">
      <c r="A230" s="166"/>
      <c r="B230" s="161"/>
      <c r="C230" s="161"/>
      <c r="D230" s="161"/>
      <c r="E230" s="161"/>
      <c r="F230" s="161"/>
      <c r="G230" s="161"/>
      <c r="H230" s="161"/>
      <c r="I230" s="161"/>
      <c r="J230" s="161"/>
      <c r="K230" s="161"/>
      <c r="L230" s="161"/>
      <c r="M230" s="161"/>
      <c r="N230" s="174"/>
      <c r="O230" s="164"/>
      <c r="P230" s="164"/>
    </row>
    <row r="231" spans="1:16" s="127" customFormat="1" ht="12" customHeight="1">
      <c r="A231" s="166"/>
      <c r="B231" s="161"/>
      <c r="C231" s="161"/>
      <c r="D231" s="161"/>
      <c r="E231" s="161"/>
      <c r="F231" s="161"/>
      <c r="G231" s="161"/>
      <c r="H231" s="161"/>
      <c r="I231" s="161"/>
      <c r="J231" s="161"/>
      <c r="K231" s="161"/>
      <c r="L231" s="161"/>
      <c r="M231" s="161"/>
      <c r="N231" s="174"/>
      <c r="O231" s="164"/>
      <c r="P231" s="164"/>
    </row>
    <row r="232" spans="1:17" s="127" customFormat="1" ht="12" customHeight="1">
      <c r="A232" s="460" t="s">
        <v>90</v>
      </c>
      <c r="B232" s="460"/>
      <c r="C232" s="460"/>
      <c r="D232" s="460"/>
      <c r="E232" s="460"/>
      <c r="F232" s="460"/>
      <c r="G232" s="460"/>
      <c r="H232" s="460"/>
      <c r="I232" s="460"/>
      <c r="J232" s="460"/>
      <c r="K232" s="460"/>
      <c r="L232" s="460"/>
      <c r="M232" s="460"/>
      <c r="N232" s="460"/>
      <c r="O232" s="460"/>
      <c r="P232" s="460"/>
      <c r="Q232" s="460"/>
    </row>
    <row r="233" spans="1:16" s="127" customFormat="1" ht="12" customHeight="1">
      <c r="A233" s="159"/>
      <c r="B233" s="159"/>
      <c r="C233" s="159"/>
      <c r="D233" s="159"/>
      <c r="E233" s="159"/>
      <c r="F233" s="159"/>
      <c r="G233" s="159"/>
      <c r="H233" s="159"/>
      <c r="I233" s="159"/>
      <c r="J233" s="159"/>
      <c r="K233" s="159"/>
      <c r="L233" s="159"/>
      <c r="M233" s="159"/>
      <c r="N233" s="173"/>
      <c r="O233" s="164"/>
      <c r="P233" s="164"/>
    </row>
    <row r="234" spans="1:16" s="127" customFormat="1" ht="12" customHeight="1">
      <c r="A234" s="159"/>
      <c r="B234" s="161"/>
      <c r="C234" s="161"/>
      <c r="D234" s="161"/>
      <c r="E234" s="161"/>
      <c r="F234" s="161"/>
      <c r="G234" s="161"/>
      <c r="H234" s="161"/>
      <c r="I234" s="161"/>
      <c r="J234" s="161"/>
      <c r="K234" s="161"/>
      <c r="L234" s="161"/>
      <c r="M234" s="161"/>
      <c r="N234" s="161"/>
      <c r="O234" s="164"/>
      <c r="P234" s="164"/>
    </row>
    <row r="235" spans="1:16" s="127" customFormat="1" ht="12" customHeight="1">
      <c r="A235" s="27" t="s">
        <v>84</v>
      </c>
      <c r="B235" s="161">
        <v>91.35213018701735</v>
      </c>
      <c r="C235" s="161">
        <v>96.69307559422859</v>
      </c>
      <c r="D235" s="161">
        <v>116.03851176137665</v>
      </c>
      <c r="E235" s="161">
        <v>87.99819434400726</v>
      </c>
      <c r="F235" s="161">
        <v>99.3336920084694</v>
      </c>
      <c r="G235" s="161">
        <v>86.9187210902092</v>
      </c>
      <c r="H235" s="161">
        <v>85.38066878695133</v>
      </c>
      <c r="I235" s="161">
        <v>87.67758195024733</v>
      </c>
      <c r="J235" s="161">
        <v>97.22588701718385</v>
      </c>
      <c r="K235" s="161">
        <v>95.52628522760006</v>
      </c>
      <c r="L235" s="161">
        <v>123.51077591886363</v>
      </c>
      <c r="M235" s="161">
        <v>102.24539665288037</v>
      </c>
      <c r="N235" s="161"/>
      <c r="O235" s="164"/>
      <c r="P235" s="164"/>
    </row>
    <row r="236" spans="1:17" s="127" customFormat="1" ht="12" customHeight="1">
      <c r="A236" s="28">
        <v>2002</v>
      </c>
      <c r="B236" s="161">
        <v>86.83684249629215</v>
      </c>
      <c r="C236" s="161">
        <v>95.11632156036795</v>
      </c>
      <c r="D236" s="161">
        <v>113.51005835581584</v>
      </c>
      <c r="E236" s="161">
        <v>109.91790836878181</v>
      </c>
      <c r="F236" s="161">
        <v>90.11262679842996</v>
      </c>
      <c r="G236" s="161">
        <v>100.6471432708709</v>
      </c>
      <c r="H236" s="161">
        <v>87.60851354985458</v>
      </c>
      <c r="I236" s="161">
        <v>98.84622405573228</v>
      </c>
      <c r="J236" s="161">
        <v>118.26260761553328</v>
      </c>
      <c r="K236" s="161">
        <v>121.49562786996202</v>
      </c>
      <c r="L236" s="161">
        <v>125.39374903141723</v>
      </c>
      <c r="M236" s="161">
        <v>104.64741200920696</v>
      </c>
      <c r="N236" s="161">
        <f>(B236+C236+D236+E236+F236+G236+H236+I236+J236+K236+L236+M236)/12</f>
        <v>104.36625291518874</v>
      </c>
      <c r="O236" s="164">
        <f>100*(H236-G236)/G236</f>
        <v>-12.954793645683072</v>
      </c>
      <c r="P236" s="164">
        <f>100*(H236-H235)/H235</f>
        <v>2.6093081660701696</v>
      </c>
      <c r="Q236" s="162">
        <f>(((B236+C236+D236+E236+F236+G236+H236)/7)-((B235+C235+D235+E235+F235+G235+H235)/7))/((B235+C235+D235+E235+F235+G235+H235)/7)*100</f>
        <v>3.018527653607269</v>
      </c>
    </row>
    <row r="237" spans="1:17" s="127" customFormat="1" ht="12" customHeight="1">
      <c r="A237" s="28">
        <v>2003</v>
      </c>
      <c r="B237" s="161">
        <v>99.3</v>
      </c>
      <c r="C237" s="161">
        <v>100.2</v>
      </c>
      <c r="D237" s="161">
        <v>123.1</v>
      </c>
      <c r="E237" s="161">
        <v>102.47782277147668</v>
      </c>
      <c r="F237" s="161">
        <v>93.1</v>
      </c>
      <c r="G237" s="161">
        <v>109.7</v>
      </c>
      <c r="H237" s="161">
        <v>103.6</v>
      </c>
      <c r="I237" s="161">
        <v>100.7</v>
      </c>
      <c r="J237" s="161">
        <v>129.4</v>
      </c>
      <c r="K237" s="161">
        <v>131.5</v>
      </c>
      <c r="L237" s="161">
        <v>134.7</v>
      </c>
      <c r="M237" s="161">
        <v>110.8</v>
      </c>
      <c r="N237" s="161">
        <f>(B237+C237+D237+E237+F237+G237+H237+I237+J237+K237+L237+M237)/12</f>
        <v>111.54815189762307</v>
      </c>
      <c r="O237" s="164">
        <f>100*(H237-G237)/G237</f>
        <v>-5.560619872379224</v>
      </c>
      <c r="P237" s="164">
        <f>100*(H237-H236)/H236</f>
        <v>18.253347536875268</v>
      </c>
      <c r="Q237" s="162">
        <f>(((B237+C237+D237+E237+F237+G237+H237)/7)-((B236+C236+D236+E236+F236+G236+H236)/7))/((B236+C236+D236+E236+F236+G236+H236)/7)*100</f>
        <v>6.980394771221415</v>
      </c>
    </row>
    <row r="238" spans="1:17" s="127" customFormat="1" ht="12" customHeight="1">
      <c r="A238" s="28">
        <v>2004</v>
      </c>
      <c r="B238" s="161">
        <v>94.2</v>
      </c>
      <c r="C238" s="161">
        <v>105.2</v>
      </c>
      <c r="D238" s="161">
        <v>129.4</v>
      </c>
      <c r="E238" s="161">
        <v>116.7</v>
      </c>
      <c r="F238" s="161">
        <v>108.9</v>
      </c>
      <c r="G238" s="161">
        <v>129.1</v>
      </c>
      <c r="H238" s="161">
        <v>109.7</v>
      </c>
      <c r="I238" s="161">
        <v>109.6</v>
      </c>
      <c r="J238" s="161">
        <v>134.8</v>
      </c>
      <c r="K238" s="161">
        <v>125.6</v>
      </c>
      <c r="L238" s="161">
        <v>147.4</v>
      </c>
      <c r="M238" s="161">
        <v>120.1</v>
      </c>
      <c r="N238" s="161">
        <f>(B238+C238+D238+E238+F238+G238+H238+I238+J238+K238+L238+M238)/12</f>
        <v>119.22500000000001</v>
      </c>
      <c r="O238" s="164">
        <f>100*(H238-G238)/G238</f>
        <v>-15.027110766847398</v>
      </c>
      <c r="P238" s="164">
        <f>100*(H238-H237)/H237</f>
        <v>5.888030888030897</v>
      </c>
      <c r="Q238" s="162">
        <f>(((B238+C238+D238+E238+F238+G238+H238)/7)-((B237+C237+D237+E237+F237+G237+H237)/7))/((B237+C237+D237+E237+F237+G237+H237)/7)*100</f>
        <v>8.438010737586787</v>
      </c>
    </row>
    <row r="239" spans="1:17" s="127" customFormat="1" ht="12" customHeight="1">
      <c r="A239" s="28">
        <v>2005</v>
      </c>
      <c r="B239" s="161">
        <v>120.7</v>
      </c>
      <c r="C239" s="161">
        <v>124.6</v>
      </c>
      <c r="D239" s="161">
        <v>131.4</v>
      </c>
      <c r="E239" s="161">
        <v>119.9</v>
      </c>
      <c r="F239" s="161">
        <v>119.1</v>
      </c>
      <c r="G239" s="161">
        <v>134</v>
      </c>
      <c r="H239" s="161">
        <v>115.4</v>
      </c>
      <c r="I239" s="161">
        <v>117.8</v>
      </c>
      <c r="J239" s="161">
        <v>155.7</v>
      </c>
      <c r="K239" s="161">
        <v>134</v>
      </c>
      <c r="L239" s="161">
        <v>167.6</v>
      </c>
      <c r="M239" s="161">
        <v>141.5</v>
      </c>
      <c r="N239" s="161">
        <f>(B239+C239+D239+E239+F239+G239+H239+I239+J239+K239+L239+M239)/12</f>
        <v>131.8083333333333</v>
      </c>
      <c r="O239" s="164">
        <f>100*(H239-G239)/G239</f>
        <v>-13.88059701492537</v>
      </c>
      <c r="P239" s="164">
        <f>100*(H239-H238)/H238</f>
        <v>5.195989061075663</v>
      </c>
      <c r="Q239" s="162">
        <f>(((B239+C239+D239+E239+F239+G239+H239)/7)-((B238+C238+D238+E238+F238+G238+H238)/7))/((B238+C238+D238+E238+F238+G238+H238)/7)*100</f>
        <v>9.064548663640949</v>
      </c>
    </row>
    <row r="240" spans="1:17" s="127" customFormat="1" ht="12" customHeight="1">
      <c r="A240" s="28">
        <v>2006</v>
      </c>
      <c r="B240" s="161">
        <v>117.3</v>
      </c>
      <c r="C240" s="161">
        <v>133.5</v>
      </c>
      <c r="D240" s="161">
        <v>159.7</v>
      </c>
      <c r="E240" s="161">
        <v>122.8</v>
      </c>
      <c r="F240" s="161">
        <v>140.8</v>
      </c>
      <c r="G240" s="161">
        <v>146.1</v>
      </c>
      <c r="H240" s="161">
        <v>124.8</v>
      </c>
      <c r="I240" s="161" t="s">
        <v>43</v>
      </c>
      <c r="J240" s="161" t="s">
        <v>43</v>
      </c>
      <c r="K240" s="161" t="s">
        <v>43</v>
      </c>
      <c r="L240" s="161" t="s">
        <v>43</v>
      </c>
      <c r="M240" s="161" t="s">
        <v>43</v>
      </c>
      <c r="N240" s="161">
        <f>(B240+C240+D240+E240+F240+G240+H240)/7</f>
        <v>134.99999999999997</v>
      </c>
      <c r="O240" s="164">
        <f>100*(H240-G240)/G240</f>
        <v>-14.579055441478436</v>
      </c>
      <c r="P240" s="164">
        <f>100*(H240-H239)/H239</f>
        <v>8.145580589254758</v>
      </c>
      <c r="Q240" s="162">
        <f>(((B240+C240+D240+E240+F240+G240+H240)/7)-((B239+C239+D239+E239+F239+G239+H239)/7))/((B239+C239+D239+E239+F239+G239+H239)/7)*100</f>
        <v>9.235926482487548</v>
      </c>
    </row>
    <row r="241" spans="1:16" s="127" customFormat="1" ht="12" customHeight="1">
      <c r="A241" s="29"/>
      <c r="B241" s="161"/>
      <c r="C241" s="161"/>
      <c r="D241" s="161"/>
      <c r="E241" s="161"/>
      <c r="F241" s="161"/>
      <c r="G241" s="161"/>
      <c r="H241" s="161"/>
      <c r="I241" s="161"/>
      <c r="J241" s="161"/>
      <c r="K241" s="161"/>
      <c r="L241" s="161"/>
      <c r="M241" s="161"/>
      <c r="N241" s="161"/>
      <c r="O241" s="164"/>
      <c r="P241" s="164"/>
    </row>
    <row r="242" spans="1:16" s="127" customFormat="1" ht="12" customHeight="1">
      <c r="A242" s="30" t="s">
        <v>85</v>
      </c>
      <c r="B242" s="161">
        <v>88.29954172471098</v>
      </c>
      <c r="C242" s="161">
        <v>95.36592625542417</v>
      </c>
      <c r="D242" s="161">
        <v>108.9998727676898</v>
      </c>
      <c r="E242" s="161">
        <v>85.89253003352184</v>
      </c>
      <c r="F242" s="161">
        <v>95.70005918625395</v>
      </c>
      <c r="G242" s="161">
        <v>80.50537648675147</v>
      </c>
      <c r="H242" s="161">
        <v>80.90804792846072</v>
      </c>
      <c r="I242" s="161">
        <v>92.0774307873274</v>
      </c>
      <c r="J242" s="161">
        <v>100.0764466107268</v>
      </c>
      <c r="K242" s="161">
        <v>102.4666902569539</v>
      </c>
      <c r="L242" s="161">
        <v>120.02682397440896</v>
      </c>
      <c r="M242" s="161">
        <v>98.27512702154218</v>
      </c>
      <c r="N242" s="161"/>
      <c r="O242" s="164"/>
      <c r="P242" s="164"/>
    </row>
    <row r="243" spans="1:17" s="127" customFormat="1" ht="12" customHeight="1">
      <c r="A243" s="28">
        <v>2002</v>
      </c>
      <c r="B243" s="161">
        <v>85.01991861371386</v>
      </c>
      <c r="C243" s="161">
        <v>89.92964830495818</v>
      </c>
      <c r="D243" s="161">
        <v>108.12900392797742</v>
      </c>
      <c r="E243" s="161">
        <v>94.8473398385501</v>
      </c>
      <c r="F243" s="161">
        <v>78.67954938535729</v>
      </c>
      <c r="G243" s="161">
        <v>92.52644098135227</v>
      </c>
      <c r="H243" s="161">
        <v>84.5140899924438</v>
      </c>
      <c r="I243" s="161">
        <v>98.92373753931868</v>
      </c>
      <c r="J243" s="161">
        <v>109.05618574662806</v>
      </c>
      <c r="K243" s="161">
        <v>114.68362207683252</v>
      </c>
      <c r="L243" s="161">
        <v>113.54015461383962</v>
      </c>
      <c r="M243" s="161">
        <v>98.34701735583015</v>
      </c>
      <c r="N243" s="161">
        <f>(B243+C243+D243+E243+F243+G243+H243+I243+J243+K243+L243+M243)/12</f>
        <v>97.34972569806683</v>
      </c>
      <c r="O243" s="164">
        <f>100*(H243-G243)/G243</f>
        <v>-8.659525757100363</v>
      </c>
      <c r="P243" s="164">
        <f>100*(H243-H242)/H242</f>
        <v>4.456963375474788</v>
      </c>
      <c r="Q243" s="162">
        <f>(((B243+C243+D243+E243+F243+G243+H243)/7)-((B242+C242+D242+E242+F242+G242+H242)/7))/((B242+C242+D242+E242+F242+G242+H242)/7)*100</f>
        <v>-0.31861799725527434</v>
      </c>
    </row>
    <row r="244" spans="1:17" s="127" customFormat="1" ht="12" customHeight="1">
      <c r="A244" s="28">
        <v>2003</v>
      </c>
      <c r="B244" s="161">
        <v>91.2</v>
      </c>
      <c r="C244" s="161">
        <v>91.2</v>
      </c>
      <c r="D244" s="161">
        <v>112.5</v>
      </c>
      <c r="E244" s="161">
        <v>95.7928336379781</v>
      </c>
      <c r="F244" s="161">
        <v>89</v>
      </c>
      <c r="G244" s="161">
        <v>104.5</v>
      </c>
      <c r="H244" s="161">
        <v>89.6</v>
      </c>
      <c r="I244" s="161">
        <v>98</v>
      </c>
      <c r="J244" s="161">
        <v>114.3</v>
      </c>
      <c r="K244" s="161">
        <v>108.4</v>
      </c>
      <c r="L244" s="161">
        <v>106</v>
      </c>
      <c r="M244" s="161">
        <v>100.7</v>
      </c>
      <c r="N244" s="161">
        <f>(B244+C244+D244+E244+F244+G244+H244+I244+J244+K244+L244+M244)/12</f>
        <v>100.09940280316484</v>
      </c>
      <c r="O244" s="164">
        <f>100*(H244-G244)/G244</f>
        <v>-14.25837320574163</v>
      </c>
      <c r="P244" s="164">
        <f>100*(H244-H243)/H243</f>
        <v>6.017824966240437</v>
      </c>
      <c r="Q244" s="162">
        <f>(((B244+C244+D244+E244+F244+G244+H244)/7)-((B243+C243+D243+E243+F243+G243+H243)/7))/((B243+C243+D243+E243+F243+G243+H243)/7)*100</f>
        <v>6.33584732816765</v>
      </c>
    </row>
    <row r="245" spans="1:17" s="127" customFormat="1" ht="12" customHeight="1">
      <c r="A245" s="28">
        <v>2004</v>
      </c>
      <c r="B245" s="161">
        <v>82.4</v>
      </c>
      <c r="C245" s="161">
        <v>90.1</v>
      </c>
      <c r="D245" s="161">
        <v>111.1</v>
      </c>
      <c r="E245" s="161">
        <v>100.8</v>
      </c>
      <c r="F245" s="161">
        <v>88.7</v>
      </c>
      <c r="G245" s="161">
        <v>107.5</v>
      </c>
      <c r="H245" s="161">
        <v>90.3</v>
      </c>
      <c r="I245" s="161">
        <v>93.4</v>
      </c>
      <c r="J245" s="161">
        <v>110.3</v>
      </c>
      <c r="K245" s="161">
        <v>105.5</v>
      </c>
      <c r="L245" s="161">
        <v>119.4</v>
      </c>
      <c r="M245" s="161">
        <v>103.2</v>
      </c>
      <c r="N245" s="161">
        <f>(B245+C245+D245+E245+F245+G245+H245+I245+J245+K245+L245+M245)/12</f>
        <v>100.22500000000001</v>
      </c>
      <c r="O245" s="164">
        <f>100*(H245-G245)/G245</f>
        <v>-16.000000000000004</v>
      </c>
      <c r="P245" s="164">
        <f>100*(H245-H244)/H244</f>
        <v>0.7812500000000032</v>
      </c>
      <c r="Q245" s="162">
        <f>(((B245+C245+D245+E245+F245+G245+H245)/7)-((B244+C244+D244+E244+F244+G244+H244)/7))/((B244+C244+D244+E244+F244+G244+H244)/7)*100</f>
        <v>-0.4293357681409181</v>
      </c>
    </row>
    <row r="246" spans="1:17" s="127" customFormat="1" ht="12" customHeight="1">
      <c r="A246" s="28">
        <v>2005</v>
      </c>
      <c r="B246" s="161">
        <v>101.4</v>
      </c>
      <c r="C246" s="161">
        <v>96.1</v>
      </c>
      <c r="D246" s="161">
        <v>107.2</v>
      </c>
      <c r="E246" s="161">
        <v>102.1</v>
      </c>
      <c r="F246" s="161">
        <v>97.8</v>
      </c>
      <c r="G246" s="161">
        <v>111.6</v>
      </c>
      <c r="H246" s="161">
        <v>99.4</v>
      </c>
      <c r="I246" s="161">
        <v>100</v>
      </c>
      <c r="J246" s="161">
        <v>128.1</v>
      </c>
      <c r="K246" s="161">
        <v>108.5</v>
      </c>
      <c r="L246" s="161">
        <v>125.1</v>
      </c>
      <c r="M246" s="161">
        <v>122.4</v>
      </c>
      <c r="N246" s="161">
        <f>(B246+C246+D246+E246+F246+G246+H246+I246+J246+K246+L246+M246)/12</f>
        <v>108.30833333333332</v>
      </c>
      <c r="O246" s="164">
        <f>100*(H246-G246)/G246</f>
        <v>-10.93189964157705</v>
      </c>
      <c r="P246" s="164">
        <f>100*(H246-H245)/H245</f>
        <v>10.077519379844972</v>
      </c>
      <c r="Q246" s="162">
        <f>(((B246+C246+D246+E246+F246+G246+H246)/7)-((B245+C245+D245+E245+F245+G245+H245)/7))/((B245+C245+D245+E245+F245+G245+H245)/7)*100</f>
        <v>6.6626919063943815</v>
      </c>
    </row>
    <row r="247" spans="1:17" s="127" customFormat="1" ht="12" customHeight="1">
      <c r="A247" s="28">
        <v>2006</v>
      </c>
      <c r="B247" s="161">
        <v>96.1</v>
      </c>
      <c r="C247" s="161">
        <v>106.2</v>
      </c>
      <c r="D247" s="161">
        <v>131.4</v>
      </c>
      <c r="E247" s="161">
        <v>106.9</v>
      </c>
      <c r="F247" s="161">
        <v>121.8</v>
      </c>
      <c r="G247" s="161">
        <v>120.7</v>
      </c>
      <c r="H247" s="161">
        <v>107.4</v>
      </c>
      <c r="I247" s="161" t="s">
        <v>43</v>
      </c>
      <c r="J247" s="161" t="s">
        <v>43</v>
      </c>
      <c r="K247" s="161" t="s">
        <v>43</v>
      </c>
      <c r="L247" s="161" t="s">
        <v>43</v>
      </c>
      <c r="M247" s="161" t="s">
        <v>43</v>
      </c>
      <c r="N247" s="161">
        <f>(B247+C247+D247+E247+F247+G247+H247)/7</f>
        <v>112.92857142857143</v>
      </c>
      <c r="O247" s="164">
        <f>100*(H247-G247)/G247</f>
        <v>-11.019055509527753</v>
      </c>
      <c r="P247" s="164">
        <f>100*(H247-H246)/H246</f>
        <v>8.048289738430583</v>
      </c>
      <c r="Q247" s="162">
        <f>(((B247+C247+D247+E247+F247+G247+H247)/7)-((B246+C246+D246+E246+F246+G246+H246)/7))/((B246+C246+D246+E246+F246+G246+H246)/7)*100</f>
        <v>10.466741196199012</v>
      </c>
    </row>
    <row r="248" spans="1:16" s="127" customFormat="1" ht="12" customHeight="1">
      <c r="A248" s="29"/>
      <c r="B248" s="161"/>
      <c r="C248" s="161"/>
      <c r="D248" s="161"/>
      <c r="E248" s="161"/>
      <c r="F248" s="161"/>
      <c r="G248" s="161"/>
      <c r="H248" s="161"/>
      <c r="I248" s="161"/>
      <c r="J248" s="161"/>
      <c r="K248" s="161"/>
      <c r="L248" s="161"/>
      <c r="M248" s="161"/>
      <c r="N248" s="161"/>
      <c r="O248" s="164"/>
      <c r="P248" s="164"/>
    </row>
    <row r="249" spans="1:16" s="127" customFormat="1" ht="12" customHeight="1">
      <c r="A249" s="30" t="s">
        <v>86</v>
      </c>
      <c r="B249" s="161">
        <v>97.94953459460652</v>
      </c>
      <c r="C249" s="161">
        <v>99.56137607522267</v>
      </c>
      <c r="D249" s="161">
        <v>131.25076470623247</v>
      </c>
      <c r="E249" s="161">
        <v>92.54905968323887</v>
      </c>
      <c r="F249" s="161">
        <v>107.18687807773189</v>
      </c>
      <c r="G249" s="161">
        <v>100.77955702371399</v>
      </c>
      <c r="H249" s="161">
        <v>95.04711707529974</v>
      </c>
      <c r="I249" s="161">
        <v>78.16841219214992</v>
      </c>
      <c r="J249" s="161">
        <v>91.06511740312695</v>
      </c>
      <c r="K249" s="161">
        <v>80.52634042950947</v>
      </c>
      <c r="L249" s="161">
        <v>131.04046431851924</v>
      </c>
      <c r="M249" s="161">
        <v>110.82613875810303</v>
      </c>
      <c r="N249" s="161"/>
      <c r="O249" s="164"/>
      <c r="P249" s="164"/>
    </row>
    <row r="250" spans="1:17" s="127" customFormat="1" ht="12" customHeight="1">
      <c r="A250" s="28">
        <v>2002</v>
      </c>
      <c r="B250" s="161">
        <v>90.76366781581036</v>
      </c>
      <c r="C250" s="161">
        <v>106.32601502478394</v>
      </c>
      <c r="D250" s="161">
        <v>125.1398579800461</v>
      </c>
      <c r="E250" s="161">
        <v>142.4891626110795</v>
      </c>
      <c r="F250" s="161">
        <v>114.82235626082308</v>
      </c>
      <c r="G250" s="161">
        <v>118.19800464502282</v>
      </c>
      <c r="H250" s="161">
        <v>94.29633402210922</v>
      </c>
      <c r="I250" s="161">
        <v>98.6786981338005</v>
      </c>
      <c r="J250" s="161">
        <v>138.15997956977986</v>
      </c>
      <c r="K250" s="161">
        <v>136.21806999282003</v>
      </c>
      <c r="L250" s="161">
        <v>151.01232054575783</v>
      </c>
      <c r="M250" s="161">
        <v>118.26413495910654</v>
      </c>
      <c r="N250" s="161">
        <f>(B250+C250+D250+E250+F250+G250+H250+I250+J250+K250+L250+M250)/12</f>
        <v>119.53071679674498</v>
      </c>
      <c r="O250" s="164">
        <f>100*(H250-G250)/G250</f>
        <v>-20.22172091203747</v>
      </c>
      <c r="P250" s="164">
        <f>100*(H250-H249)/H249</f>
        <v>-0.7899061815791002</v>
      </c>
      <c r="Q250" s="162">
        <f>(((B250+C250+D250+E250+F250+G250+H250)/7)-((B249+C249+D249+E249+F249+G249+H249)/7))/((B249+C249+D249+E249+F249+G249+H249)/7)*100</f>
        <v>9.348176268119937</v>
      </c>
    </row>
    <row r="251" spans="1:17" s="127" customFormat="1" ht="12" customHeight="1">
      <c r="A251" s="28">
        <v>2003</v>
      </c>
      <c r="B251" s="161">
        <v>116.9</v>
      </c>
      <c r="C251" s="161">
        <v>119.6</v>
      </c>
      <c r="D251" s="161">
        <v>146</v>
      </c>
      <c r="E251" s="161">
        <v>116.92575023382584</v>
      </c>
      <c r="F251" s="161">
        <v>101.9</v>
      </c>
      <c r="G251" s="161">
        <v>121</v>
      </c>
      <c r="H251" s="161">
        <v>133.8</v>
      </c>
      <c r="I251" s="161">
        <v>106.5</v>
      </c>
      <c r="J251" s="161">
        <v>162</v>
      </c>
      <c r="K251" s="161">
        <v>181.5</v>
      </c>
      <c r="L251" s="161">
        <v>196.7</v>
      </c>
      <c r="M251" s="161">
        <v>132.5</v>
      </c>
      <c r="N251" s="161">
        <f>(B251+C251+D251+E251+F251+G251+H251+I251+J251+K251+L251+M251)/12</f>
        <v>136.27714585281882</v>
      </c>
      <c r="O251" s="164">
        <f>100*(H251-G251)/G251</f>
        <v>10.578512396694224</v>
      </c>
      <c r="P251" s="164">
        <f>100*(H251-H250)/H250</f>
        <v>41.89310898197649</v>
      </c>
      <c r="Q251" s="162">
        <f>(((B251+C251+D251+E251+F251+G251+H251)/7)-((B250+C250+D250+E250+F250+G250+H250)/7))/((B250+C250+D250+E250+F250+G250+H250)/7)*100</f>
        <v>8.091854481110742</v>
      </c>
    </row>
    <row r="252" spans="1:17" s="127" customFormat="1" ht="12" customHeight="1">
      <c r="A252" s="28">
        <v>2004</v>
      </c>
      <c r="B252" s="161">
        <v>119.8</v>
      </c>
      <c r="C252" s="161">
        <v>137.9</v>
      </c>
      <c r="D252" s="161">
        <v>169.1</v>
      </c>
      <c r="E252" s="161">
        <v>150.9</v>
      </c>
      <c r="F252" s="161">
        <v>152.5</v>
      </c>
      <c r="G252" s="161">
        <v>175.7</v>
      </c>
      <c r="H252" s="161">
        <v>151.6</v>
      </c>
      <c r="I252" s="161">
        <v>144.5</v>
      </c>
      <c r="J252" s="161">
        <v>187.9</v>
      </c>
      <c r="K252" s="161">
        <v>169</v>
      </c>
      <c r="L252" s="161">
        <v>207.8</v>
      </c>
      <c r="M252" s="161">
        <v>156.5</v>
      </c>
      <c r="N252" s="161">
        <f>(B252+C252+D252+E252+F252+G252+H252+I252+J252+K252+L252+M252)/12</f>
        <v>160.26666666666665</v>
      </c>
      <c r="O252" s="164">
        <f>100*(H252-G252)/G252</f>
        <v>-13.71656232214001</v>
      </c>
      <c r="P252" s="164">
        <f>100*(H252-H251)/H251</f>
        <v>13.303437967115082</v>
      </c>
      <c r="Q252" s="162">
        <f>(((B252+C252+D252+E252+F252+G252+H252)/7)-((B251+C251+D251+E251+F251+G251+H251)/7))/((B251+C251+D251+E251+F251+G251+H251)/7)*100</f>
        <v>23.52157375375923</v>
      </c>
    </row>
    <row r="253" spans="1:17" s="127" customFormat="1" ht="12" customHeight="1">
      <c r="A253" s="28">
        <v>2005</v>
      </c>
      <c r="B253" s="161">
        <v>162.3</v>
      </c>
      <c r="C253" s="161">
        <v>186.1</v>
      </c>
      <c r="D253" s="161">
        <v>183.7</v>
      </c>
      <c r="E253" s="161">
        <v>158.4</v>
      </c>
      <c r="F253" s="161">
        <v>165</v>
      </c>
      <c r="G253" s="161">
        <v>182.3</v>
      </c>
      <c r="H253" s="161">
        <v>149.8</v>
      </c>
      <c r="I253" s="161">
        <v>156.1</v>
      </c>
      <c r="J253" s="161">
        <v>215.5</v>
      </c>
      <c r="K253" s="161">
        <v>189.1</v>
      </c>
      <c r="L253" s="161">
        <v>259.3</v>
      </c>
      <c r="M253" s="161">
        <v>182.7</v>
      </c>
      <c r="N253" s="161">
        <f>(B253+C253+D253+E253+F253+G253+H253+I253+J253+K253+L253+M253)/12</f>
        <v>182.52499999999998</v>
      </c>
      <c r="O253" s="164">
        <f>100*(H253-G253)/G253</f>
        <v>-17.827756445419638</v>
      </c>
      <c r="P253" s="164">
        <f>100*(H253-H252)/H252</f>
        <v>-1.1873350923482737</v>
      </c>
      <c r="Q253" s="162">
        <f>(((B253+C253+D253+E253+F253+G253+H253)/7)-((B252+C252+D252+E252+F252+G252+H252)/7))/((B252+C252+D252+E252+F252+G252+H252)/7)*100</f>
        <v>12.302600472813264</v>
      </c>
    </row>
    <row r="254" spans="1:17" s="127" customFormat="1" ht="12" customHeight="1">
      <c r="A254" s="28">
        <v>2006</v>
      </c>
      <c r="B254" s="161">
        <v>163.3</v>
      </c>
      <c r="C254" s="161">
        <v>192.4</v>
      </c>
      <c r="D254" s="161">
        <v>221</v>
      </c>
      <c r="E254" s="161">
        <v>157</v>
      </c>
      <c r="F254" s="161">
        <v>181.9</v>
      </c>
      <c r="G254" s="161">
        <v>200.8</v>
      </c>
      <c r="H254" s="161">
        <v>162.5</v>
      </c>
      <c r="I254" s="161" t="s">
        <v>43</v>
      </c>
      <c r="J254" s="161" t="s">
        <v>43</v>
      </c>
      <c r="K254" s="161" t="s">
        <v>43</v>
      </c>
      <c r="L254" s="161" t="s">
        <v>43</v>
      </c>
      <c r="M254" s="161" t="s">
        <v>43</v>
      </c>
      <c r="N254" s="161">
        <f>(B254+C254+D254+E254+F254+G254+H254)/7</f>
        <v>182.70000000000002</v>
      </c>
      <c r="O254" s="164">
        <f>100*(H254-G254)/G254</f>
        <v>-19.07370517928287</v>
      </c>
      <c r="P254" s="164">
        <f>100*(H254-H253)/H253</f>
        <v>8.47797062750333</v>
      </c>
      <c r="Q254" s="162">
        <f>(((B254+C254+D254+E254+F254+G254+H254)/7)-((B253+C253+D253+E253+F253+G253+H253)/7))/((B253+C253+D253+E253+F253+G253+H253)/7)*100</f>
        <v>7.6877736611653935</v>
      </c>
    </row>
    <row r="255" spans="1:16" s="127" customFormat="1" ht="12" customHeight="1">
      <c r="A255" s="166"/>
      <c r="B255" s="161"/>
      <c r="C255" s="161"/>
      <c r="D255" s="161"/>
      <c r="E255" s="161"/>
      <c r="F255" s="161"/>
      <c r="G255" s="161"/>
      <c r="H255" s="161"/>
      <c r="I255" s="161"/>
      <c r="J255" s="161"/>
      <c r="K255" s="161"/>
      <c r="L255" s="161"/>
      <c r="M255" s="161"/>
      <c r="N255" s="174"/>
      <c r="O255" s="169"/>
      <c r="P255" s="169"/>
    </row>
    <row r="256" spans="1:16" s="127" customFormat="1" ht="12" customHeight="1">
      <c r="A256" s="166"/>
      <c r="B256" s="161"/>
      <c r="C256" s="161"/>
      <c r="D256" s="161"/>
      <c r="E256" s="161"/>
      <c r="F256" s="161"/>
      <c r="G256" s="161"/>
      <c r="H256" s="161"/>
      <c r="I256" s="161"/>
      <c r="J256" s="161"/>
      <c r="K256" s="161"/>
      <c r="L256" s="161"/>
      <c r="M256" s="161"/>
      <c r="N256" s="174"/>
      <c r="O256" s="169"/>
      <c r="P256" s="169"/>
    </row>
    <row r="257" spans="1:16" s="127" customFormat="1" ht="12" customHeight="1">
      <c r="A257" s="166"/>
      <c r="B257" s="161"/>
      <c r="C257" s="161"/>
      <c r="D257" s="161"/>
      <c r="E257" s="161"/>
      <c r="F257" s="161"/>
      <c r="G257" s="161"/>
      <c r="H257" s="161"/>
      <c r="I257" s="161"/>
      <c r="J257" s="161"/>
      <c r="K257" s="161"/>
      <c r="L257" s="161"/>
      <c r="M257" s="161"/>
      <c r="N257" s="174"/>
      <c r="O257" s="169"/>
      <c r="P257" s="169"/>
    </row>
    <row r="258" spans="1:16" s="127" customFormat="1" ht="12" customHeight="1">
      <c r="A258" s="166"/>
      <c r="B258" s="161"/>
      <c r="C258" s="161"/>
      <c r="D258" s="161"/>
      <c r="E258" s="161"/>
      <c r="F258" s="161"/>
      <c r="G258" s="161"/>
      <c r="H258" s="161"/>
      <c r="I258" s="161"/>
      <c r="J258" s="161"/>
      <c r="K258" s="161"/>
      <c r="L258" s="161"/>
      <c r="M258" s="161"/>
      <c r="N258" s="174"/>
      <c r="O258" s="169"/>
      <c r="P258" s="169"/>
    </row>
    <row r="259" spans="1:17" s="127" customFormat="1" ht="12" customHeight="1">
      <c r="A259" s="459" t="s">
        <v>140</v>
      </c>
      <c r="B259" s="459"/>
      <c r="C259" s="459"/>
      <c r="D259" s="459"/>
      <c r="E259" s="459"/>
      <c r="F259" s="459"/>
      <c r="G259" s="459"/>
      <c r="H259" s="459"/>
      <c r="I259" s="459"/>
      <c r="J259" s="459"/>
      <c r="K259" s="459"/>
      <c r="L259" s="459"/>
      <c r="M259" s="459"/>
      <c r="N259" s="459"/>
      <c r="O259" s="459"/>
      <c r="P259" s="459"/>
      <c r="Q259" s="459"/>
    </row>
    <row r="260" spans="1:17" s="127" customFormat="1" ht="12" customHeight="1">
      <c r="A260" s="459" t="s">
        <v>143</v>
      </c>
      <c r="B260" s="459"/>
      <c r="C260" s="459"/>
      <c r="D260" s="459"/>
      <c r="E260" s="459"/>
      <c r="F260" s="459"/>
      <c r="G260" s="459"/>
      <c r="H260" s="459"/>
      <c r="I260" s="459"/>
      <c r="J260" s="459"/>
      <c r="K260" s="459"/>
      <c r="L260" s="459"/>
      <c r="M260" s="459"/>
      <c r="N260" s="459"/>
      <c r="O260" s="459"/>
      <c r="P260" s="459"/>
      <c r="Q260" s="459"/>
    </row>
    <row r="261" spans="1:17" s="127" customFormat="1" ht="12" customHeight="1">
      <c r="A261" s="459" t="s">
        <v>63</v>
      </c>
      <c r="B261" s="459"/>
      <c r="C261" s="459"/>
      <c r="D261" s="459"/>
      <c r="E261" s="459"/>
      <c r="F261" s="459"/>
      <c r="G261" s="459"/>
      <c r="H261" s="459"/>
      <c r="I261" s="459"/>
      <c r="J261" s="459"/>
      <c r="K261" s="459"/>
      <c r="L261" s="459"/>
      <c r="M261" s="459"/>
      <c r="N261" s="459"/>
      <c r="O261" s="459"/>
      <c r="P261" s="459"/>
      <c r="Q261" s="459"/>
    </row>
    <row r="262" spans="1:16" s="127" customFormat="1" ht="12" customHeight="1">
      <c r="A262" s="124"/>
      <c r="B262" s="125"/>
      <c r="C262" s="125"/>
      <c r="D262" s="125"/>
      <c r="E262" s="125"/>
      <c r="F262" s="125"/>
      <c r="G262" s="125"/>
      <c r="H262" s="125"/>
      <c r="I262" s="125"/>
      <c r="J262" s="125"/>
      <c r="K262" s="125"/>
      <c r="L262" s="125"/>
      <c r="M262" s="125"/>
      <c r="N262" s="125"/>
      <c r="O262" s="125"/>
      <c r="P262" s="125"/>
    </row>
    <row r="263" s="127" customFormat="1" ht="12" customHeight="1"/>
    <row r="264" spans="1:17" s="127" customFormat="1" ht="12" customHeight="1">
      <c r="A264" s="131"/>
      <c r="B264" s="132"/>
      <c r="C264" s="133"/>
      <c r="D264" s="133"/>
      <c r="E264" s="133"/>
      <c r="F264" s="133"/>
      <c r="G264" s="133"/>
      <c r="H264" s="133"/>
      <c r="I264" s="133"/>
      <c r="J264" s="133"/>
      <c r="K264" s="133"/>
      <c r="L264" s="133"/>
      <c r="M264" s="133"/>
      <c r="N264" s="134"/>
      <c r="O264" s="461" t="s">
        <v>64</v>
      </c>
      <c r="P264" s="462"/>
      <c r="Q264" s="462"/>
    </row>
    <row r="265" spans="1:17" s="127" customFormat="1" ht="12" customHeight="1">
      <c r="A265" s="135"/>
      <c r="B265" s="136"/>
      <c r="C265" s="137"/>
      <c r="D265" s="137"/>
      <c r="E265" s="137"/>
      <c r="F265" s="137"/>
      <c r="G265" s="137"/>
      <c r="H265" s="137"/>
      <c r="I265" s="137"/>
      <c r="J265" s="137"/>
      <c r="K265" s="137"/>
      <c r="L265" s="137"/>
      <c r="M265" s="137"/>
      <c r="N265" s="138"/>
      <c r="O265" s="139" t="s">
        <v>72</v>
      </c>
      <c r="P265" s="140"/>
      <c r="Q265" s="141" t="s">
        <v>192</v>
      </c>
    </row>
    <row r="266" spans="1:17" s="127" customFormat="1"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3" t="s">
        <v>79</v>
      </c>
      <c r="P266" s="464"/>
      <c r="Q266" s="464"/>
    </row>
    <row r="267" spans="1:17" s="127" customFormat="1"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s="127" customFormat="1"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6" s="127" customFormat="1" ht="12" customHeight="1">
      <c r="A269" s="153"/>
      <c r="B269" s="154"/>
      <c r="C269" s="154"/>
      <c r="D269" s="154"/>
      <c r="E269" s="154"/>
      <c r="F269" s="154"/>
      <c r="G269" s="154"/>
      <c r="H269" s="154"/>
      <c r="I269" s="154"/>
      <c r="J269" s="154"/>
      <c r="K269" s="154"/>
      <c r="L269" s="154"/>
      <c r="M269" s="154"/>
      <c r="N269" s="155"/>
      <c r="O269" s="156"/>
      <c r="P269" s="144"/>
    </row>
    <row r="270" spans="1:16" s="127" customFormat="1" ht="12" customHeight="1">
      <c r="A270" s="166"/>
      <c r="B270" s="168"/>
      <c r="C270" s="168"/>
      <c r="D270" s="168"/>
      <c r="E270" s="168"/>
      <c r="F270" s="168"/>
      <c r="G270" s="168"/>
      <c r="H270" s="168"/>
      <c r="I270" s="168"/>
      <c r="J270" s="168"/>
      <c r="K270" s="168"/>
      <c r="L270" s="168"/>
      <c r="M270" s="168"/>
      <c r="N270" s="169"/>
      <c r="O270" s="169"/>
      <c r="P270" s="169"/>
    </row>
    <row r="271" spans="1:17" s="127" customFormat="1" ht="12" customHeight="1">
      <c r="A271" s="460" t="s">
        <v>93</v>
      </c>
      <c r="B271" s="460"/>
      <c r="C271" s="460"/>
      <c r="D271" s="460"/>
      <c r="E271" s="460"/>
      <c r="F271" s="460"/>
      <c r="G271" s="460"/>
      <c r="H271" s="460"/>
      <c r="I271" s="460"/>
      <c r="J271" s="460"/>
      <c r="K271" s="460"/>
      <c r="L271" s="460"/>
      <c r="M271" s="460"/>
      <c r="N271" s="460"/>
      <c r="O271" s="460"/>
      <c r="P271" s="460"/>
      <c r="Q271" s="460"/>
    </row>
    <row r="272" spans="1:16" s="127" customFormat="1" ht="12" customHeight="1">
      <c r="A272" s="172"/>
      <c r="B272" s="169"/>
      <c r="C272" s="169"/>
      <c r="D272" s="169"/>
      <c r="E272" s="169"/>
      <c r="F272" s="169"/>
      <c r="G272" s="169"/>
      <c r="H272" s="169"/>
      <c r="I272" s="169"/>
      <c r="J272" s="169"/>
      <c r="K272" s="169"/>
      <c r="L272" s="169"/>
      <c r="M272" s="169"/>
      <c r="N272" s="169"/>
      <c r="O272" s="169"/>
      <c r="P272" s="169"/>
    </row>
    <row r="273" spans="1:16" s="127" customFormat="1" ht="12" customHeight="1">
      <c r="A273" s="173"/>
      <c r="B273" s="161"/>
      <c r="C273" s="161"/>
      <c r="D273" s="161"/>
      <c r="E273" s="161"/>
      <c r="F273" s="161"/>
      <c r="G273" s="161"/>
      <c r="H273" s="161"/>
      <c r="I273" s="161"/>
      <c r="J273" s="161"/>
      <c r="K273" s="161"/>
      <c r="L273" s="161"/>
      <c r="M273" s="161"/>
      <c r="N273" s="161"/>
      <c r="O273" s="167"/>
      <c r="P273" s="167"/>
    </row>
    <row r="274" spans="1:16" s="127" customFormat="1" ht="12" customHeight="1">
      <c r="A274" s="27" t="s">
        <v>84</v>
      </c>
      <c r="B274" s="161">
        <v>96.19470107319424</v>
      </c>
      <c r="C274" s="161">
        <v>97.34554818722164</v>
      </c>
      <c r="D274" s="161">
        <v>113.8239821614748</v>
      </c>
      <c r="E274" s="161">
        <v>98.48900214948587</v>
      </c>
      <c r="F274" s="161">
        <v>98.85977873417512</v>
      </c>
      <c r="G274" s="161">
        <v>91.1611237029892</v>
      </c>
      <c r="H274" s="161">
        <v>79.12916543868785</v>
      </c>
      <c r="I274" s="161">
        <v>94.8451185094533</v>
      </c>
      <c r="J274" s="161">
        <v>100.73692456811187</v>
      </c>
      <c r="K274" s="161">
        <v>105.75685073598518</v>
      </c>
      <c r="L274" s="161">
        <v>109.13371736931524</v>
      </c>
      <c r="M274" s="161">
        <v>93.0149860791046</v>
      </c>
      <c r="N274" s="161"/>
      <c r="O274" s="162"/>
      <c r="P274" s="162"/>
    </row>
    <row r="275" spans="1:17" s="127" customFormat="1" ht="12" customHeight="1">
      <c r="A275" s="28">
        <v>2002</v>
      </c>
      <c r="B275" s="161">
        <v>90.86792608882091</v>
      </c>
      <c r="C275" s="161">
        <v>94.80761602051429</v>
      </c>
      <c r="D275" s="161">
        <v>103.71407787849512</v>
      </c>
      <c r="E275" s="161">
        <v>100.47726877078074</v>
      </c>
      <c r="F275" s="161">
        <v>88.44281031430101</v>
      </c>
      <c r="G275" s="161">
        <v>109.59453470393994</v>
      </c>
      <c r="H275" s="161">
        <v>78.29137642575475</v>
      </c>
      <c r="I275" s="161">
        <v>88.95146695143772</v>
      </c>
      <c r="J275" s="161">
        <v>100.88651124614856</v>
      </c>
      <c r="K275" s="161">
        <v>95.15367679366142</v>
      </c>
      <c r="L275" s="161">
        <v>107.3342815622899</v>
      </c>
      <c r="M275" s="161">
        <v>85.01576640263713</v>
      </c>
      <c r="N275" s="161">
        <f>(B275+C275+D275+E275+F275+G275+H275+I275+J275+K275+L275+M275)/12</f>
        <v>95.29477609656512</v>
      </c>
      <c r="O275" s="164">
        <f>100*(H275-G275)/G275</f>
        <v>-28.5627001042962</v>
      </c>
      <c r="P275" s="164">
        <f>100*(H275-H274)/H274</f>
        <v>-1.0587613407628442</v>
      </c>
      <c r="Q275" s="162">
        <f>(((B275+C275+D275+E275+F275+G275+H275)/7)-((B274+C274+D274+E274+F274+G274+H274)/7))/((B274+C274+D274+E274+F274+G274+H274)/7)*100</f>
        <v>-1.3048367653518145</v>
      </c>
    </row>
    <row r="276" spans="1:17" s="127" customFormat="1" ht="12" customHeight="1">
      <c r="A276" s="28">
        <v>2003</v>
      </c>
      <c r="B276" s="161">
        <v>92.7</v>
      </c>
      <c r="C276" s="161">
        <v>94.7</v>
      </c>
      <c r="D276" s="161">
        <v>105.7</v>
      </c>
      <c r="E276" s="161">
        <v>89.25012542739181</v>
      </c>
      <c r="F276" s="161">
        <v>82.3</v>
      </c>
      <c r="G276" s="161">
        <v>82.8</v>
      </c>
      <c r="H276" s="161">
        <v>84.2</v>
      </c>
      <c r="I276" s="161">
        <v>75.4</v>
      </c>
      <c r="J276" s="161">
        <v>94.8</v>
      </c>
      <c r="K276" s="161">
        <v>95.1</v>
      </c>
      <c r="L276" s="161">
        <v>90.7</v>
      </c>
      <c r="M276" s="161">
        <v>84.4</v>
      </c>
      <c r="N276" s="161">
        <f>(B276+C276+D276+E276+F276+G276+H276+I276+J276+K276+L276+M276)/12</f>
        <v>89.33751045228267</v>
      </c>
      <c r="O276" s="164">
        <f>100*(H276-G276)/G276</f>
        <v>1.6908212560386542</v>
      </c>
      <c r="P276" s="164">
        <f>100*(H276-H275)/H275</f>
        <v>7.54696601847142</v>
      </c>
      <c r="Q276" s="162">
        <f>(((B276+C276+D276+E276+F276+G276+H276)/7)-((B275+C275+D275+E275+F275+G275+H275)/7))/((B275+C275+D275+E275+F275+G275+H275)/7)*100</f>
        <v>-5.185486701827518</v>
      </c>
    </row>
    <row r="277" spans="1:17" s="127" customFormat="1" ht="12" customHeight="1">
      <c r="A277" s="28">
        <v>2004</v>
      </c>
      <c r="B277" s="161">
        <v>80.5</v>
      </c>
      <c r="C277" s="161">
        <v>91.2</v>
      </c>
      <c r="D277" s="161">
        <v>98.5</v>
      </c>
      <c r="E277" s="161">
        <v>84.4</v>
      </c>
      <c r="F277" s="161">
        <v>80.5</v>
      </c>
      <c r="G277" s="161">
        <v>98.4</v>
      </c>
      <c r="H277" s="161">
        <v>82.2</v>
      </c>
      <c r="I277" s="161">
        <v>84.8</v>
      </c>
      <c r="J277" s="161">
        <v>104.4</v>
      </c>
      <c r="K277" s="161">
        <v>96.2</v>
      </c>
      <c r="L277" s="161">
        <v>97.2</v>
      </c>
      <c r="M277" s="161">
        <v>88</v>
      </c>
      <c r="N277" s="161">
        <f>(B277+C277+D277+E277+F277+G277+H277+I277+J277+K277+L277+M277)/12</f>
        <v>90.52500000000002</v>
      </c>
      <c r="O277" s="164">
        <f>100*(H277-G277)/G277</f>
        <v>-16.463414634146343</v>
      </c>
      <c r="P277" s="164">
        <f>100*(H277-H276)/H276</f>
        <v>-2.375296912114014</v>
      </c>
      <c r="Q277" s="162">
        <f>(((B277+C277+D277+E277+F277+G277+H277)/7)-((B276+C276+D276+E276+F276+G276+H276)/7))/((B276+C276+D276+E276+F276+G276+H276)/7)*100</f>
        <v>-2.525151944931465</v>
      </c>
    </row>
    <row r="278" spans="1:17" s="127" customFormat="1" ht="12" customHeight="1">
      <c r="A278" s="28">
        <v>2005</v>
      </c>
      <c r="B278" s="161">
        <v>87.2</v>
      </c>
      <c r="C278" s="161">
        <v>88.6</v>
      </c>
      <c r="D278" s="161">
        <v>102.9</v>
      </c>
      <c r="E278" s="161">
        <v>88.5</v>
      </c>
      <c r="F278" s="161">
        <v>81.3</v>
      </c>
      <c r="G278" s="161">
        <v>90.7</v>
      </c>
      <c r="H278" s="161">
        <v>72.3</v>
      </c>
      <c r="I278" s="161">
        <v>76.7</v>
      </c>
      <c r="J278" s="161">
        <v>99</v>
      </c>
      <c r="K278" s="161">
        <v>81.2</v>
      </c>
      <c r="L278" s="161">
        <v>96.7</v>
      </c>
      <c r="M278" s="161">
        <v>86.2</v>
      </c>
      <c r="N278" s="161">
        <f>(B278+C278+D278+E278+F278+G278+H278+I278+J278+K278+L278+M278)/12</f>
        <v>87.60833333333335</v>
      </c>
      <c r="O278" s="164">
        <f>100*(H278-G278)/G278</f>
        <v>-20.286659316427787</v>
      </c>
      <c r="P278" s="164">
        <f>100*(H278-H277)/H277</f>
        <v>-12.043795620437963</v>
      </c>
      <c r="Q278" s="162">
        <f>(((B278+C278+D278+E278+F278+G278+H278)/7)-((B277+C277+D277+E277+F277+G277+H277)/7))/((B277+C277+D277+E277+F277+G277+H277)/7)*100</f>
        <v>-0.682150397921075</v>
      </c>
    </row>
    <row r="279" spans="1:17" s="127" customFormat="1" ht="12" customHeight="1">
      <c r="A279" s="28">
        <v>2006</v>
      </c>
      <c r="B279" s="161">
        <v>85.9</v>
      </c>
      <c r="C279" s="161">
        <v>89.7</v>
      </c>
      <c r="D279" s="161">
        <v>117.3</v>
      </c>
      <c r="E279" s="161">
        <v>81.5</v>
      </c>
      <c r="F279" s="161">
        <v>100.9</v>
      </c>
      <c r="G279" s="161">
        <v>93.6</v>
      </c>
      <c r="H279" s="161">
        <v>83.3</v>
      </c>
      <c r="I279" s="161" t="s">
        <v>43</v>
      </c>
      <c r="J279" s="161" t="s">
        <v>43</v>
      </c>
      <c r="K279" s="161" t="s">
        <v>43</v>
      </c>
      <c r="L279" s="161" t="s">
        <v>43</v>
      </c>
      <c r="M279" s="161" t="s">
        <v>43</v>
      </c>
      <c r="N279" s="161">
        <f>(B279+C279+D279+E279+F279+G279+H279)/7</f>
        <v>93.17142857142858</v>
      </c>
      <c r="O279" s="164">
        <f>100*(H279-G279)/G279</f>
        <v>-11.004273504273502</v>
      </c>
      <c r="P279" s="164">
        <f>100*(H279-H278)/H278</f>
        <v>15.21438450899032</v>
      </c>
      <c r="Q279" s="162">
        <f>(((B279+C279+D279+E279+F279+G279+H279)/7)-((B278+C278+D278+E278+F278+G278+H278)/7))/((B278+C278+D278+E278+F278+G278+H278)/7)*100</f>
        <v>6.655764513491418</v>
      </c>
    </row>
    <row r="280" spans="1:16" s="127" customFormat="1" ht="12" customHeight="1">
      <c r="A280" s="29"/>
      <c r="B280" s="161"/>
      <c r="C280" s="161"/>
      <c r="D280" s="161"/>
      <c r="E280" s="161"/>
      <c r="F280" s="161"/>
      <c r="G280" s="161"/>
      <c r="H280" s="161"/>
      <c r="I280" s="161"/>
      <c r="J280" s="161"/>
      <c r="K280" s="161"/>
      <c r="L280" s="161"/>
      <c r="M280" s="161"/>
      <c r="N280" s="161"/>
      <c r="O280" s="164"/>
      <c r="P280" s="164"/>
    </row>
    <row r="281" spans="1:16" s="127" customFormat="1" ht="12" customHeight="1">
      <c r="A281" s="30" t="s">
        <v>85</v>
      </c>
      <c r="B281" s="161">
        <v>94.14227459960767</v>
      </c>
      <c r="C281" s="161">
        <v>96.38690632586876</v>
      </c>
      <c r="D281" s="161">
        <v>111.1164394870882</v>
      </c>
      <c r="E281" s="161">
        <v>98.14019945229488</v>
      </c>
      <c r="F281" s="161">
        <v>98.2135864210446</v>
      </c>
      <c r="G281" s="161">
        <v>88.21648085862826</v>
      </c>
      <c r="H281" s="161">
        <v>75.93529557718337</v>
      </c>
      <c r="I281" s="161">
        <v>91.108016196251</v>
      </c>
      <c r="J281" s="161">
        <v>96.44277937621469</v>
      </c>
      <c r="K281" s="161">
        <v>107.25876525452702</v>
      </c>
      <c r="L281" s="161">
        <v>106.51516193905866</v>
      </c>
      <c r="M281" s="161">
        <v>93.1754351197972</v>
      </c>
      <c r="N281" s="161"/>
      <c r="O281" s="164"/>
      <c r="P281" s="164"/>
    </row>
    <row r="282" spans="1:17" s="127" customFormat="1" ht="12" customHeight="1">
      <c r="A282" s="28">
        <v>2002</v>
      </c>
      <c r="B282" s="161">
        <v>91.0531828386782</v>
      </c>
      <c r="C282" s="161">
        <v>89.6350028078954</v>
      </c>
      <c r="D282" s="161">
        <v>93.65335932354871</v>
      </c>
      <c r="E282" s="161">
        <v>97.26457469329245</v>
      </c>
      <c r="F282" s="161">
        <v>84.76120497545448</v>
      </c>
      <c r="G282" s="161">
        <v>89.2554986581952</v>
      </c>
      <c r="H282" s="161">
        <v>70.98941833322763</v>
      </c>
      <c r="I282" s="161">
        <v>84.03536684956215</v>
      </c>
      <c r="J282" s="161">
        <v>99.48073601693552</v>
      </c>
      <c r="K282" s="161">
        <v>92.4537384203377</v>
      </c>
      <c r="L282" s="161">
        <v>98.73810713297982</v>
      </c>
      <c r="M282" s="161">
        <v>79.96694759847857</v>
      </c>
      <c r="N282" s="161">
        <f>(B282+C282+D282+E282+F282+G282+H282+I282+J282+K282+L282+M282)/12</f>
        <v>89.27392813738216</v>
      </c>
      <c r="O282" s="164">
        <f>100*(H282-G282)/G282</f>
        <v>-20.464935605724072</v>
      </c>
      <c r="P282" s="164">
        <f>100*(H282-H281)/H281</f>
        <v>-6.513278451558231</v>
      </c>
      <c r="Q282" s="162">
        <f>(((B282+C282+D282+E282+F282+G282+H282)/7)-((B281+C281+D281+E281+F281+G281+H281)/7))/((B281+C281+D281+E281+F281+G281+H281)/7)*100</f>
        <v>-6.877423506855314</v>
      </c>
    </row>
    <row r="283" spans="1:17" s="127" customFormat="1" ht="12" customHeight="1">
      <c r="A283" s="28">
        <v>2003</v>
      </c>
      <c r="B283" s="161">
        <v>91.9</v>
      </c>
      <c r="C283" s="161">
        <v>89.4</v>
      </c>
      <c r="D283" s="161">
        <v>108.2</v>
      </c>
      <c r="E283" s="161">
        <v>89.68016795228057</v>
      </c>
      <c r="F283" s="161">
        <v>81.4</v>
      </c>
      <c r="G283" s="161">
        <v>80.2</v>
      </c>
      <c r="H283" s="161">
        <v>83.1</v>
      </c>
      <c r="I283" s="161">
        <v>63</v>
      </c>
      <c r="J283" s="161">
        <v>91.9</v>
      </c>
      <c r="K283" s="161">
        <v>92.8</v>
      </c>
      <c r="L283" s="161">
        <v>88.9</v>
      </c>
      <c r="M283" s="161">
        <v>81.6</v>
      </c>
      <c r="N283" s="161">
        <f>(B283+C283+D283+E283+F283+G283+H283+I283+J283+K283+L283+M283)/12</f>
        <v>86.84001399602339</v>
      </c>
      <c r="O283" s="164">
        <f>100*(H283-G283)/G283</f>
        <v>3.6159600997506125</v>
      </c>
      <c r="P283" s="164">
        <f>100*(H283-H282)/H282</f>
        <v>17.05969981318163</v>
      </c>
      <c r="Q283" s="162">
        <f>(((B283+C283+D283+E283+F283+G283+H283)/7)-((B282+C282+D282+E282+F282+G282+H282)/7))/((B282+C282+D282+E282+F282+G282+H282)/7)*100</f>
        <v>1.178686673941555</v>
      </c>
    </row>
    <row r="284" spans="1:17" s="127" customFormat="1" ht="12" customHeight="1">
      <c r="A284" s="28">
        <v>2004</v>
      </c>
      <c r="B284" s="161">
        <v>77.7</v>
      </c>
      <c r="C284" s="161">
        <v>89.3</v>
      </c>
      <c r="D284" s="161">
        <v>96.1</v>
      </c>
      <c r="E284" s="161">
        <v>80.6</v>
      </c>
      <c r="F284" s="161">
        <v>76.3</v>
      </c>
      <c r="G284" s="161">
        <v>86</v>
      </c>
      <c r="H284" s="161">
        <v>70.7</v>
      </c>
      <c r="I284" s="161">
        <v>70.1</v>
      </c>
      <c r="J284" s="161">
        <v>89.4</v>
      </c>
      <c r="K284" s="161">
        <v>80.7</v>
      </c>
      <c r="L284" s="161">
        <v>86.9</v>
      </c>
      <c r="M284" s="161">
        <v>73.4</v>
      </c>
      <c r="N284" s="161">
        <f>(B284+C284+D284+E284+F284+G284+H284+I284+J284+K284+L284+M284)/12</f>
        <v>81.43333333333334</v>
      </c>
      <c r="O284" s="164">
        <f>100*(H284-G284)/G284</f>
        <v>-17.790697674418603</v>
      </c>
      <c r="P284" s="164">
        <f>100*(H284-H283)/H283</f>
        <v>-14.921780986762926</v>
      </c>
      <c r="Q284" s="162">
        <f>(((B284+C284+D284+E284+F284+G284+H284)/7)-((B283+C283+D283+E283+F283+G283+H283)/7))/((B283+C283+D283+E283+F283+G283+H283)/7)*100</f>
        <v>-7.5623766190768436</v>
      </c>
    </row>
    <row r="285" spans="1:17" s="127" customFormat="1" ht="12" customHeight="1">
      <c r="A285" s="28">
        <v>2005</v>
      </c>
      <c r="B285" s="161">
        <v>78.2</v>
      </c>
      <c r="C285" s="161">
        <v>78.8</v>
      </c>
      <c r="D285" s="161">
        <v>88.4</v>
      </c>
      <c r="E285" s="161">
        <v>80.3</v>
      </c>
      <c r="F285" s="161">
        <v>75</v>
      </c>
      <c r="G285" s="161">
        <v>76.1</v>
      </c>
      <c r="H285" s="161">
        <v>67.3</v>
      </c>
      <c r="I285" s="161">
        <v>69</v>
      </c>
      <c r="J285" s="161">
        <v>90.5</v>
      </c>
      <c r="K285" s="161">
        <v>74.2</v>
      </c>
      <c r="L285" s="161">
        <v>88.4</v>
      </c>
      <c r="M285" s="161">
        <v>77.3</v>
      </c>
      <c r="N285" s="161">
        <f>(B285+C285+D285+E285+F285+G285+H285+I285+J285+K285+L285+M285)/12</f>
        <v>78.62499999999999</v>
      </c>
      <c r="O285" s="164">
        <f>100*(H285-G285)/G285</f>
        <v>-11.563731931668855</v>
      </c>
      <c r="P285" s="164">
        <f>100*(H285-H284)/H284</f>
        <v>-4.809052333804817</v>
      </c>
      <c r="Q285" s="162">
        <f>(((B285+C285+D285+E285+F285+G285+H285)/7)-((B284+C284+D284+E284+F284+G284+H284)/7))/((B284+C284+D284+E284+F284+G284+H284)/7)*100</f>
        <v>-5.652852436275378</v>
      </c>
    </row>
    <row r="286" spans="1:17" s="127" customFormat="1" ht="12" customHeight="1">
      <c r="A286" s="28">
        <v>2006</v>
      </c>
      <c r="B286" s="161">
        <v>78.5</v>
      </c>
      <c r="C286" s="161">
        <v>83.4</v>
      </c>
      <c r="D286" s="161">
        <v>109.5</v>
      </c>
      <c r="E286" s="161">
        <v>78.9</v>
      </c>
      <c r="F286" s="161">
        <v>101.7</v>
      </c>
      <c r="G286" s="161">
        <v>84</v>
      </c>
      <c r="H286" s="161">
        <v>76</v>
      </c>
      <c r="I286" s="161" t="s">
        <v>43</v>
      </c>
      <c r="J286" s="161" t="s">
        <v>43</v>
      </c>
      <c r="K286" s="161" t="s">
        <v>43</v>
      </c>
      <c r="L286" s="161" t="s">
        <v>43</v>
      </c>
      <c r="M286" s="161" t="s">
        <v>43</v>
      </c>
      <c r="N286" s="161">
        <f>(B286+C286+D286+E286+F286+G286+H286)/7</f>
        <v>87.42857142857143</v>
      </c>
      <c r="O286" s="164">
        <f>100*(H286-G286)/G286</f>
        <v>-9.523809523809524</v>
      </c>
      <c r="P286" s="164">
        <f>100*(H286-H285)/H285</f>
        <v>12.927191679049038</v>
      </c>
      <c r="Q286" s="162">
        <f>(((B286+C286+D286+E286+F286+G286+H286)/7)-((B285+C285+D285+E285+F285+G285+H285)/7))/((B285+C285+D285+E285+F285+G285+H285)/7)*100</f>
        <v>12.479323653740146</v>
      </c>
    </row>
    <row r="287" spans="1:16" s="127" customFormat="1" ht="12" customHeight="1">
      <c r="A287" s="29"/>
      <c r="B287" s="161"/>
      <c r="C287" s="161"/>
      <c r="D287" s="161"/>
      <c r="E287" s="161"/>
      <c r="F287" s="161"/>
      <c r="G287" s="161"/>
      <c r="H287" s="161"/>
      <c r="I287" s="161"/>
      <c r="J287" s="161"/>
      <c r="K287" s="161"/>
      <c r="L287" s="161"/>
      <c r="M287" s="161"/>
      <c r="N287" s="161"/>
      <c r="O287" s="164"/>
      <c r="P287" s="164"/>
    </row>
    <row r="288" spans="1:16" s="127" customFormat="1" ht="12" customHeight="1">
      <c r="A288" s="30" t="s">
        <v>86</v>
      </c>
      <c r="B288" s="161">
        <v>103.8925307347241</v>
      </c>
      <c r="C288" s="161">
        <v>100.94102984024566</v>
      </c>
      <c r="D288" s="161">
        <v>123.97889030715004</v>
      </c>
      <c r="E288" s="161">
        <v>99.79722134447637</v>
      </c>
      <c r="F288" s="161">
        <v>101.28338727079651</v>
      </c>
      <c r="G288" s="161">
        <v>102.20529963042118</v>
      </c>
      <c r="H288" s="161">
        <v>91.10809209219356</v>
      </c>
      <c r="I288" s="161">
        <v>108.86149251528852</v>
      </c>
      <c r="J288" s="161">
        <v>116.84254330901747</v>
      </c>
      <c r="K288" s="161">
        <v>100.12377088479083</v>
      </c>
      <c r="L288" s="161">
        <v>118.95487000368306</v>
      </c>
      <c r="M288" s="161">
        <v>92.41320596725542</v>
      </c>
      <c r="N288" s="161"/>
      <c r="O288" s="164"/>
      <c r="P288" s="164"/>
    </row>
    <row r="289" spans="1:17" s="127" customFormat="1" ht="12" customHeight="1">
      <c r="A289" s="28">
        <v>2002</v>
      </c>
      <c r="B289" s="161">
        <v>90.17310219614534</v>
      </c>
      <c r="C289" s="161">
        <v>114.20801647284276</v>
      </c>
      <c r="D289" s="161">
        <v>141.44780373016474</v>
      </c>
      <c r="E289" s="161">
        <v>112.52679751415519</v>
      </c>
      <c r="F289" s="161">
        <v>102.2510373979467</v>
      </c>
      <c r="G289" s="161">
        <v>185.87811288786287</v>
      </c>
      <c r="H289" s="161">
        <v>105.67809670143915</v>
      </c>
      <c r="I289" s="161">
        <v>107.38978946293803</v>
      </c>
      <c r="J289" s="161">
        <v>106.15901107956738</v>
      </c>
      <c r="K289" s="161">
        <v>105.28006425601633</v>
      </c>
      <c r="L289" s="161">
        <v>139.57508896319135</v>
      </c>
      <c r="M289" s="161">
        <v>103.95186361208346</v>
      </c>
      <c r="N289" s="161">
        <f>(B289+C289+D289+E289+F289+G289+H289+I289+J289+K289+L289+M289)/12</f>
        <v>117.87656535619608</v>
      </c>
      <c r="O289" s="164">
        <f>100*(H289-G289)/G289</f>
        <v>-43.14656251906702</v>
      </c>
      <c r="P289" s="164">
        <f>100*(H289-H288)/H288</f>
        <v>15.991998377599646</v>
      </c>
      <c r="Q289" s="162">
        <f>(((B289+C289+D289+E289+F289+G289+H289)/7)-((B288+C288+D288+E288+F288+G288+H288)/7))/((B288+C288+D288+E288+F288+G288+H288)/7)*100</f>
        <v>17.831217553854334</v>
      </c>
    </row>
    <row r="290" spans="1:17" s="127" customFormat="1" ht="12" customHeight="1">
      <c r="A290" s="28">
        <v>2003</v>
      </c>
      <c r="B290" s="161">
        <v>95.7</v>
      </c>
      <c r="C290" s="161">
        <v>114.6</v>
      </c>
      <c r="D290" s="161">
        <v>96.3</v>
      </c>
      <c r="E290" s="161">
        <v>87.63720813223121</v>
      </c>
      <c r="F290" s="161">
        <v>85.6</v>
      </c>
      <c r="G290" s="161">
        <v>92.7</v>
      </c>
      <c r="H290" s="161">
        <v>88.3</v>
      </c>
      <c r="I290" s="161">
        <v>122</v>
      </c>
      <c r="J290" s="161">
        <v>106</v>
      </c>
      <c r="K290" s="161">
        <v>103.8</v>
      </c>
      <c r="L290" s="161">
        <v>97.8</v>
      </c>
      <c r="M290" s="161">
        <v>94.9</v>
      </c>
      <c r="N290" s="161">
        <f>(B290+C290+D290+E290+F290+G290+H290+I290+J290+K290+L290+M290)/12</f>
        <v>98.77810067768594</v>
      </c>
      <c r="O290" s="164">
        <f>100*(H290-G290)/G290</f>
        <v>-4.7464940668824225</v>
      </c>
      <c r="P290" s="164">
        <f>100*(H290-H289)/H289</f>
        <v>-16.444369499325482</v>
      </c>
      <c r="Q290" s="162">
        <f>(((B290+C290+D290+E290+F290+G290+H290)/7)-((B289+C289+D289+E289+F289+G289+H289)/7))/((B289+C289+D289+E289+F289+G289+H289)/7)*100</f>
        <v>-22.451780492668625</v>
      </c>
    </row>
    <row r="291" spans="1:17" s="127" customFormat="1" ht="12" customHeight="1">
      <c r="A291" s="28">
        <v>2004</v>
      </c>
      <c r="B291" s="161">
        <v>91.1</v>
      </c>
      <c r="C291" s="161">
        <v>98.1</v>
      </c>
      <c r="D291" s="161">
        <v>107.2</v>
      </c>
      <c r="E291" s="161">
        <v>98.6</v>
      </c>
      <c r="F291" s="161">
        <v>96.4</v>
      </c>
      <c r="G291" s="161">
        <v>145</v>
      </c>
      <c r="H291" s="161">
        <v>125.6</v>
      </c>
      <c r="I291" s="161">
        <v>140</v>
      </c>
      <c r="J291" s="161">
        <v>160.9</v>
      </c>
      <c r="K291" s="161">
        <v>154.4</v>
      </c>
      <c r="L291" s="161">
        <v>135.7</v>
      </c>
      <c r="M291" s="161">
        <v>143.1</v>
      </c>
      <c r="N291" s="161">
        <f>(B291+C291+D291+E291+F291+G291+H291+I291+J291+K291+L291+M291)/12</f>
        <v>124.67500000000001</v>
      </c>
      <c r="O291" s="164">
        <f>100*(H291-G291)/G291</f>
        <v>-13.379310344827589</v>
      </c>
      <c r="P291" s="164">
        <f>100*(H291-H290)/H290</f>
        <v>42.24235560588901</v>
      </c>
      <c r="Q291" s="162">
        <f>(((B291+C291+D291+E291+F291+G291+H291)/7)-((B290+C290+D290+E290+F290+G290+H290)/7))/((B290+C290+D290+E290+F290+G290+H290)/7)*100</f>
        <v>15.308277231194658</v>
      </c>
    </row>
    <row r="292" spans="1:17" s="127" customFormat="1" ht="12" customHeight="1">
      <c r="A292" s="28">
        <v>2005</v>
      </c>
      <c r="B292" s="161">
        <v>121.2</v>
      </c>
      <c r="C292" s="161">
        <v>125.5</v>
      </c>
      <c r="D292" s="161">
        <v>157.3</v>
      </c>
      <c r="E292" s="161">
        <v>119.3</v>
      </c>
      <c r="F292" s="161">
        <v>104.9</v>
      </c>
      <c r="G292" s="161">
        <v>145.7</v>
      </c>
      <c r="H292" s="161">
        <v>91</v>
      </c>
      <c r="I292" s="161">
        <v>105.4</v>
      </c>
      <c r="J292" s="161">
        <v>131.1</v>
      </c>
      <c r="K292" s="161">
        <v>107.6</v>
      </c>
      <c r="L292" s="161">
        <v>128</v>
      </c>
      <c r="M292" s="161">
        <v>120</v>
      </c>
      <c r="N292" s="161">
        <f>(B292+C292+D292+E292+F292+G292+H292+I292+J292+K292+L292+M292)/12</f>
        <v>121.41666666666664</v>
      </c>
      <c r="O292" s="164">
        <f>100*(H292-G292)/G292</f>
        <v>-37.54289636238847</v>
      </c>
      <c r="P292" s="164">
        <f>100*(H292-H291)/H291</f>
        <v>-27.54777070063694</v>
      </c>
      <c r="Q292" s="162">
        <f>(((B292+C292+D292+E292+F292+G292+H292)/7)-((B291+C291+D291+E291+F291+G291+H291)/7))/((B291+C291+D291+E291+F291+G291+H291)/7)*100</f>
        <v>13.503937007873992</v>
      </c>
    </row>
    <row r="293" spans="1:17" s="127" customFormat="1" ht="12" customHeight="1">
      <c r="A293" s="28">
        <v>2006</v>
      </c>
      <c r="B293" s="161">
        <v>113.6</v>
      </c>
      <c r="C293" s="161">
        <v>113.2</v>
      </c>
      <c r="D293" s="161">
        <v>146.5</v>
      </c>
      <c r="E293" s="161">
        <v>91.5</v>
      </c>
      <c r="F293" s="161">
        <v>97.6</v>
      </c>
      <c r="G293" s="161">
        <v>129.6</v>
      </c>
      <c r="H293" s="161">
        <v>110.6</v>
      </c>
      <c r="I293" s="161" t="s">
        <v>43</v>
      </c>
      <c r="J293" s="161" t="s">
        <v>43</v>
      </c>
      <c r="K293" s="161" t="s">
        <v>43</v>
      </c>
      <c r="L293" s="161" t="s">
        <v>43</v>
      </c>
      <c r="M293" s="161" t="s">
        <v>43</v>
      </c>
      <c r="N293" s="161">
        <f>(B293+C293+D293+E293+F293+G293+H293)/7</f>
        <v>114.65714285714286</v>
      </c>
      <c r="O293" s="164">
        <f>100*(H293-G293)/G293</f>
        <v>-14.660493827160494</v>
      </c>
      <c r="P293" s="164">
        <f>100*(H293-H292)/H292</f>
        <v>21.538461538461533</v>
      </c>
      <c r="Q293" s="162">
        <f>(((B293+C293+D293+E293+F293+G293+H293)/7)-((B292+C292+D292+E292+F292+G292+H292)/7))/((B292+C292+D292+E292+F292+G292+H292)/7)*100</f>
        <v>-7.203144872239547</v>
      </c>
    </row>
    <row r="294" spans="1:16" s="127" customFormat="1" ht="12" customHeight="1">
      <c r="A294" s="166"/>
      <c r="B294" s="161"/>
      <c r="C294" s="161"/>
      <c r="D294" s="161"/>
      <c r="E294" s="161"/>
      <c r="F294" s="161"/>
      <c r="G294" s="161"/>
      <c r="H294" s="161"/>
      <c r="I294" s="161"/>
      <c r="J294" s="161"/>
      <c r="K294" s="161"/>
      <c r="L294" s="161"/>
      <c r="M294" s="161"/>
      <c r="N294" s="174"/>
      <c r="O294" s="164"/>
      <c r="P294" s="164"/>
    </row>
    <row r="295" spans="1:16" s="127" customFormat="1" ht="12" customHeight="1">
      <c r="A295" s="166"/>
      <c r="B295" s="161"/>
      <c r="C295" s="161"/>
      <c r="D295" s="161"/>
      <c r="E295" s="161"/>
      <c r="F295" s="161"/>
      <c r="G295" s="161"/>
      <c r="H295" s="161"/>
      <c r="I295" s="161"/>
      <c r="J295" s="161"/>
      <c r="K295" s="161"/>
      <c r="L295" s="161"/>
      <c r="M295" s="161"/>
      <c r="N295" s="174"/>
      <c r="O295" s="164"/>
      <c r="P295" s="164"/>
    </row>
    <row r="296" spans="1:17" s="127" customFormat="1" ht="12" customHeight="1">
      <c r="A296" s="460" t="s">
        <v>94</v>
      </c>
      <c r="B296" s="460"/>
      <c r="C296" s="460"/>
      <c r="D296" s="460"/>
      <c r="E296" s="460"/>
      <c r="F296" s="460"/>
      <c r="G296" s="460"/>
      <c r="H296" s="460"/>
      <c r="I296" s="460"/>
      <c r="J296" s="460"/>
      <c r="K296" s="460"/>
      <c r="L296" s="460"/>
      <c r="M296" s="460"/>
      <c r="N296" s="460"/>
      <c r="O296" s="460"/>
      <c r="P296" s="460"/>
      <c r="Q296" s="460"/>
    </row>
    <row r="297" spans="1:16" s="127" customFormat="1" ht="12" customHeight="1">
      <c r="A297" s="160"/>
      <c r="B297" s="160"/>
      <c r="C297" s="160"/>
      <c r="D297" s="160"/>
      <c r="E297" s="160"/>
      <c r="F297" s="160"/>
      <c r="G297" s="160"/>
      <c r="H297" s="160"/>
      <c r="I297" s="160"/>
      <c r="J297" s="160"/>
      <c r="K297" s="160"/>
      <c r="L297" s="160"/>
      <c r="M297" s="160"/>
      <c r="N297" s="155"/>
      <c r="O297" s="164"/>
      <c r="P297" s="164"/>
    </row>
    <row r="298" spans="1:16" s="127" customFormat="1" ht="12" customHeight="1">
      <c r="A298" s="160"/>
      <c r="B298" s="161"/>
      <c r="C298" s="161"/>
      <c r="D298" s="161"/>
      <c r="E298" s="161"/>
      <c r="F298" s="161"/>
      <c r="G298" s="161"/>
      <c r="H298" s="161"/>
      <c r="I298" s="161"/>
      <c r="J298" s="161"/>
      <c r="K298" s="161"/>
      <c r="L298" s="161"/>
      <c r="M298" s="161"/>
      <c r="N298" s="161"/>
      <c r="O298" s="164"/>
      <c r="P298" s="164"/>
    </row>
    <row r="299" spans="1:16" s="127" customFormat="1" ht="12" customHeight="1">
      <c r="A299" s="27" t="s">
        <v>84</v>
      </c>
      <c r="B299" s="161">
        <v>99.11866319386044</v>
      </c>
      <c r="C299" s="161">
        <v>105.80704868416184</v>
      </c>
      <c r="D299" s="161">
        <v>114.04362196552744</v>
      </c>
      <c r="E299" s="161">
        <v>110.08043360541329</v>
      </c>
      <c r="F299" s="161">
        <v>115.28308603471487</v>
      </c>
      <c r="G299" s="161">
        <v>107.9133629980192</v>
      </c>
      <c r="H299" s="161">
        <v>106.32495926558117</v>
      </c>
      <c r="I299" s="161">
        <v>119.44811252304113</v>
      </c>
      <c r="J299" s="161">
        <v>105.19414539115547</v>
      </c>
      <c r="K299" s="161">
        <v>116.16406759653668</v>
      </c>
      <c r="L299" s="161">
        <v>112.53714097099254</v>
      </c>
      <c r="M299" s="161">
        <v>99.06019922364978</v>
      </c>
      <c r="N299" s="161"/>
      <c r="O299" s="164"/>
      <c r="P299" s="164"/>
    </row>
    <row r="300" spans="1:17" s="127" customFormat="1" ht="12" customHeight="1">
      <c r="A300" s="28">
        <v>2002</v>
      </c>
      <c r="B300" s="161">
        <v>103.57431957380776</v>
      </c>
      <c r="C300" s="161">
        <v>104.22856124181912</v>
      </c>
      <c r="D300" s="161">
        <v>110.62104675362559</v>
      </c>
      <c r="E300" s="161">
        <v>107.59542230018828</v>
      </c>
      <c r="F300" s="161">
        <v>105.83133089104666</v>
      </c>
      <c r="G300" s="161">
        <v>98.96717092483621</v>
      </c>
      <c r="H300" s="161">
        <v>103.88433549918446</v>
      </c>
      <c r="I300" s="161">
        <v>109.08156911734248</v>
      </c>
      <c r="J300" s="161">
        <v>105.79335705530231</v>
      </c>
      <c r="K300" s="161">
        <v>107.98196464101115</v>
      </c>
      <c r="L300" s="161">
        <v>107.04908395062802</v>
      </c>
      <c r="M300" s="161">
        <v>99.84711899438443</v>
      </c>
      <c r="N300" s="161">
        <f>(B300+C300+D300+E300+F300+G300+H300+I300+J300+K300+L300+M300)/12</f>
        <v>105.37127341193137</v>
      </c>
      <c r="O300" s="164">
        <f>100*(H300-G300)/G300</f>
        <v>4.96848048539525</v>
      </c>
      <c r="P300" s="164">
        <f>100*(H300-H299)/H299</f>
        <v>-2.2954382331814114</v>
      </c>
      <c r="Q300" s="162">
        <f>(((B300+C300+D300+E300+F300+G300+H300)/7)-((B299+C299+D299+E299+F299+G299+H299)/7))/((B299+C299+D299+E299+F299+G299+H299)/7)*100</f>
        <v>-3.146572045695849</v>
      </c>
    </row>
    <row r="301" spans="1:17" s="127" customFormat="1" ht="12" customHeight="1">
      <c r="A301" s="28">
        <v>2003</v>
      </c>
      <c r="B301" s="161">
        <v>95.3</v>
      </c>
      <c r="C301" s="161">
        <v>96.1</v>
      </c>
      <c r="D301" s="161">
        <v>100</v>
      </c>
      <c r="E301" s="161">
        <v>105.90072091952581</v>
      </c>
      <c r="F301" s="161">
        <v>99.1</v>
      </c>
      <c r="G301" s="161">
        <v>99.7</v>
      </c>
      <c r="H301" s="161">
        <v>105.6</v>
      </c>
      <c r="I301" s="161">
        <v>98.5</v>
      </c>
      <c r="J301" s="161">
        <v>113.3</v>
      </c>
      <c r="K301" s="161">
        <v>113.3</v>
      </c>
      <c r="L301" s="161">
        <v>110.6</v>
      </c>
      <c r="M301" s="161">
        <v>109.8</v>
      </c>
      <c r="N301" s="161">
        <f>(B301+C301+D301+E301+F301+G301+H301+I301+J301+K301+L301+M301)/12</f>
        <v>103.93339340996049</v>
      </c>
      <c r="O301" s="164">
        <f>100*(H301-G301)/G301</f>
        <v>5.917753259779329</v>
      </c>
      <c r="P301" s="164">
        <f>100*(H301-H300)/H300</f>
        <v>1.651514150397587</v>
      </c>
      <c r="Q301" s="162">
        <f>(((B301+C301+D301+E301+F301+G301+H301)/7)-((B300+C300+D300+E300+F300+G300+H300)/7))/((B300+C300+D300+E300+F300+G300+H300)/7)*100</f>
        <v>-4.491815437687596</v>
      </c>
    </row>
    <row r="302" spans="1:17" s="127" customFormat="1" ht="12" customHeight="1">
      <c r="A302" s="28">
        <v>2004</v>
      </c>
      <c r="B302" s="161">
        <v>94.8</v>
      </c>
      <c r="C302" s="161">
        <v>101.5</v>
      </c>
      <c r="D302" s="161">
        <v>115.2</v>
      </c>
      <c r="E302" s="161">
        <v>104.9</v>
      </c>
      <c r="F302" s="161">
        <v>97.9</v>
      </c>
      <c r="G302" s="161">
        <v>109.9</v>
      </c>
      <c r="H302" s="161">
        <v>103</v>
      </c>
      <c r="I302" s="161">
        <v>108.3</v>
      </c>
      <c r="J302" s="161">
        <v>119.2</v>
      </c>
      <c r="K302" s="161">
        <v>113.6</v>
      </c>
      <c r="L302" s="161">
        <v>116.1</v>
      </c>
      <c r="M302" s="161">
        <v>112.3</v>
      </c>
      <c r="N302" s="161">
        <f>(B302+C302+D302+E302+F302+G302+H302+I302+J302+K302+L302+M302)/12</f>
        <v>108.05833333333332</v>
      </c>
      <c r="O302" s="164">
        <f>100*(H302-G302)/G302</f>
        <v>-6.278434940855328</v>
      </c>
      <c r="P302" s="164">
        <f>100*(H302-H301)/H301</f>
        <v>-2.462121212121207</v>
      </c>
      <c r="Q302" s="162">
        <f>(((B302+C302+D302+E302+F302+G302+H302)/7)-((B301+C301+D301+E301+F301+G301+H301)/7))/((B301+C301+D301+E301+F301+G301+H301)/7)*100</f>
        <v>3.6339251649989897</v>
      </c>
    </row>
    <row r="303" spans="1:17" s="127" customFormat="1" ht="12" customHeight="1">
      <c r="A303" s="28">
        <v>2005</v>
      </c>
      <c r="B303" s="161">
        <v>94.5</v>
      </c>
      <c r="C303" s="161">
        <v>101</v>
      </c>
      <c r="D303" s="161">
        <v>116.6</v>
      </c>
      <c r="E303" s="161">
        <v>105.2</v>
      </c>
      <c r="F303" s="161">
        <v>105.8</v>
      </c>
      <c r="G303" s="161">
        <v>108.8</v>
      </c>
      <c r="H303" s="161">
        <v>103.8</v>
      </c>
      <c r="I303" s="161">
        <v>113.7</v>
      </c>
      <c r="J303" s="161">
        <v>118.5</v>
      </c>
      <c r="K303" s="161">
        <v>111.8</v>
      </c>
      <c r="L303" s="161">
        <v>120.9</v>
      </c>
      <c r="M303" s="161">
        <v>116.1</v>
      </c>
      <c r="N303" s="161">
        <f>(B303+C303+D303+E303+F303+G303+H303+I303+J303+K303+L303+M303)/12</f>
        <v>109.72500000000001</v>
      </c>
      <c r="O303" s="164">
        <f>100*(H303-G303)/G303</f>
        <v>-4.595588235294118</v>
      </c>
      <c r="P303" s="164">
        <f>100*(H303-H302)/H302</f>
        <v>0.7766990291262108</v>
      </c>
      <c r="Q303" s="162">
        <f>(((B303+C303+D303+E303+F303+G303+H303)/7)-((B302+C302+D302+E302+F302+G302+H302)/7))/((B302+C302+D302+E302+F302+G302+H302)/7)*100</f>
        <v>1.1688668866886769</v>
      </c>
    </row>
    <row r="304" spans="1:17" s="127" customFormat="1" ht="12" customHeight="1">
      <c r="A304" s="28">
        <v>2006</v>
      </c>
      <c r="B304" s="161">
        <v>97.3</v>
      </c>
      <c r="C304" s="161">
        <v>103</v>
      </c>
      <c r="D304" s="161">
        <v>120.4</v>
      </c>
      <c r="E304" s="161">
        <v>103.6</v>
      </c>
      <c r="F304" s="161">
        <v>110.1</v>
      </c>
      <c r="G304" s="161">
        <v>109.3</v>
      </c>
      <c r="H304" s="161">
        <v>105.8</v>
      </c>
      <c r="I304" s="161" t="s">
        <v>43</v>
      </c>
      <c r="J304" s="161" t="s">
        <v>43</v>
      </c>
      <c r="K304" s="161" t="s">
        <v>43</v>
      </c>
      <c r="L304" s="161" t="s">
        <v>43</v>
      </c>
      <c r="M304" s="161" t="s">
        <v>43</v>
      </c>
      <c r="N304" s="161">
        <f>(B304+C304+D304+E304+F304+G304+H304)/7</f>
        <v>107.07142857142857</v>
      </c>
      <c r="O304" s="164">
        <f>100*(H304-G304)/G304</f>
        <v>-3.202195791399817</v>
      </c>
      <c r="P304" s="164">
        <f>100*(H304-H303)/H303</f>
        <v>1.9267822736030829</v>
      </c>
      <c r="Q304" s="162">
        <f>(((B304+C304+D304+E304+F304+G304+H304)/7)-((B303+C303+D303+E303+F303+G303+H303)/7))/((B303+C303+D303+E303+F303+G303+H303)/7)*100</f>
        <v>1.8757645779529737</v>
      </c>
    </row>
    <row r="305" spans="1:16" s="127" customFormat="1" ht="12" customHeight="1">
      <c r="A305" s="29"/>
      <c r="B305" s="161"/>
      <c r="C305" s="161"/>
      <c r="D305" s="161"/>
      <c r="E305" s="161"/>
      <c r="F305" s="161"/>
      <c r="G305" s="161"/>
      <c r="H305" s="161"/>
      <c r="I305" s="161"/>
      <c r="J305" s="161"/>
      <c r="K305" s="161"/>
      <c r="L305" s="161"/>
      <c r="M305" s="161"/>
      <c r="N305" s="161"/>
      <c r="O305" s="164"/>
      <c r="P305" s="164"/>
    </row>
    <row r="306" spans="1:16" s="127" customFormat="1" ht="12" customHeight="1">
      <c r="A306" s="30" t="s">
        <v>85</v>
      </c>
      <c r="B306" s="161">
        <v>97.78921865210017</v>
      </c>
      <c r="C306" s="161">
        <v>105.8159887511049</v>
      </c>
      <c r="D306" s="161">
        <v>114.59333357264182</v>
      </c>
      <c r="E306" s="161">
        <v>110.16719165010443</v>
      </c>
      <c r="F306" s="161">
        <v>116.05379037989296</v>
      </c>
      <c r="G306" s="161">
        <v>108.20821986704846</v>
      </c>
      <c r="H306" s="161">
        <v>106.47868210058868</v>
      </c>
      <c r="I306" s="161">
        <v>119.4656528713727</v>
      </c>
      <c r="J306" s="161">
        <v>105.42183827781867</v>
      </c>
      <c r="K306" s="161">
        <v>117.28124509014093</v>
      </c>
      <c r="L306" s="161">
        <v>112.30206990290297</v>
      </c>
      <c r="M306" s="161">
        <v>99.90503520414028</v>
      </c>
      <c r="N306" s="161"/>
      <c r="O306" s="164"/>
      <c r="P306" s="164"/>
    </row>
    <row r="307" spans="1:17" s="127" customFormat="1" ht="12" customHeight="1">
      <c r="A307" s="28">
        <v>2002</v>
      </c>
      <c r="B307" s="161">
        <v>103.75219923207703</v>
      </c>
      <c r="C307" s="161">
        <v>104.64426420896228</v>
      </c>
      <c r="D307" s="161">
        <v>110.30041841872603</v>
      </c>
      <c r="E307" s="161">
        <v>107.22857799855525</v>
      </c>
      <c r="F307" s="161">
        <v>106.15605640887533</v>
      </c>
      <c r="G307" s="161">
        <v>96.91957329146504</v>
      </c>
      <c r="H307" s="161">
        <v>103.17097947412111</v>
      </c>
      <c r="I307" s="161">
        <v>109.95660641683406</v>
      </c>
      <c r="J307" s="161">
        <v>106.62130146400509</v>
      </c>
      <c r="K307" s="161">
        <v>108.7626920785549</v>
      </c>
      <c r="L307" s="161">
        <v>107.33255363154626</v>
      </c>
      <c r="M307" s="161">
        <v>101.44844672054647</v>
      </c>
      <c r="N307" s="161">
        <f>(B307+C307+D307+E307+F307+G307+H307+I307+J307+K307+L307+M307)/12</f>
        <v>105.52447244535574</v>
      </c>
      <c r="O307" s="164">
        <f>100*(H307-G307)/G307</f>
        <v>6.450096683624774</v>
      </c>
      <c r="P307" s="164">
        <f>100*(H307-H306)/H306</f>
        <v>-3.106445873684688</v>
      </c>
      <c r="Q307" s="162">
        <f>(((B307+C307+D307+E307+F307+G307+H307)/7)-((B306+C306+D306+E306+F306+G306+H306)/7))/((B306+C306+D306+E306+F306+G306+H306)/7)*100</f>
        <v>-3.548165982344334</v>
      </c>
    </row>
    <row r="308" spans="1:17" s="127" customFormat="1" ht="12" customHeight="1">
      <c r="A308" s="28">
        <v>2003</v>
      </c>
      <c r="B308" s="161">
        <v>95</v>
      </c>
      <c r="C308" s="161">
        <v>94.8</v>
      </c>
      <c r="D308" s="161">
        <v>99.9</v>
      </c>
      <c r="E308" s="161">
        <v>106.2059528624583</v>
      </c>
      <c r="F308" s="161">
        <v>99.1</v>
      </c>
      <c r="G308" s="161">
        <v>100.3</v>
      </c>
      <c r="H308" s="161">
        <v>106</v>
      </c>
      <c r="I308" s="161">
        <v>98.9</v>
      </c>
      <c r="J308" s="161">
        <v>113.5</v>
      </c>
      <c r="K308" s="161">
        <v>113.9</v>
      </c>
      <c r="L308" s="161">
        <v>111.7</v>
      </c>
      <c r="M308" s="161">
        <v>110.5</v>
      </c>
      <c r="N308" s="161">
        <f>(B308+C308+D308+E308+F308+G308+H308+I308+J308+K308+L308+M308)/12</f>
        <v>104.15049607187153</v>
      </c>
      <c r="O308" s="164">
        <f>100*(H308-G308)/G308</f>
        <v>5.682951146560321</v>
      </c>
      <c r="P308" s="164">
        <f>100*(H308-H307)/H307</f>
        <v>2.7420700475064366</v>
      </c>
      <c r="Q308" s="162">
        <f>(((B308+C308+D308+E308+F308+G308+H308)/7)-((B307+C307+D307+E307+F307+G307+H307)/7))/((B307+C307+D307+E307+F307+G307+H307)/7)*100</f>
        <v>-4.215691567024492</v>
      </c>
    </row>
    <row r="309" spans="1:17" s="127" customFormat="1" ht="12" customHeight="1">
      <c r="A309" s="28">
        <v>2004</v>
      </c>
      <c r="B309" s="161">
        <v>94.8</v>
      </c>
      <c r="C309" s="161">
        <v>101.5</v>
      </c>
      <c r="D309" s="161">
        <v>115.3</v>
      </c>
      <c r="E309" s="161">
        <v>105.2</v>
      </c>
      <c r="F309" s="161">
        <v>98.2</v>
      </c>
      <c r="G309" s="161">
        <v>110.4</v>
      </c>
      <c r="H309" s="161">
        <v>104.9</v>
      </c>
      <c r="I309" s="161">
        <v>110.4</v>
      </c>
      <c r="J309" s="161">
        <v>120.5</v>
      </c>
      <c r="K309" s="161">
        <v>115.4</v>
      </c>
      <c r="L309" s="161">
        <v>117.7</v>
      </c>
      <c r="M309" s="161">
        <v>115.3</v>
      </c>
      <c r="N309" s="161">
        <f>(B309+C309+D309+E309+F309+G309+H309+I309+J309+K309+L309+M309)/12</f>
        <v>109.13333333333333</v>
      </c>
      <c r="O309" s="164">
        <f>100*(H309-G309)/G309</f>
        <v>-4.981884057971015</v>
      </c>
      <c r="P309" s="164">
        <f>100*(H309-H308)/H308</f>
        <v>-1.0377358490565984</v>
      </c>
      <c r="Q309" s="162">
        <f>(((B309+C309+D309+E309+F309+G309+H309)/7)-((B308+C308+D308+E308+F308+G308+H308)/7))/((B308+C308+D308+E308+F308+G308+H308)/7)*100</f>
        <v>4.134293601701116</v>
      </c>
    </row>
    <row r="310" spans="1:17" s="127" customFormat="1" ht="12" customHeight="1">
      <c r="A310" s="28">
        <v>2005</v>
      </c>
      <c r="B310" s="161">
        <v>94.3</v>
      </c>
      <c r="C310" s="161">
        <v>101.1</v>
      </c>
      <c r="D310" s="161">
        <v>116.6</v>
      </c>
      <c r="E310" s="161">
        <v>105.7</v>
      </c>
      <c r="F310" s="161">
        <v>106.6</v>
      </c>
      <c r="G310" s="161">
        <v>109</v>
      </c>
      <c r="H310" s="161">
        <v>104.6</v>
      </c>
      <c r="I310" s="161">
        <v>115.2</v>
      </c>
      <c r="J310" s="161">
        <v>117.6</v>
      </c>
      <c r="K310" s="161">
        <v>111.1</v>
      </c>
      <c r="L310" s="161">
        <v>119.9</v>
      </c>
      <c r="M310" s="161">
        <v>116.9</v>
      </c>
      <c r="N310" s="161">
        <f>(B310+C310+D310+E310+F310+G310+H310+I310+J310+K310+L310+M310)/12</f>
        <v>109.88333333333334</v>
      </c>
      <c r="O310" s="164">
        <f>100*(H310-G310)/G310</f>
        <v>-4.036697247706427</v>
      </c>
      <c r="P310" s="164">
        <f>100*(H310-H309)/H309</f>
        <v>-0.2859866539561595</v>
      </c>
      <c r="Q310" s="162">
        <f>(((B310+C310+D310+E310+F310+G310+H310)/7)-((B309+C309+D309+E309+F309+G309+H309)/7))/((B309+C309+D309+E309+F309+G309+H309)/7)*100</f>
        <v>1.040668218540329</v>
      </c>
    </row>
    <row r="311" spans="1:17" s="127" customFormat="1" ht="12" customHeight="1">
      <c r="A311" s="28">
        <v>2006</v>
      </c>
      <c r="B311" s="161">
        <v>96.3</v>
      </c>
      <c r="C311" s="161">
        <v>102</v>
      </c>
      <c r="D311" s="161">
        <v>118.5</v>
      </c>
      <c r="E311" s="161">
        <v>103</v>
      </c>
      <c r="F311" s="161">
        <v>107</v>
      </c>
      <c r="G311" s="161">
        <v>106</v>
      </c>
      <c r="H311" s="161">
        <v>102.3</v>
      </c>
      <c r="I311" s="161" t="s">
        <v>43</v>
      </c>
      <c r="J311" s="161" t="s">
        <v>43</v>
      </c>
      <c r="K311" s="161" t="s">
        <v>43</v>
      </c>
      <c r="L311" s="161" t="s">
        <v>43</v>
      </c>
      <c r="M311" s="161" t="s">
        <v>43</v>
      </c>
      <c r="N311" s="161">
        <f>(B311+C311+D311+E311+F311+G311+H311)/7</f>
        <v>105.0142857142857</v>
      </c>
      <c r="O311" s="164">
        <f>100*(H311-G311)/G311</f>
        <v>-3.4905660377358516</v>
      </c>
      <c r="P311" s="164">
        <f>100*(H311-H310)/H310</f>
        <v>-2.1988527724665365</v>
      </c>
      <c r="Q311" s="162">
        <f>(((B311+C311+D311+E311+F311+G311+H311)/7)-((B310+C310+D310+E310+F310+G310+H310)/7))/((B310+C310+D310+E310+F310+G310+H310)/7)*100</f>
        <v>-0.3794552107331671</v>
      </c>
    </row>
    <row r="312" spans="1:16" s="127" customFormat="1" ht="12" customHeight="1">
      <c r="A312" s="29"/>
      <c r="B312" s="161"/>
      <c r="C312" s="161"/>
      <c r="D312" s="161"/>
      <c r="E312" s="161"/>
      <c r="F312" s="161"/>
      <c r="G312" s="161"/>
      <c r="H312" s="161"/>
      <c r="I312" s="161"/>
      <c r="J312" s="161"/>
      <c r="K312" s="161"/>
      <c r="L312" s="161"/>
      <c r="M312" s="161"/>
      <c r="N312" s="161"/>
      <c r="O312" s="164"/>
      <c r="P312" s="164"/>
    </row>
    <row r="313" spans="1:16" s="127" customFormat="1" ht="12" customHeight="1">
      <c r="A313" s="30" t="s">
        <v>86</v>
      </c>
      <c r="B313" s="161">
        <v>111.81128701209306</v>
      </c>
      <c r="C313" s="161">
        <v>105.72169509431049</v>
      </c>
      <c r="D313" s="161">
        <v>108.79535296549578</v>
      </c>
      <c r="E313" s="161">
        <v>109.25212738925222</v>
      </c>
      <c r="F313" s="161">
        <v>107.9249300889497</v>
      </c>
      <c r="G313" s="161">
        <v>105.09827207136647</v>
      </c>
      <c r="H313" s="161">
        <v>104.85731920332154</v>
      </c>
      <c r="I313" s="161">
        <v>119.2806493548882</v>
      </c>
      <c r="J313" s="161">
        <v>103.02029005760032</v>
      </c>
      <c r="K313" s="161">
        <v>105.49802389216387</v>
      </c>
      <c r="L313" s="161">
        <v>114.78143818083252</v>
      </c>
      <c r="M313" s="161">
        <v>90.99428531223703</v>
      </c>
      <c r="N313" s="161"/>
      <c r="O313" s="164"/>
      <c r="P313" s="164"/>
    </row>
    <row r="314" spans="1:17" s="127" customFormat="1" ht="12" customHeight="1">
      <c r="A314" s="28">
        <v>2002</v>
      </c>
      <c r="B314" s="161">
        <v>101.87604674646995</v>
      </c>
      <c r="C314" s="161">
        <v>100.25971473307484</v>
      </c>
      <c r="D314" s="161">
        <v>113.68218600923339</v>
      </c>
      <c r="E314" s="161">
        <v>111.09779987686667</v>
      </c>
      <c r="F314" s="161">
        <v>102.73107461059148</v>
      </c>
      <c r="G314" s="161">
        <v>118.51622743204098</v>
      </c>
      <c r="H314" s="161">
        <v>110.69496912127832</v>
      </c>
      <c r="I314" s="161">
        <v>100.72731374905905</v>
      </c>
      <c r="J314" s="161">
        <v>97.88871227686116</v>
      </c>
      <c r="K314" s="161">
        <v>100.52811508824587</v>
      </c>
      <c r="L314" s="161">
        <v>104.34271007821675</v>
      </c>
      <c r="M314" s="161">
        <v>84.5587412456441</v>
      </c>
      <c r="N314" s="161">
        <f>(B314+C314+D314+E314+F314+G314+H314+I314+J314+K314+L314+M314)/12</f>
        <v>103.90863424729854</v>
      </c>
      <c r="O314" s="164">
        <f>100*(H314-G314)/G314</f>
        <v>-6.599314271328361</v>
      </c>
      <c r="P314" s="164">
        <f>100*(H314-H313)/H313</f>
        <v>5.56723170333718</v>
      </c>
      <c r="Q314" s="162">
        <f>(((B314+C314+D314+E314+F314+G314+H314)/7)-((B313+C313+D313+E313+F313+G313+H313)/7))/((B313+C313+D313+E313+F313+G313+H313)/7)*100</f>
        <v>0.7162991608894341</v>
      </c>
    </row>
    <row r="315" spans="1:17" s="127" customFormat="1" ht="12" customHeight="1">
      <c r="A315" s="28">
        <v>2003</v>
      </c>
      <c r="B315" s="161">
        <v>98.4</v>
      </c>
      <c r="C315" s="161">
        <v>108.5</v>
      </c>
      <c r="D315" s="161">
        <v>101.2</v>
      </c>
      <c r="E315" s="161">
        <v>102.98657590938345</v>
      </c>
      <c r="F315" s="161">
        <v>98.8</v>
      </c>
      <c r="G315" s="161">
        <v>94.2</v>
      </c>
      <c r="H315" s="161">
        <v>102.1</v>
      </c>
      <c r="I315" s="161">
        <v>94.4</v>
      </c>
      <c r="J315" s="161">
        <v>111.6</v>
      </c>
      <c r="K315" s="161">
        <v>107.4</v>
      </c>
      <c r="L315" s="161">
        <v>100.6</v>
      </c>
      <c r="M315" s="161">
        <v>103.4</v>
      </c>
      <c r="N315" s="161">
        <f>(B315+C315+D315+E315+F315+G315+H315+I315+J315+K315+L315+M315)/12</f>
        <v>101.96554799244863</v>
      </c>
      <c r="O315" s="164">
        <f>100*(H315-G315)/G315</f>
        <v>8.386411889596593</v>
      </c>
      <c r="P315" s="164">
        <f>100*(H315-H314)/H314</f>
        <v>-7.764552616534547</v>
      </c>
      <c r="Q315" s="162">
        <f>(((B315+C315+D315+E315+F315+G315+H315)/7)-((B314+C314+D314+E314+F314+G314+H314)/7))/((B314+C314+D314+E314+F314+G314+H314)/7)*100</f>
        <v>-6.94088239618709</v>
      </c>
    </row>
    <row r="316" spans="1:17" s="127" customFormat="1" ht="12" customHeight="1">
      <c r="A316" s="28">
        <v>2004</v>
      </c>
      <c r="B316" s="161">
        <v>94.9</v>
      </c>
      <c r="C316" s="161">
        <v>100.9</v>
      </c>
      <c r="D316" s="161">
        <v>113.9</v>
      </c>
      <c r="E316" s="161">
        <v>102.4</v>
      </c>
      <c r="F316" s="161">
        <v>94.5</v>
      </c>
      <c r="G316" s="161">
        <v>104.7</v>
      </c>
      <c r="H316" s="161">
        <v>84.8</v>
      </c>
      <c r="I316" s="161">
        <v>88.3</v>
      </c>
      <c r="J316" s="161">
        <v>106.7</v>
      </c>
      <c r="K316" s="161">
        <v>96.4</v>
      </c>
      <c r="L316" s="161">
        <v>101.1</v>
      </c>
      <c r="M316" s="161">
        <v>84.3</v>
      </c>
      <c r="N316" s="161">
        <f>(B316+C316+D316+E316+F316+G316+H316+I316+J316+K316+L316+M316)/12</f>
        <v>97.74166666666666</v>
      </c>
      <c r="O316" s="164">
        <f>100*(H316-G316)/G316</f>
        <v>-19.006685768863424</v>
      </c>
      <c r="P316" s="164">
        <f>100*(H316-H315)/H315</f>
        <v>-16.944172380019587</v>
      </c>
      <c r="Q316" s="162">
        <f>(((B316+C316+D316+E316+F316+G316+H316)/7)-((B315+C315+D315+E315+F315+G315+H315)/7))/((B315+C315+D315+E315+F315+G315+H315)/7)*100</f>
        <v>-1.4283160079040809</v>
      </c>
    </row>
    <row r="317" spans="1:17" s="127" customFormat="1" ht="12" customHeight="1">
      <c r="A317" s="28">
        <v>2005</v>
      </c>
      <c r="B317" s="161">
        <v>96.5</v>
      </c>
      <c r="C317" s="161">
        <v>100.6</v>
      </c>
      <c r="D317" s="161">
        <v>117.1</v>
      </c>
      <c r="E317" s="161">
        <v>100</v>
      </c>
      <c r="F317" s="161">
        <v>98.4</v>
      </c>
      <c r="G317" s="161">
        <v>107.4</v>
      </c>
      <c r="H317" s="161">
        <v>96.2</v>
      </c>
      <c r="I317" s="161">
        <v>99.1</v>
      </c>
      <c r="J317" s="161">
        <v>127.6</v>
      </c>
      <c r="K317" s="161">
        <v>118.2</v>
      </c>
      <c r="L317" s="161">
        <v>131.2</v>
      </c>
      <c r="M317" s="161">
        <v>107.7</v>
      </c>
      <c r="N317" s="161">
        <f>(B317+C317+D317+E317+F317+G317+H317+I317+J317+K317+L317+M317)/12</f>
        <v>108.33333333333336</v>
      </c>
      <c r="O317" s="164">
        <f>100*(H317-G317)/G317</f>
        <v>-10.428305400372441</v>
      </c>
      <c r="P317" s="164">
        <f>100*(H317-H316)/H316</f>
        <v>13.4433962264151</v>
      </c>
      <c r="Q317" s="162">
        <f>(((B317+C317+D317+E317+F317+G317+H317)/7)-((B316+C316+D316+E316+F316+G316+H316)/7))/((B316+C316+D316+E316+F316+G316+H316)/7)*100</f>
        <v>2.887516161471048</v>
      </c>
    </row>
    <row r="318" spans="1:17" s="127" customFormat="1" ht="12" customHeight="1">
      <c r="A318" s="28">
        <v>2006</v>
      </c>
      <c r="B318" s="161">
        <v>107.1</v>
      </c>
      <c r="C318" s="161">
        <v>112.9</v>
      </c>
      <c r="D318" s="161">
        <v>139.2</v>
      </c>
      <c r="E318" s="161">
        <v>109.8</v>
      </c>
      <c r="F318" s="161">
        <v>140.1</v>
      </c>
      <c r="G318" s="161">
        <v>140.8</v>
      </c>
      <c r="H318" s="161">
        <v>139.6</v>
      </c>
      <c r="I318" s="161" t="s">
        <v>43</v>
      </c>
      <c r="J318" s="161" t="s">
        <v>43</v>
      </c>
      <c r="K318" s="161" t="s">
        <v>43</v>
      </c>
      <c r="L318" s="161" t="s">
        <v>43</v>
      </c>
      <c r="M318" s="161" t="s">
        <v>43</v>
      </c>
      <c r="N318" s="161">
        <f>(B318+C318+D318+E318+F318+G318+H318)/7</f>
        <v>127.07142857142858</v>
      </c>
      <c r="O318" s="164">
        <f>100*(H318-G318)/G318</f>
        <v>-0.8522727272727393</v>
      </c>
      <c r="P318" s="164">
        <f>100*(H318-H317)/H317</f>
        <v>45.114345114345106</v>
      </c>
      <c r="Q318" s="162">
        <f>(((B318+C318+D318+E318+F318+G318+H318)/7)-((B317+C317+D317+E317+F317+G317+H317)/7))/((B317+C317+D317+E317+F317+G317+H317)/7)*100</f>
        <v>24.197151633621903</v>
      </c>
    </row>
    <row r="319" s="127" customFormat="1" ht="12" customHeight="1"/>
    <row r="320" s="127" customFormat="1" ht="12" customHeight="1"/>
  </sheetData>
  <mergeCells count="35">
    <mergeCell ref="A260:Q260"/>
    <mergeCell ref="A261:Q261"/>
    <mergeCell ref="A271:Q271"/>
    <mergeCell ref="A296:Q296"/>
    <mergeCell ref="O266:Q266"/>
    <mergeCell ref="A4:Q4"/>
    <mergeCell ref="A3:Q3"/>
    <mergeCell ref="A14:Q14"/>
    <mergeCell ref="A39:Q39"/>
    <mergeCell ref="O7:Q7"/>
    <mergeCell ref="O9:Q9"/>
    <mergeCell ref="A67:Q67"/>
    <mergeCell ref="A68:Q68"/>
    <mergeCell ref="A69:Q69"/>
    <mergeCell ref="A79:Q79"/>
    <mergeCell ref="O72:Q72"/>
    <mergeCell ref="O74:Q74"/>
    <mergeCell ref="A104:Q104"/>
    <mergeCell ref="A131:Q131"/>
    <mergeCell ref="A132:Q132"/>
    <mergeCell ref="A133:Q133"/>
    <mergeCell ref="A143:Q143"/>
    <mergeCell ref="A168:Q168"/>
    <mergeCell ref="A195:Q195"/>
    <mergeCell ref="A196:Q196"/>
    <mergeCell ref="A1:Q1"/>
    <mergeCell ref="O200:Q200"/>
    <mergeCell ref="O202:Q202"/>
    <mergeCell ref="O264:Q264"/>
    <mergeCell ref="O136:Q136"/>
    <mergeCell ref="O138:Q138"/>
    <mergeCell ref="A197:Q197"/>
    <mergeCell ref="A207:Q207"/>
    <mergeCell ref="A232:Q232"/>
    <mergeCell ref="A259:Q259"/>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zoomScale="125" zoomScaleNormal="125" workbookViewId="0" topLeftCell="A1">
      <selection activeCell="A1" sqref="A1"/>
    </sheetView>
  </sheetViews>
  <sheetFormatPr defaultColWidth="11.421875" defaultRowHeight="12.75"/>
  <cols>
    <col min="1" max="1" width="1.1484375" style="336" customWidth="1"/>
    <col min="2" max="2" width="11.140625" style="336" customWidth="1"/>
    <col min="3" max="3" width="25.140625" style="336" customWidth="1"/>
    <col min="4" max="4" width="7.7109375" style="336" customWidth="1"/>
    <col min="5" max="6" width="7.8515625" style="336" customWidth="1"/>
    <col min="7" max="7" width="6.421875" style="336" customWidth="1"/>
    <col min="8" max="8" width="7.421875" style="336" customWidth="1"/>
    <col min="9" max="9" width="6.57421875" style="336" customWidth="1"/>
    <col min="10" max="10" width="7.140625" style="336" customWidth="1"/>
    <col min="11" max="16384" width="11.421875" style="336"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20" t="s">
        <v>169</v>
      </c>
      <c r="B3" s="520"/>
      <c r="C3" s="520"/>
      <c r="D3" s="520"/>
      <c r="E3" s="520"/>
      <c r="F3" s="520"/>
      <c r="G3" s="520"/>
      <c r="H3" s="520"/>
      <c r="I3" s="520"/>
      <c r="J3" s="520"/>
    </row>
    <row r="4" spans="1:10" s="281" customFormat="1" ht="13.5" customHeight="1">
      <c r="A4" s="521" t="s">
        <v>170</v>
      </c>
      <c r="B4" s="521"/>
      <c r="C4" s="521"/>
      <c r="D4" s="521"/>
      <c r="E4" s="521"/>
      <c r="F4" s="521"/>
      <c r="G4" s="521"/>
      <c r="H4" s="521"/>
      <c r="I4" s="521"/>
      <c r="J4" s="521"/>
    </row>
    <row r="5" spans="1:10" s="281" customFormat="1" ht="13.5" customHeight="1">
      <c r="A5" s="521" t="s">
        <v>63</v>
      </c>
      <c r="B5" s="521"/>
      <c r="C5" s="521"/>
      <c r="D5" s="521"/>
      <c r="E5" s="521"/>
      <c r="F5" s="521"/>
      <c r="G5" s="521"/>
      <c r="H5" s="521"/>
      <c r="I5" s="521"/>
      <c r="J5" s="521"/>
    </row>
    <row r="6" spans="4:10" s="281" customFormat="1" ht="12.75" customHeight="1">
      <c r="D6" s="283"/>
      <c r="E6" s="283"/>
      <c r="F6" s="283"/>
      <c r="G6" s="284"/>
      <c r="H6" s="285"/>
      <c r="I6" s="285"/>
      <c r="J6" s="285"/>
    </row>
    <row r="7" spans="4:10" s="281" customFormat="1" ht="12.75" customHeight="1">
      <c r="D7" s="283"/>
      <c r="E7" s="283"/>
      <c r="F7" s="283"/>
      <c r="G7" s="284"/>
      <c r="H7" s="285"/>
      <c r="I7" s="285"/>
      <c r="J7" s="285"/>
    </row>
    <row r="8" spans="1:10" s="289" customFormat="1" ht="11.25" customHeight="1">
      <c r="A8" s="286"/>
      <c r="B8" s="286"/>
      <c r="C8" s="287"/>
      <c r="D8" s="532" t="s">
        <v>193</v>
      </c>
      <c r="E8" s="528" t="s">
        <v>99</v>
      </c>
      <c r="F8" s="529"/>
      <c r="G8" s="525" t="s">
        <v>180</v>
      </c>
      <c r="H8" s="288" t="s">
        <v>64</v>
      </c>
      <c r="I8" s="288"/>
      <c r="J8" s="288"/>
    </row>
    <row r="9" spans="3:10" s="289" customFormat="1" ht="11.25" customHeight="1">
      <c r="C9" s="290"/>
      <c r="D9" s="533"/>
      <c r="E9" s="530"/>
      <c r="F9" s="531"/>
      <c r="G9" s="526"/>
      <c r="H9" s="291" t="s">
        <v>72</v>
      </c>
      <c r="I9" s="292"/>
      <c r="J9" s="293" t="s">
        <v>192</v>
      </c>
    </row>
    <row r="10" spans="1:10" s="289" customFormat="1" ht="11.25" customHeight="1">
      <c r="A10" s="294" t="s">
        <v>100</v>
      </c>
      <c r="B10" s="294"/>
      <c r="C10" s="295"/>
      <c r="D10" s="533"/>
      <c r="E10" s="522" t="s">
        <v>194</v>
      </c>
      <c r="F10" s="522" t="s">
        <v>195</v>
      </c>
      <c r="G10" s="526"/>
      <c r="H10" s="296" t="s">
        <v>79</v>
      </c>
      <c r="I10" s="296"/>
      <c r="J10" s="296"/>
    </row>
    <row r="11" spans="3:10" s="289" customFormat="1" ht="11.25" customHeight="1">
      <c r="C11" s="290"/>
      <c r="D11" s="533"/>
      <c r="E11" s="523"/>
      <c r="F11" s="523" t="s">
        <v>43</v>
      </c>
      <c r="G11" s="526"/>
      <c r="H11" s="297" t="s">
        <v>80</v>
      </c>
      <c r="I11" s="298" t="s">
        <v>81</v>
      </c>
      <c r="J11" s="299" t="s">
        <v>81</v>
      </c>
    </row>
    <row r="12" spans="1:10" s="289" customFormat="1" ht="10.5" customHeight="1">
      <c r="A12" s="300"/>
      <c r="B12" s="300"/>
      <c r="C12" s="301"/>
      <c r="D12" s="534"/>
      <c r="E12" s="524"/>
      <c r="F12" s="524" t="s">
        <v>43</v>
      </c>
      <c r="G12" s="527"/>
      <c r="H12" s="302" t="s">
        <v>82</v>
      </c>
      <c r="I12" s="303" t="s">
        <v>83</v>
      </c>
      <c r="J12" s="304" t="s">
        <v>182</v>
      </c>
    </row>
    <row r="13" spans="1:10" s="289" customFormat="1" ht="10.5" customHeight="1">
      <c r="A13" s="305"/>
      <c r="B13" s="305"/>
      <c r="C13" s="290"/>
      <c r="D13" s="306"/>
      <c r="E13" s="307"/>
      <c r="F13" s="307"/>
      <c r="G13" s="308"/>
      <c r="H13" s="309"/>
      <c r="I13" s="310"/>
      <c r="J13" s="310"/>
    </row>
    <row r="14" spans="1:10" s="289" customFormat="1" ht="10.5" customHeight="1">
      <c r="A14" s="305"/>
      <c r="B14" s="305"/>
      <c r="C14" s="290"/>
      <c r="D14" s="306"/>
      <c r="E14" s="307"/>
      <c r="F14" s="307"/>
      <c r="G14" s="308"/>
      <c r="H14" s="309"/>
      <c r="I14" s="310"/>
      <c r="J14" s="310"/>
    </row>
    <row r="15" spans="1:10" s="289" customFormat="1" ht="10.5" customHeight="1">
      <c r="A15" s="311" t="s">
        <v>144</v>
      </c>
      <c r="B15" s="305"/>
      <c r="C15" s="290"/>
      <c r="D15" s="312">
        <v>119.2</v>
      </c>
      <c r="E15" s="312">
        <v>121.7</v>
      </c>
      <c r="F15" s="313">
        <v>94.2</v>
      </c>
      <c r="G15" s="314">
        <v>68.07142857142857</v>
      </c>
      <c r="H15" s="315">
        <v>-2.0542317173377156</v>
      </c>
      <c r="I15" s="315">
        <v>26.53927813163482</v>
      </c>
      <c r="J15" s="315">
        <v>11.697140178152846</v>
      </c>
    </row>
    <row r="16" spans="1:10" s="289" customFormat="1" ht="10.5" customHeight="1">
      <c r="A16" s="305"/>
      <c r="B16" s="305"/>
      <c r="C16" s="290"/>
      <c r="D16" s="312"/>
      <c r="E16" s="312"/>
      <c r="F16" s="313"/>
      <c r="G16" s="314"/>
      <c r="H16" s="315"/>
      <c r="I16" s="315"/>
      <c r="J16" s="315"/>
    </row>
    <row r="17" spans="1:10" s="289" customFormat="1" ht="10.5" customHeight="1">
      <c r="A17" s="305"/>
      <c r="B17" s="311"/>
      <c r="C17" s="290"/>
      <c r="D17" s="312"/>
      <c r="E17" s="312"/>
      <c r="F17" s="316"/>
      <c r="G17" s="314"/>
      <c r="H17" s="315"/>
      <c r="I17" s="315"/>
      <c r="J17" s="315"/>
    </row>
    <row r="18" spans="1:10" s="289" customFormat="1" ht="10.5" customHeight="1">
      <c r="A18" s="311" t="s">
        <v>145</v>
      </c>
      <c r="B18" s="311"/>
      <c r="C18" s="317"/>
      <c r="D18" s="312">
        <v>118.6</v>
      </c>
      <c r="E18" s="312">
        <v>126.9</v>
      </c>
      <c r="F18" s="316">
        <v>115.7</v>
      </c>
      <c r="G18" s="314">
        <v>120.58571428571429</v>
      </c>
      <c r="H18" s="315">
        <v>-6.540583136327826</v>
      </c>
      <c r="I18" s="315">
        <v>2.5064822817631733</v>
      </c>
      <c r="J18" s="315">
        <v>2.240794573643407</v>
      </c>
    </row>
    <row r="19" spans="1:10" s="289" customFormat="1" ht="10.5" customHeight="1">
      <c r="A19" s="311"/>
      <c r="B19" s="311"/>
      <c r="C19" s="317"/>
      <c r="D19" s="312"/>
      <c r="E19" s="312"/>
      <c r="F19" s="313"/>
      <c r="G19" s="314"/>
      <c r="H19" s="315"/>
      <c r="I19" s="315"/>
      <c r="J19" s="315"/>
    </row>
    <row r="20" spans="1:10" s="289" customFormat="1" ht="10.5" customHeight="1">
      <c r="A20" s="311" t="s">
        <v>43</v>
      </c>
      <c r="B20" s="311" t="s">
        <v>85</v>
      </c>
      <c r="C20" s="317"/>
      <c r="D20" s="312">
        <v>112.1</v>
      </c>
      <c r="E20" s="312">
        <v>120.9</v>
      </c>
      <c r="F20" s="313">
        <v>116.2</v>
      </c>
      <c r="G20" s="314">
        <v>116.38571428571427</v>
      </c>
      <c r="H20" s="315">
        <v>-7.2787427626137395</v>
      </c>
      <c r="I20" s="315">
        <v>-3.528399311531849</v>
      </c>
      <c r="J20" s="315">
        <v>-1.0806216610004984</v>
      </c>
    </row>
    <row r="21" spans="1:10" s="289" customFormat="1" ht="10.5" customHeight="1">
      <c r="A21" s="311"/>
      <c r="B21" s="311" t="s">
        <v>86</v>
      </c>
      <c r="C21" s="317"/>
      <c r="D21" s="312">
        <v>217.9</v>
      </c>
      <c r="E21" s="312">
        <v>219.4</v>
      </c>
      <c r="F21" s="313">
        <v>109.1</v>
      </c>
      <c r="G21" s="314">
        <v>185.3714285714286</v>
      </c>
      <c r="H21" s="315">
        <v>-0.6836827711941659</v>
      </c>
      <c r="I21" s="315">
        <v>99.72502291475712</v>
      </c>
      <c r="J21" s="315">
        <v>51.12974609829957</v>
      </c>
    </row>
    <row r="22" spans="1:10" s="289" customFormat="1" ht="10.5" customHeight="1">
      <c r="A22" s="311"/>
      <c r="B22" s="311"/>
      <c r="C22" s="317"/>
      <c r="D22" s="312"/>
      <c r="E22" s="312"/>
      <c r="F22" s="313"/>
      <c r="G22" s="314"/>
      <c r="H22" s="315"/>
      <c r="I22" s="315"/>
      <c r="J22" s="315"/>
    </row>
    <row r="23" spans="1:10" s="289" customFormat="1" ht="10.5" customHeight="1">
      <c r="A23" s="305"/>
      <c r="B23" s="305"/>
      <c r="C23" s="290"/>
      <c r="D23" s="312"/>
      <c r="E23" s="312"/>
      <c r="F23" s="313"/>
      <c r="G23" s="314"/>
      <c r="H23" s="315"/>
      <c r="I23" s="315"/>
      <c r="J23" s="310"/>
    </row>
    <row r="24" spans="1:10" s="289" customFormat="1" ht="10.5" customHeight="1">
      <c r="A24" s="311" t="s">
        <v>101</v>
      </c>
      <c r="B24" s="311"/>
      <c r="C24" s="317"/>
      <c r="D24" s="312">
        <v>83.6</v>
      </c>
      <c r="E24" s="312">
        <v>92.6</v>
      </c>
      <c r="F24" s="313">
        <v>90.8</v>
      </c>
      <c r="G24" s="314">
        <v>89.65714285714286</v>
      </c>
      <c r="H24" s="315">
        <v>-9.719222462203025</v>
      </c>
      <c r="I24" s="315">
        <v>-7.929515418502206</v>
      </c>
      <c r="J24" s="315">
        <v>-0.09551098376312056</v>
      </c>
    </row>
    <row r="25" spans="1:10" s="289" customFormat="1" ht="10.5" customHeight="1">
      <c r="A25" s="311"/>
      <c r="B25" s="311"/>
      <c r="C25" s="317"/>
      <c r="D25" s="312"/>
      <c r="E25" s="312"/>
      <c r="F25" s="318"/>
      <c r="G25" s="314"/>
      <c r="H25" s="315"/>
      <c r="I25" s="315"/>
      <c r="J25" s="315"/>
    </row>
    <row r="26" spans="1:10" s="289" customFormat="1" ht="10.5" customHeight="1">
      <c r="A26" s="311"/>
      <c r="B26" s="311" t="s">
        <v>85</v>
      </c>
      <c r="C26" s="317"/>
      <c r="D26" s="312">
        <v>81</v>
      </c>
      <c r="E26" s="312">
        <v>85.3</v>
      </c>
      <c r="F26" s="313">
        <v>91.1</v>
      </c>
      <c r="G26" s="314">
        <v>85.02857142857142</v>
      </c>
      <c r="H26" s="315">
        <v>-5.041031652989446</v>
      </c>
      <c r="I26" s="315">
        <v>-11.0867178924259</v>
      </c>
      <c r="J26" s="315">
        <v>-3.2981316003249455</v>
      </c>
    </row>
    <row r="27" spans="1:10" s="289" customFormat="1" ht="10.5" customHeight="1">
      <c r="A27" s="311"/>
      <c r="B27" s="311" t="s">
        <v>86</v>
      </c>
      <c r="C27" s="317"/>
      <c r="D27" s="312">
        <v>91.8</v>
      </c>
      <c r="E27" s="312">
        <v>115.3</v>
      </c>
      <c r="F27" s="313">
        <v>89.7</v>
      </c>
      <c r="G27" s="314">
        <v>104.15714285714284</v>
      </c>
      <c r="H27" s="315">
        <v>-20.38161318300087</v>
      </c>
      <c r="I27" s="315">
        <v>2.341137123745813</v>
      </c>
      <c r="J27" s="315">
        <v>9.212103055721965</v>
      </c>
    </row>
    <row r="28" spans="1:10" s="289" customFormat="1" ht="10.5" customHeight="1">
      <c r="A28" s="311"/>
      <c r="B28" s="311"/>
      <c r="C28" s="317"/>
      <c r="D28" s="312"/>
      <c r="E28" s="312"/>
      <c r="F28" s="313"/>
      <c r="G28" s="314"/>
      <c r="H28" s="315"/>
      <c r="I28" s="315"/>
      <c r="J28" s="315"/>
    </row>
    <row r="29" spans="1:10" s="289" customFormat="1" ht="10.5" customHeight="1">
      <c r="A29" s="311"/>
      <c r="B29" s="311"/>
      <c r="C29" s="317"/>
      <c r="D29" s="312"/>
      <c r="E29" s="312"/>
      <c r="F29" s="313"/>
      <c r="G29" s="314"/>
      <c r="H29" s="315"/>
      <c r="I29" s="315"/>
      <c r="J29" s="319"/>
    </row>
    <row r="30" spans="1:10" s="289" customFormat="1" ht="10.5" customHeight="1">
      <c r="A30" s="311" t="s">
        <v>102</v>
      </c>
      <c r="B30" s="311"/>
      <c r="C30" s="317"/>
      <c r="D30" s="312">
        <v>15.8</v>
      </c>
      <c r="E30" s="312">
        <v>15.3</v>
      </c>
      <c r="F30" s="316">
        <v>19.8</v>
      </c>
      <c r="G30" s="314">
        <v>17.8</v>
      </c>
      <c r="H30" s="315">
        <v>3.2679738562091503</v>
      </c>
      <c r="I30" s="315">
        <v>-20.2020202020202</v>
      </c>
      <c r="J30" s="315">
        <v>-21.238938053097336</v>
      </c>
    </row>
    <row r="31" spans="1:10" s="289" customFormat="1" ht="10.5" customHeight="1">
      <c r="A31" s="311" t="s">
        <v>43</v>
      </c>
      <c r="B31" s="311" t="s">
        <v>43</v>
      </c>
      <c r="C31" s="317"/>
      <c r="D31" s="312"/>
      <c r="E31" s="312"/>
      <c r="F31" s="313"/>
      <c r="G31" s="314"/>
      <c r="H31" s="315"/>
      <c r="I31" s="315"/>
      <c r="J31" s="315"/>
    </row>
    <row r="32" spans="1:10" s="289" customFormat="1" ht="10.5" customHeight="1">
      <c r="A32" s="311"/>
      <c r="B32" s="311"/>
      <c r="C32" s="317"/>
      <c r="D32" s="312"/>
      <c r="E32" s="312"/>
      <c r="F32" s="313"/>
      <c r="G32" s="314"/>
      <c r="H32" s="315"/>
      <c r="I32" s="315"/>
      <c r="J32" s="315"/>
    </row>
    <row r="33" spans="1:10" s="289" customFormat="1" ht="10.5" customHeight="1">
      <c r="A33" s="311" t="s">
        <v>103</v>
      </c>
      <c r="B33" s="311"/>
      <c r="C33" s="317"/>
      <c r="D33" s="312">
        <v>143.6</v>
      </c>
      <c r="E33" s="312">
        <v>147.4</v>
      </c>
      <c r="F33" s="313">
        <v>128.4</v>
      </c>
      <c r="G33" s="314">
        <v>142.88571428571427</v>
      </c>
      <c r="H33" s="315">
        <v>-2.5780189959294515</v>
      </c>
      <c r="I33" s="315">
        <v>11.838006230529585</v>
      </c>
      <c r="J33" s="315">
        <v>10.71507637812707</v>
      </c>
    </row>
    <row r="34" spans="1:10" s="289" customFormat="1" ht="10.5" customHeight="1">
      <c r="A34" s="311"/>
      <c r="B34" s="311"/>
      <c r="C34" s="317"/>
      <c r="D34" s="312"/>
      <c r="E34" s="312"/>
      <c r="F34" s="318"/>
      <c r="G34" s="314"/>
      <c r="H34" s="315"/>
      <c r="I34" s="315"/>
      <c r="J34" s="315"/>
    </row>
    <row r="35" spans="1:10" s="289" customFormat="1" ht="10.5" customHeight="1">
      <c r="A35" s="311"/>
      <c r="B35" s="311" t="s">
        <v>85</v>
      </c>
      <c r="C35" s="317"/>
      <c r="D35" s="312">
        <v>128.8</v>
      </c>
      <c r="E35" s="312">
        <v>122.3</v>
      </c>
      <c r="F35" s="316">
        <v>114.9</v>
      </c>
      <c r="G35" s="314">
        <v>121.74285714285712</v>
      </c>
      <c r="H35" s="315">
        <v>5.314799672935416</v>
      </c>
      <c r="I35" s="315">
        <v>12.097476066144477</v>
      </c>
      <c r="J35" s="315">
        <v>9.904565385607405</v>
      </c>
    </row>
    <row r="36" spans="1:10" s="289" customFormat="1" ht="10.5" customHeight="1">
      <c r="A36" s="311"/>
      <c r="B36" s="311" t="s">
        <v>86</v>
      </c>
      <c r="C36" s="317"/>
      <c r="D36" s="312">
        <v>190.5</v>
      </c>
      <c r="E36" s="312">
        <v>226.9</v>
      </c>
      <c r="F36" s="313">
        <v>171.2</v>
      </c>
      <c r="G36" s="314">
        <v>209.95714285714286</v>
      </c>
      <c r="H36" s="315">
        <v>-16.04230938739533</v>
      </c>
      <c r="I36" s="315">
        <v>11.273364485981316</v>
      </c>
      <c r="J36" s="315">
        <v>12.216538138505005</v>
      </c>
    </row>
    <row r="37" spans="1:10" s="289" customFormat="1" ht="10.5" customHeight="1">
      <c r="A37" s="311"/>
      <c r="B37" s="311"/>
      <c r="C37" s="317"/>
      <c r="D37" s="312"/>
      <c r="E37" s="312"/>
      <c r="F37" s="313"/>
      <c r="G37" s="314"/>
      <c r="H37" s="315"/>
      <c r="I37" s="315"/>
      <c r="J37" s="315"/>
    </row>
    <row r="38" spans="1:10" s="289" customFormat="1" ht="10.5" customHeight="1">
      <c r="A38" s="311"/>
      <c r="B38" s="311"/>
      <c r="C38" s="317"/>
      <c r="D38" s="312"/>
      <c r="E38" s="312"/>
      <c r="F38" s="313"/>
      <c r="G38" s="314"/>
      <c r="H38" s="315"/>
      <c r="I38" s="315"/>
      <c r="J38" s="315"/>
    </row>
    <row r="39" spans="1:10" s="289" customFormat="1" ht="10.5" customHeight="1">
      <c r="A39" s="311" t="s">
        <v>104</v>
      </c>
      <c r="B39" s="311"/>
      <c r="C39" s="317"/>
      <c r="D39" s="312">
        <v>196.5</v>
      </c>
      <c r="E39" s="312">
        <v>198.3</v>
      </c>
      <c r="F39" s="316">
        <v>180.2</v>
      </c>
      <c r="G39" s="314">
        <v>188.71428571428575</v>
      </c>
      <c r="H39" s="315">
        <v>-0.9077155824508377</v>
      </c>
      <c r="I39" s="315">
        <v>9.045504994450617</v>
      </c>
      <c r="J39" s="315">
        <v>13.487972508591092</v>
      </c>
    </row>
    <row r="40" spans="1:10" s="289" customFormat="1" ht="10.5" customHeight="1">
      <c r="A40" s="311"/>
      <c r="B40" s="311"/>
      <c r="C40" s="317"/>
      <c r="D40" s="312"/>
      <c r="E40" s="312"/>
      <c r="F40" s="318"/>
      <c r="G40" s="314"/>
      <c r="H40" s="315"/>
      <c r="I40" s="315"/>
      <c r="J40" s="315"/>
    </row>
    <row r="41" spans="1:10" s="289" customFormat="1" ht="10.5" customHeight="1">
      <c r="A41" s="311"/>
      <c r="B41" s="311" t="s">
        <v>85</v>
      </c>
      <c r="C41" s="317"/>
      <c r="D41" s="312">
        <v>209.9</v>
      </c>
      <c r="E41" s="312">
        <v>205.4</v>
      </c>
      <c r="F41" s="316">
        <v>190</v>
      </c>
      <c r="G41" s="314">
        <v>200.17142857142858</v>
      </c>
      <c r="H41" s="315">
        <v>2.190847127555988</v>
      </c>
      <c r="I41" s="315">
        <v>10.473684210526319</v>
      </c>
      <c r="J41" s="315">
        <v>15.022163848300785</v>
      </c>
    </row>
    <row r="42" spans="1:10" s="289" customFormat="1" ht="10.5" customHeight="1">
      <c r="A42" s="311"/>
      <c r="B42" s="311" t="s">
        <v>86</v>
      </c>
      <c r="C42" s="317"/>
      <c r="D42" s="312">
        <v>166.8</v>
      </c>
      <c r="E42" s="312">
        <v>182.4</v>
      </c>
      <c r="F42" s="313">
        <v>158.5</v>
      </c>
      <c r="G42" s="314">
        <v>163.35714285714286</v>
      </c>
      <c r="H42" s="315">
        <v>-8.552631578947366</v>
      </c>
      <c r="I42" s="315">
        <v>5.236593059936916</v>
      </c>
      <c r="J42" s="315">
        <v>9.50967247653706</v>
      </c>
    </row>
    <row r="43" spans="1:10" s="289" customFormat="1" ht="10.5" customHeight="1">
      <c r="A43" s="311"/>
      <c r="B43" s="311"/>
      <c r="C43" s="317"/>
      <c r="D43" s="312"/>
      <c r="E43" s="312"/>
      <c r="F43" s="313"/>
      <c r="G43" s="314"/>
      <c r="H43" s="315"/>
      <c r="I43" s="315"/>
      <c r="J43" s="315"/>
    </row>
    <row r="44" spans="1:10" s="289" customFormat="1" ht="10.5" customHeight="1">
      <c r="A44" s="311"/>
      <c r="B44" s="311"/>
      <c r="C44" s="317"/>
      <c r="D44" s="312"/>
      <c r="E44" s="312"/>
      <c r="F44" s="313"/>
      <c r="G44" s="314"/>
      <c r="H44" s="315"/>
      <c r="I44" s="315"/>
      <c r="J44" s="315"/>
    </row>
    <row r="45" spans="1:10" s="289" customFormat="1" ht="10.5" customHeight="1">
      <c r="A45" s="311" t="s">
        <v>105</v>
      </c>
      <c r="B45" s="311"/>
      <c r="C45" s="317"/>
      <c r="D45" s="312"/>
      <c r="E45" s="312"/>
      <c r="F45" s="313"/>
      <c r="G45" s="314"/>
      <c r="H45" s="315"/>
      <c r="I45" s="315"/>
      <c r="J45" s="315"/>
    </row>
    <row r="46" spans="1:10" s="289" customFormat="1" ht="10.5" customHeight="1">
      <c r="A46" s="311" t="s">
        <v>43</v>
      </c>
      <c r="B46" s="311" t="s">
        <v>106</v>
      </c>
      <c r="C46" s="317"/>
      <c r="D46" s="312">
        <v>100.4</v>
      </c>
      <c r="E46" s="312">
        <v>100.4</v>
      </c>
      <c r="F46" s="313">
        <v>107.7</v>
      </c>
      <c r="G46" s="314">
        <v>106.6</v>
      </c>
      <c r="H46" s="315">
        <v>0</v>
      </c>
      <c r="I46" s="315">
        <v>-6.778087279480035</v>
      </c>
      <c r="J46" s="315">
        <v>-3.166363872307301</v>
      </c>
    </row>
    <row r="47" spans="1:10" s="289" customFormat="1" ht="10.5" customHeight="1">
      <c r="A47" s="311"/>
      <c r="B47" s="311"/>
      <c r="C47" s="317"/>
      <c r="D47" s="312"/>
      <c r="E47" s="312"/>
      <c r="F47" s="318"/>
      <c r="G47" s="314"/>
      <c r="H47" s="315"/>
      <c r="I47" s="315"/>
      <c r="J47" s="315"/>
    </row>
    <row r="48" spans="1:10" s="289" customFormat="1" ht="10.5" customHeight="1">
      <c r="A48" s="311"/>
      <c r="B48" s="311" t="s">
        <v>85</v>
      </c>
      <c r="C48" s="317"/>
      <c r="D48" s="312">
        <v>95.3</v>
      </c>
      <c r="E48" s="312">
        <v>96.9</v>
      </c>
      <c r="F48" s="313">
        <v>104</v>
      </c>
      <c r="G48" s="314">
        <v>103.2</v>
      </c>
      <c r="H48" s="315">
        <v>-1.6511867905056847</v>
      </c>
      <c r="I48" s="315">
        <v>-8.365384615384617</v>
      </c>
      <c r="J48" s="315">
        <v>-3.1765178930438283</v>
      </c>
    </row>
    <row r="49" spans="1:10" s="289" customFormat="1" ht="10.5" customHeight="1">
      <c r="A49" s="311"/>
      <c r="B49" s="311" t="s">
        <v>86</v>
      </c>
      <c r="C49" s="317"/>
      <c r="D49" s="312">
        <v>163.4</v>
      </c>
      <c r="E49" s="312">
        <v>143.7</v>
      </c>
      <c r="F49" s="313">
        <v>152.9</v>
      </c>
      <c r="G49" s="314">
        <v>148.31428571428572</v>
      </c>
      <c r="H49" s="315">
        <v>13.709116214335435</v>
      </c>
      <c r="I49" s="315">
        <v>6.867233485938522</v>
      </c>
      <c r="J49" s="315">
        <v>-3.279299422396131</v>
      </c>
    </row>
    <row r="50" spans="1:10" s="289" customFormat="1" ht="10.5" customHeight="1">
      <c r="A50" s="311"/>
      <c r="B50" s="311"/>
      <c r="C50" s="317"/>
      <c r="D50" s="312"/>
      <c r="E50" s="312"/>
      <c r="F50" s="313"/>
      <c r="G50" s="314"/>
      <c r="H50" s="315"/>
      <c r="I50" s="315"/>
      <c r="J50" s="315"/>
    </row>
    <row r="51" spans="1:10" s="289" customFormat="1" ht="10.5" customHeight="1">
      <c r="A51" s="311"/>
      <c r="B51" s="311"/>
      <c r="C51" s="317"/>
      <c r="D51" s="312"/>
      <c r="E51" s="312"/>
      <c r="F51" s="313"/>
      <c r="G51" s="314"/>
      <c r="H51" s="315"/>
      <c r="I51" s="315"/>
      <c r="J51" s="315"/>
    </row>
    <row r="52" spans="1:10" s="289" customFormat="1" ht="10.5" customHeight="1">
      <c r="A52" s="311" t="s">
        <v>107</v>
      </c>
      <c r="B52" s="311"/>
      <c r="C52" s="317"/>
      <c r="D52" s="312">
        <v>160.4</v>
      </c>
      <c r="E52" s="312">
        <v>161.6</v>
      </c>
      <c r="F52" s="316">
        <v>137.1</v>
      </c>
      <c r="G52" s="314">
        <v>155.5</v>
      </c>
      <c r="H52" s="315">
        <v>-0.7425742574257356</v>
      </c>
      <c r="I52" s="315">
        <v>16.99489423778265</v>
      </c>
      <c r="J52" s="315">
        <v>14.338235294117666</v>
      </c>
    </row>
    <row r="53" spans="1:10" s="289" customFormat="1" ht="10.5" customHeight="1">
      <c r="A53" s="311"/>
      <c r="B53" s="311"/>
      <c r="C53" s="317"/>
      <c r="D53" s="312"/>
      <c r="E53" s="312"/>
      <c r="F53" s="318"/>
      <c r="G53" s="314"/>
      <c r="H53" s="315"/>
      <c r="I53" s="315"/>
      <c r="J53" s="315"/>
    </row>
    <row r="54" spans="1:10" s="289" customFormat="1" ht="10.5" customHeight="1">
      <c r="A54" s="311"/>
      <c r="B54" s="311" t="s">
        <v>85</v>
      </c>
      <c r="C54" s="317"/>
      <c r="D54" s="312">
        <v>172.8</v>
      </c>
      <c r="E54" s="312">
        <v>174.9</v>
      </c>
      <c r="F54" s="316">
        <v>149.7</v>
      </c>
      <c r="G54" s="314">
        <v>161.52857142857144</v>
      </c>
      <c r="H54" s="315">
        <v>-1.2006861063464804</v>
      </c>
      <c r="I54" s="315">
        <v>15.43086172344691</v>
      </c>
      <c r="J54" s="315">
        <v>15.142566191446042</v>
      </c>
    </row>
    <row r="55" spans="1:10" s="289" customFormat="1" ht="10.5" customHeight="1">
      <c r="A55" s="311"/>
      <c r="B55" s="311" t="s">
        <v>86</v>
      </c>
      <c r="C55" s="317"/>
      <c r="D55" s="312">
        <v>134.1</v>
      </c>
      <c r="E55" s="312">
        <v>133.3</v>
      </c>
      <c r="F55" s="316">
        <v>110.3</v>
      </c>
      <c r="G55" s="314">
        <v>142.67142857142855</v>
      </c>
      <c r="H55" s="315">
        <v>0.6001500375093645</v>
      </c>
      <c r="I55" s="315">
        <v>21.577515865820487</v>
      </c>
      <c r="J55" s="315">
        <v>12.39027683997298</v>
      </c>
    </row>
    <row r="56" spans="1:10" s="289" customFormat="1" ht="10.5" customHeight="1">
      <c r="A56" s="311"/>
      <c r="B56" s="311"/>
      <c r="C56" s="320"/>
      <c r="D56" s="321"/>
      <c r="E56" s="312"/>
      <c r="F56" s="313"/>
      <c r="G56" s="314"/>
      <c r="H56" s="315"/>
      <c r="I56" s="315"/>
      <c r="J56" s="315"/>
    </row>
    <row r="57" spans="1:10" s="289" customFormat="1" ht="10.5" customHeight="1">
      <c r="A57" s="311"/>
      <c r="B57" s="311"/>
      <c r="C57" s="320"/>
      <c r="D57" s="321"/>
      <c r="E57" s="312"/>
      <c r="F57" s="313"/>
      <c r="G57" s="314"/>
      <c r="H57" s="315"/>
      <c r="I57" s="315"/>
      <c r="J57" s="315"/>
    </row>
    <row r="58" spans="1:10" s="289" customFormat="1" ht="10.5" customHeight="1">
      <c r="A58" s="311" t="s">
        <v>108</v>
      </c>
      <c r="B58" s="311"/>
      <c r="C58" s="317"/>
      <c r="D58" s="312">
        <v>187.7</v>
      </c>
      <c r="E58" s="312">
        <v>193.7</v>
      </c>
      <c r="F58" s="313">
        <v>158.4</v>
      </c>
      <c r="G58" s="314">
        <v>175.12857142857143</v>
      </c>
      <c r="H58" s="315">
        <v>-3.0975735673722253</v>
      </c>
      <c r="I58" s="315">
        <v>18.497474747474737</v>
      </c>
      <c r="J58" s="315">
        <v>10.282475710687292</v>
      </c>
    </row>
    <row r="59" spans="1:10" s="289" customFormat="1" ht="10.5" customHeight="1">
      <c r="A59" s="311"/>
      <c r="B59" s="311"/>
      <c r="C59" s="317"/>
      <c r="D59" s="312"/>
      <c r="E59" s="312"/>
      <c r="F59" s="318"/>
      <c r="G59" s="314"/>
      <c r="H59" s="315"/>
      <c r="I59" s="315"/>
      <c r="J59" s="315"/>
    </row>
    <row r="60" spans="1:10" s="289" customFormat="1" ht="10.5" customHeight="1">
      <c r="A60" s="311"/>
      <c r="B60" s="311" t="s">
        <v>85</v>
      </c>
      <c r="C60" s="317"/>
      <c r="D60" s="312">
        <v>160.6</v>
      </c>
      <c r="E60" s="312">
        <v>159.5</v>
      </c>
      <c r="F60" s="316">
        <v>140.7</v>
      </c>
      <c r="G60" s="314">
        <v>147.94285714285712</v>
      </c>
      <c r="H60" s="315">
        <v>0.6896551724137895</v>
      </c>
      <c r="I60" s="315">
        <v>14.143567874911163</v>
      </c>
      <c r="J60" s="315">
        <v>8.40573641787917</v>
      </c>
    </row>
    <row r="61" spans="1:10" s="289" customFormat="1" ht="10.5" customHeight="1">
      <c r="A61" s="311"/>
      <c r="B61" s="311" t="s">
        <v>86</v>
      </c>
      <c r="C61" s="317"/>
      <c r="D61" s="312">
        <v>315.3</v>
      </c>
      <c r="E61" s="312">
        <v>354.5</v>
      </c>
      <c r="F61" s="313">
        <v>241.4</v>
      </c>
      <c r="G61" s="314">
        <v>303.0142857142857</v>
      </c>
      <c r="H61" s="315">
        <v>-11.05782792665726</v>
      </c>
      <c r="I61" s="315">
        <v>30.613090306545157</v>
      </c>
      <c r="J61" s="315">
        <v>14.809201623815946</v>
      </c>
    </row>
    <row r="62" spans="1:10" s="289" customFormat="1" ht="10.5" customHeight="1">
      <c r="A62" s="311"/>
      <c r="B62" s="311"/>
      <c r="C62" s="320"/>
      <c r="D62" s="321"/>
      <c r="E62" s="312"/>
      <c r="F62" s="316"/>
      <c r="G62" s="314"/>
      <c r="H62" s="315"/>
      <c r="I62" s="315"/>
      <c r="J62" s="315"/>
    </row>
    <row r="63" spans="1:10" s="289" customFormat="1" ht="10.5" customHeight="1">
      <c r="A63" s="311"/>
      <c r="B63" s="311"/>
      <c r="C63" s="320"/>
      <c r="D63" s="321"/>
      <c r="E63" s="312"/>
      <c r="F63" s="316"/>
      <c r="G63" s="314"/>
      <c r="H63" s="315"/>
      <c r="I63" s="315"/>
      <c r="J63" s="315"/>
    </row>
    <row r="64" spans="1:10" s="289" customFormat="1" ht="10.5" customHeight="1">
      <c r="A64" s="311" t="s">
        <v>109</v>
      </c>
      <c r="B64" s="311"/>
      <c r="C64" s="317"/>
      <c r="D64" s="312"/>
      <c r="E64" s="312"/>
      <c r="F64" s="316"/>
      <c r="G64" s="314"/>
      <c r="H64" s="315"/>
      <c r="I64" s="315"/>
      <c r="J64" s="315"/>
    </row>
    <row r="65" spans="1:10" s="289" customFormat="1" ht="10.5" customHeight="1">
      <c r="A65" s="311"/>
      <c r="B65" s="311" t="s">
        <v>110</v>
      </c>
      <c r="C65" s="317"/>
      <c r="D65" s="312">
        <v>119.7</v>
      </c>
      <c r="E65" s="312">
        <v>123.5</v>
      </c>
      <c r="F65" s="316">
        <v>106</v>
      </c>
      <c r="G65" s="314">
        <v>100.32857142857142</v>
      </c>
      <c r="H65" s="315">
        <v>-3.0769230769230744</v>
      </c>
      <c r="I65" s="315">
        <v>12.924528301886795</v>
      </c>
      <c r="J65" s="315">
        <v>5.768072289156615</v>
      </c>
    </row>
    <row r="66" spans="1:10" s="289" customFormat="1" ht="10.5" customHeight="1">
      <c r="A66" s="311"/>
      <c r="B66" s="311"/>
      <c r="C66" s="317"/>
      <c r="D66" s="312"/>
      <c r="E66" s="312"/>
      <c r="F66" s="318"/>
      <c r="G66" s="314"/>
      <c r="H66" s="315"/>
      <c r="I66" s="315"/>
      <c r="J66" s="315"/>
    </row>
    <row r="67" spans="1:10" s="289" customFormat="1" ht="10.5" customHeight="1">
      <c r="A67" s="311"/>
      <c r="B67" s="311" t="s">
        <v>85</v>
      </c>
      <c r="C67" s="317"/>
      <c r="D67" s="312">
        <v>114.1</v>
      </c>
      <c r="E67" s="312">
        <v>115.8</v>
      </c>
      <c r="F67" s="316">
        <v>103.7</v>
      </c>
      <c r="G67" s="314">
        <v>92.51428571428572</v>
      </c>
      <c r="H67" s="315">
        <v>-1.4680483592400715</v>
      </c>
      <c r="I67" s="315">
        <v>10.028929604628727</v>
      </c>
      <c r="J67" s="315">
        <v>4.350628424105708</v>
      </c>
    </row>
    <row r="68" spans="1:10" s="289" customFormat="1" ht="10.5" customHeight="1">
      <c r="A68" s="311"/>
      <c r="B68" s="311" t="s">
        <v>86</v>
      </c>
      <c r="C68" s="317"/>
      <c r="D68" s="312">
        <v>154.2</v>
      </c>
      <c r="E68" s="312">
        <v>170.8</v>
      </c>
      <c r="F68" s="316">
        <v>120.4</v>
      </c>
      <c r="G68" s="314">
        <v>148.04285714285717</v>
      </c>
      <c r="H68" s="315">
        <v>-9.718969555035141</v>
      </c>
      <c r="I68" s="315">
        <v>28.07308970099666</v>
      </c>
      <c r="J68" s="315">
        <v>11.286512027491446</v>
      </c>
    </row>
    <row r="69" spans="1:10" s="289" customFormat="1" ht="10.5" customHeight="1">
      <c r="A69" s="311"/>
      <c r="B69" s="311"/>
      <c r="C69" s="320"/>
      <c r="D69" s="312"/>
      <c r="E69" s="312"/>
      <c r="F69" s="316"/>
      <c r="G69" s="314"/>
      <c r="H69" s="315"/>
      <c r="I69" s="315"/>
      <c r="J69" s="315"/>
    </row>
    <row r="70" spans="1:10" s="281" customFormat="1" ht="12.75" customHeight="1">
      <c r="A70" s="278"/>
      <c r="B70" s="279"/>
      <c r="C70" s="279"/>
      <c r="D70" s="279"/>
      <c r="E70" s="279"/>
      <c r="F70" s="279"/>
      <c r="G70" s="280"/>
      <c r="H70" s="279"/>
      <c r="I70" s="279"/>
      <c r="J70" s="322"/>
    </row>
    <row r="71" spans="1:10" s="281" customFormat="1" ht="12.75" customHeight="1">
      <c r="A71" s="282"/>
      <c r="B71" s="279"/>
      <c r="C71" s="279"/>
      <c r="D71" s="279"/>
      <c r="E71" s="279"/>
      <c r="F71" s="279"/>
      <c r="G71" s="280"/>
      <c r="H71" s="279"/>
      <c r="I71" s="279"/>
      <c r="J71" s="322"/>
    </row>
    <row r="72" spans="1:10" s="281" customFormat="1" ht="13.5" customHeight="1">
      <c r="A72" s="521" t="s">
        <v>146</v>
      </c>
      <c r="B72" s="521"/>
      <c r="C72" s="521"/>
      <c r="D72" s="521"/>
      <c r="E72" s="521"/>
      <c r="F72" s="521"/>
      <c r="G72" s="521"/>
      <c r="H72" s="521"/>
      <c r="I72" s="521"/>
      <c r="J72" s="521"/>
    </row>
    <row r="73" spans="1:10" s="281" customFormat="1" ht="13.5" customHeight="1">
      <c r="A73" s="535" t="s">
        <v>171</v>
      </c>
      <c r="B73" s="535"/>
      <c r="C73" s="535"/>
      <c r="D73" s="535"/>
      <c r="E73" s="535"/>
      <c r="F73" s="535"/>
      <c r="G73" s="535"/>
      <c r="H73" s="535"/>
      <c r="I73" s="535"/>
      <c r="J73" s="535"/>
    </row>
    <row r="74" spans="1:10" s="281" customFormat="1" ht="13.5" customHeight="1">
      <c r="A74" s="535" t="s">
        <v>63</v>
      </c>
      <c r="B74" s="535"/>
      <c r="C74" s="535"/>
      <c r="D74" s="535"/>
      <c r="E74" s="535"/>
      <c r="F74" s="535"/>
      <c r="G74" s="535"/>
      <c r="H74" s="535"/>
      <c r="I74" s="535"/>
      <c r="J74" s="535"/>
    </row>
    <row r="75" spans="1:10" s="281" customFormat="1" ht="12" customHeight="1">
      <c r="A75" s="323"/>
      <c r="B75" s="323"/>
      <c r="C75" s="323"/>
      <c r="D75" s="285"/>
      <c r="E75" s="285"/>
      <c r="F75" s="285"/>
      <c r="G75" s="324"/>
      <c r="H75" s="285"/>
      <c r="I75" s="285"/>
      <c r="J75" s="325"/>
    </row>
    <row r="76" spans="4:10" s="281" customFormat="1" ht="12.75" customHeight="1">
      <c r="D76" s="283"/>
      <c r="E76" s="283"/>
      <c r="F76" s="283"/>
      <c r="G76" s="284"/>
      <c r="H76" s="285"/>
      <c r="I76" s="285"/>
      <c r="J76" s="285"/>
    </row>
    <row r="77" spans="1:10" s="289" customFormat="1" ht="11.25" customHeight="1">
      <c r="A77" s="286"/>
      <c r="B77" s="286"/>
      <c r="C77" s="287"/>
      <c r="D77" s="532" t="s">
        <v>193</v>
      </c>
      <c r="E77" s="528" t="s">
        <v>99</v>
      </c>
      <c r="F77" s="529"/>
      <c r="G77" s="525" t="s">
        <v>180</v>
      </c>
      <c r="H77" s="288" t="s">
        <v>64</v>
      </c>
      <c r="I77" s="288"/>
      <c r="J77" s="288"/>
    </row>
    <row r="78" spans="3:10" s="289" customFormat="1" ht="11.25" customHeight="1">
      <c r="C78" s="290"/>
      <c r="D78" s="533"/>
      <c r="E78" s="530"/>
      <c r="F78" s="531"/>
      <c r="G78" s="526"/>
      <c r="H78" s="291" t="s">
        <v>72</v>
      </c>
      <c r="I78" s="292"/>
      <c r="J78" s="293" t="s">
        <v>192</v>
      </c>
    </row>
    <row r="79" spans="1:10" s="289" customFormat="1" ht="11.25" customHeight="1">
      <c r="A79" s="294" t="s">
        <v>100</v>
      </c>
      <c r="B79" s="294"/>
      <c r="C79" s="295"/>
      <c r="D79" s="533"/>
      <c r="E79" s="522" t="s">
        <v>194</v>
      </c>
      <c r="F79" s="522" t="s">
        <v>195</v>
      </c>
      <c r="G79" s="526"/>
      <c r="H79" s="296" t="s">
        <v>79</v>
      </c>
      <c r="I79" s="296"/>
      <c r="J79" s="296"/>
    </row>
    <row r="80" spans="3:10" s="289" customFormat="1" ht="11.25" customHeight="1">
      <c r="C80" s="290"/>
      <c r="D80" s="533"/>
      <c r="E80" s="523"/>
      <c r="F80" s="523" t="s">
        <v>43</v>
      </c>
      <c r="G80" s="526"/>
      <c r="H80" s="297" t="s">
        <v>80</v>
      </c>
      <c r="I80" s="298" t="s">
        <v>81</v>
      </c>
      <c r="J80" s="299" t="s">
        <v>81</v>
      </c>
    </row>
    <row r="81" spans="1:10" s="289" customFormat="1" ht="11.25" customHeight="1">
      <c r="A81" s="300"/>
      <c r="B81" s="300"/>
      <c r="C81" s="301"/>
      <c r="D81" s="534"/>
      <c r="E81" s="524"/>
      <c r="F81" s="524" t="s">
        <v>43</v>
      </c>
      <c r="G81" s="527"/>
      <c r="H81" s="302" t="s">
        <v>82</v>
      </c>
      <c r="I81" s="303" t="s">
        <v>83</v>
      </c>
      <c r="J81" s="304" t="s">
        <v>182</v>
      </c>
    </row>
    <row r="82" spans="1:10" s="289" customFormat="1" ht="10.5" customHeight="1">
      <c r="A82" s="305"/>
      <c r="B82" s="305"/>
      <c r="C82" s="290"/>
      <c r="D82" s="306"/>
      <c r="E82" s="307"/>
      <c r="F82" s="307"/>
      <c r="G82" s="308"/>
      <c r="H82" s="309"/>
      <c r="I82" s="310"/>
      <c r="J82" s="310"/>
    </row>
    <row r="83" spans="1:10" s="289" customFormat="1" ht="10.5" customHeight="1">
      <c r="A83" s="311"/>
      <c r="B83" s="311"/>
      <c r="C83" s="317"/>
      <c r="D83" s="312"/>
      <c r="E83" s="312"/>
      <c r="F83" s="313"/>
      <c r="G83" s="314"/>
      <c r="H83" s="315"/>
      <c r="I83" s="315"/>
      <c r="J83" s="315"/>
    </row>
    <row r="84" spans="1:10" s="289" customFormat="1" ht="10.5" customHeight="1">
      <c r="A84" s="311" t="s">
        <v>113</v>
      </c>
      <c r="B84" s="311"/>
      <c r="C84" s="317"/>
      <c r="D84" s="312">
        <v>141.8</v>
      </c>
      <c r="E84" s="312">
        <v>167.3</v>
      </c>
      <c r="F84" s="313">
        <v>126.9</v>
      </c>
      <c r="G84" s="314">
        <v>155.9857142857143</v>
      </c>
      <c r="H84" s="315">
        <v>-15.24208009563658</v>
      </c>
      <c r="I84" s="315">
        <v>11.74152876280536</v>
      </c>
      <c r="J84" s="315">
        <v>11.623389899816003</v>
      </c>
    </row>
    <row r="85" spans="1:10" s="289" customFormat="1" ht="10.5" customHeight="1">
      <c r="A85" s="311"/>
      <c r="B85" s="311"/>
      <c r="C85" s="317"/>
      <c r="D85" s="312"/>
      <c r="E85" s="312"/>
      <c r="F85" s="318"/>
      <c r="G85" s="314"/>
      <c r="H85" s="315"/>
      <c r="I85" s="315"/>
      <c r="J85" s="315"/>
    </row>
    <row r="86" spans="1:10" s="289" customFormat="1" ht="10.5" customHeight="1">
      <c r="A86" s="311"/>
      <c r="B86" s="311" t="s">
        <v>85</v>
      </c>
      <c r="C86" s="317"/>
      <c r="D86" s="312">
        <v>143.1</v>
      </c>
      <c r="E86" s="312">
        <v>148.9</v>
      </c>
      <c r="F86" s="313">
        <v>126.8</v>
      </c>
      <c r="G86" s="314">
        <v>148.47142857142856</v>
      </c>
      <c r="H86" s="315">
        <v>-3.8952316991269385</v>
      </c>
      <c r="I86" s="315">
        <v>12.854889589905362</v>
      </c>
      <c r="J86" s="315">
        <v>19.295224977043166</v>
      </c>
    </row>
    <row r="87" spans="1:10" s="289" customFormat="1" ht="10.5" customHeight="1">
      <c r="A87" s="311"/>
      <c r="B87" s="311" t="s">
        <v>86</v>
      </c>
      <c r="C87" s="317"/>
      <c r="D87" s="312">
        <v>139.6</v>
      </c>
      <c r="E87" s="312">
        <v>199</v>
      </c>
      <c r="F87" s="313">
        <v>126.9</v>
      </c>
      <c r="G87" s="314">
        <v>168.95714285714286</v>
      </c>
      <c r="H87" s="315">
        <v>-29.849246231155785</v>
      </c>
      <c r="I87" s="315">
        <v>10.007880220646168</v>
      </c>
      <c r="J87" s="315">
        <v>1.737634408602142</v>
      </c>
    </row>
    <row r="88" spans="1:10" s="289" customFormat="1" ht="10.5" customHeight="1">
      <c r="A88" s="311"/>
      <c r="B88" s="311"/>
      <c r="C88" s="317"/>
      <c r="D88" s="312"/>
      <c r="E88" s="312"/>
      <c r="F88" s="313"/>
      <c r="G88" s="314"/>
      <c r="H88" s="315"/>
      <c r="I88" s="315"/>
      <c r="J88" s="315"/>
    </row>
    <row r="89" spans="1:10" s="289" customFormat="1" ht="10.5" customHeight="1">
      <c r="A89" s="311"/>
      <c r="B89" s="311"/>
      <c r="C89" s="317"/>
      <c r="D89" s="312"/>
      <c r="E89" s="312"/>
      <c r="F89" s="313"/>
      <c r="G89" s="314"/>
      <c r="H89" s="315"/>
      <c r="I89" s="315"/>
      <c r="J89" s="315"/>
    </row>
    <row r="90" spans="1:10" s="289" customFormat="1" ht="10.5" customHeight="1">
      <c r="A90" s="311" t="s">
        <v>114</v>
      </c>
      <c r="B90" s="311"/>
      <c r="C90" s="317"/>
      <c r="D90" s="312">
        <v>173.6</v>
      </c>
      <c r="E90" s="312">
        <v>171.8</v>
      </c>
      <c r="F90" s="316">
        <v>149.9</v>
      </c>
      <c r="G90" s="314">
        <v>162.9</v>
      </c>
      <c r="H90" s="315">
        <v>1.0477299185098852</v>
      </c>
      <c r="I90" s="315">
        <v>15.810540360240154</v>
      </c>
      <c r="J90" s="315">
        <v>12.889812889812907</v>
      </c>
    </row>
    <row r="91" spans="1:10" s="289" customFormat="1" ht="10.5" customHeight="1">
      <c r="A91" s="311"/>
      <c r="B91" s="311"/>
      <c r="C91" s="317"/>
      <c r="D91" s="312"/>
      <c r="E91" s="312"/>
      <c r="F91" s="318"/>
      <c r="G91" s="314"/>
      <c r="H91" s="315"/>
      <c r="I91" s="315"/>
      <c r="J91" s="315"/>
    </row>
    <row r="92" spans="1:10" s="289" customFormat="1" ht="10.5" customHeight="1">
      <c r="A92" s="311"/>
      <c r="B92" s="311" t="s">
        <v>85</v>
      </c>
      <c r="C92" s="317"/>
      <c r="D92" s="312">
        <v>163</v>
      </c>
      <c r="E92" s="312">
        <v>153.1</v>
      </c>
      <c r="F92" s="316">
        <v>140.2</v>
      </c>
      <c r="G92" s="314">
        <v>147.5142857142857</v>
      </c>
      <c r="H92" s="315">
        <v>6.466361854996738</v>
      </c>
      <c r="I92" s="315">
        <v>16.262482168330962</v>
      </c>
      <c r="J92" s="315">
        <v>10.29694509720143</v>
      </c>
    </row>
    <row r="93" spans="1:10" s="289" customFormat="1" ht="10.5" customHeight="1">
      <c r="A93" s="311"/>
      <c r="B93" s="311" t="s">
        <v>86</v>
      </c>
      <c r="C93" s="317"/>
      <c r="D93" s="312">
        <v>228.9</v>
      </c>
      <c r="E93" s="312">
        <v>269.7</v>
      </c>
      <c r="F93" s="316">
        <v>200.4</v>
      </c>
      <c r="G93" s="314">
        <v>243.0714285714286</v>
      </c>
      <c r="H93" s="315">
        <v>-15.12791991101223</v>
      </c>
      <c r="I93" s="315">
        <v>14.221556886227544</v>
      </c>
      <c r="J93" s="315">
        <v>21.866494771522706</v>
      </c>
    </row>
    <row r="94" spans="1:10" s="289" customFormat="1" ht="10.5" customHeight="1">
      <c r="A94" s="311"/>
      <c r="B94" s="311"/>
      <c r="C94" s="317"/>
      <c r="D94" s="312"/>
      <c r="E94" s="312"/>
      <c r="F94" s="313"/>
      <c r="G94" s="314"/>
      <c r="H94" s="315"/>
      <c r="I94" s="315"/>
      <c r="J94" s="315"/>
    </row>
    <row r="95" spans="1:10" s="289" customFormat="1" ht="10.5" customHeight="1">
      <c r="A95" s="311"/>
      <c r="B95" s="311"/>
      <c r="C95" s="317"/>
      <c r="D95" s="312"/>
      <c r="E95" s="312"/>
      <c r="F95" s="313"/>
      <c r="G95" s="314"/>
      <c r="H95" s="315"/>
      <c r="I95" s="315"/>
      <c r="J95" s="315"/>
    </row>
    <row r="96" spans="1:10" s="289" customFormat="1" ht="10.5" customHeight="1">
      <c r="A96" s="311" t="s">
        <v>115</v>
      </c>
      <c r="B96" s="311"/>
      <c r="C96" s="317"/>
      <c r="D96" s="312">
        <v>127.9</v>
      </c>
      <c r="E96" s="312">
        <v>128</v>
      </c>
      <c r="F96" s="316">
        <v>110.2</v>
      </c>
      <c r="G96" s="314">
        <v>129.54285714285714</v>
      </c>
      <c r="H96" s="315">
        <v>-0.07812499999999556</v>
      </c>
      <c r="I96" s="315">
        <v>16.06170598911071</v>
      </c>
      <c r="J96" s="315">
        <v>15.766628367164556</v>
      </c>
    </row>
    <row r="97" spans="1:10" s="289" customFormat="1" ht="10.5" customHeight="1">
      <c r="A97" s="311"/>
      <c r="B97" s="311"/>
      <c r="C97" s="317"/>
      <c r="D97" s="312"/>
      <c r="E97" s="312"/>
      <c r="F97" s="318"/>
      <c r="G97" s="314"/>
      <c r="H97" s="315"/>
      <c r="I97" s="315"/>
      <c r="J97" s="315"/>
    </row>
    <row r="98" spans="1:10" s="289" customFormat="1" ht="10.5" customHeight="1">
      <c r="A98" s="311"/>
      <c r="B98" s="311" t="s">
        <v>85</v>
      </c>
      <c r="C98" s="317"/>
      <c r="D98" s="312">
        <v>121.7</v>
      </c>
      <c r="E98" s="312">
        <v>117.1</v>
      </c>
      <c r="F98" s="316">
        <v>109.4</v>
      </c>
      <c r="G98" s="314">
        <v>124.8</v>
      </c>
      <c r="H98" s="315">
        <v>3.9282664389410833</v>
      </c>
      <c r="I98" s="315">
        <v>11.243144424131625</v>
      </c>
      <c r="J98" s="315">
        <v>16.41791044776119</v>
      </c>
    </row>
    <row r="99" spans="1:10" s="289" customFormat="1" ht="10.5" customHeight="1">
      <c r="A99" s="311"/>
      <c r="B99" s="311" t="s">
        <v>86</v>
      </c>
      <c r="C99" s="317"/>
      <c r="D99" s="312">
        <v>145.5</v>
      </c>
      <c r="E99" s="312">
        <v>158.4</v>
      </c>
      <c r="F99" s="316">
        <v>112.4</v>
      </c>
      <c r="G99" s="314">
        <v>142.82857142857142</v>
      </c>
      <c r="H99" s="315">
        <v>-8.143939393939396</v>
      </c>
      <c r="I99" s="315">
        <v>29.44839857651245</v>
      </c>
      <c r="J99" s="315">
        <v>14.184559159433523</v>
      </c>
    </row>
    <row r="100" spans="1:10" s="289" customFormat="1" ht="10.5" customHeight="1">
      <c r="A100" s="311"/>
      <c r="B100" s="311"/>
      <c r="C100" s="317"/>
      <c r="D100" s="312"/>
      <c r="E100" s="312"/>
      <c r="F100" s="313"/>
      <c r="G100" s="314"/>
      <c r="H100" s="315"/>
      <c r="I100" s="315"/>
      <c r="J100" s="315"/>
    </row>
    <row r="101" spans="1:10" s="289" customFormat="1" ht="10.5" customHeight="1">
      <c r="A101" s="311"/>
      <c r="B101" s="311"/>
      <c r="C101" s="317"/>
      <c r="D101" s="312"/>
      <c r="E101" s="312"/>
      <c r="F101" s="313"/>
      <c r="G101" s="314"/>
      <c r="H101" s="315"/>
      <c r="I101" s="315"/>
      <c r="J101" s="315"/>
    </row>
    <row r="102" spans="1:10" s="289" customFormat="1" ht="10.5" customHeight="1">
      <c r="A102" s="311" t="s">
        <v>116</v>
      </c>
      <c r="B102" s="311"/>
      <c r="C102" s="317"/>
      <c r="D102" s="312"/>
      <c r="E102" s="312"/>
      <c r="F102" s="313"/>
      <c r="G102" s="314"/>
      <c r="H102" s="315"/>
      <c r="I102" s="315"/>
      <c r="J102" s="315"/>
    </row>
    <row r="103" spans="1:10" s="289" customFormat="1" ht="10.5" customHeight="1">
      <c r="A103" s="311"/>
      <c r="B103" s="311" t="s">
        <v>117</v>
      </c>
      <c r="C103" s="317"/>
      <c r="D103" s="312">
        <v>148.8</v>
      </c>
      <c r="E103" s="312">
        <v>203.6</v>
      </c>
      <c r="F103" s="316">
        <v>147.9</v>
      </c>
      <c r="G103" s="314">
        <v>166.52857142857144</v>
      </c>
      <c r="H103" s="315">
        <v>-26.915520628683684</v>
      </c>
      <c r="I103" s="315">
        <v>0.6085192697768801</v>
      </c>
      <c r="J103" s="315">
        <v>8.26599795671961</v>
      </c>
    </row>
    <row r="104" spans="1:10" s="289" customFormat="1" ht="10.5" customHeight="1">
      <c r="A104" s="311"/>
      <c r="B104" s="311"/>
      <c r="C104" s="317"/>
      <c r="D104" s="312"/>
      <c r="E104" s="312"/>
      <c r="F104" s="318"/>
      <c r="G104" s="314"/>
      <c r="H104" s="315"/>
      <c r="I104" s="315"/>
      <c r="J104" s="315"/>
    </row>
    <row r="105" spans="1:10" s="289" customFormat="1" ht="10.5" customHeight="1">
      <c r="A105" s="311"/>
      <c r="B105" s="311" t="s">
        <v>85</v>
      </c>
      <c r="C105" s="317"/>
      <c r="D105" s="312">
        <v>142.5</v>
      </c>
      <c r="E105" s="312">
        <v>191</v>
      </c>
      <c r="F105" s="316">
        <v>139.4</v>
      </c>
      <c r="G105" s="314">
        <v>162.4857142857143</v>
      </c>
      <c r="H105" s="315">
        <v>-25.392670157068064</v>
      </c>
      <c r="I105" s="315">
        <v>2.2238163558106128</v>
      </c>
      <c r="J105" s="315">
        <v>8.261945554920981</v>
      </c>
    </row>
    <row r="106" spans="1:10" s="289" customFormat="1" ht="10.5" customHeight="1">
      <c r="A106" s="311"/>
      <c r="B106" s="311" t="s">
        <v>86</v>
      </c>
      <c r="C106" s="317"/>
      <c r="D106" s="312">
        <v>199.6</v>
      </c>
      <c r="E106" s="312">
        <v>303.7</v>
      </c>
      <c r="F106" s="313">
        <v>215.8</v>
      </c>
      <c r="G106" s="314">
        <v>198.97142857142856</v>
      </c>
      <c r="H106" s="315">
        <v>-34.277247283503456</v>
      </c>
      <c r="I106" s="315">
        <v>-7.506950880444864</v>
      </c>
      <c r="J106" s="315">
        <v>8.481969000701001</v>
      </c>
    </row>
    <row r="107" spans="1:10" s="289" customFormat="1" ht="10.5" customHeight="1">
      <c r="A107" s="311"/>
      <c r="B107" s="311"/>
      <c r="C107" s="317"/>
      <c r="D107" s="312"/>
      <c r="E107" s="312"/>
      <c r="F107" s="318"/>
      <c r="G107" s="314"/>
      <c r="H107" s="315"/>
      <c r="I107" s="315"/>
      <c r="J107" s="315"/>
    </row>
    <row r="108" spans="1:10" s="289" customFormat="1" ht="10.5" customHeight="1">
      <c r="A108" s="311"/>
      <c r="B108" s="311"/>
      <c r="C108" s="317"/>
      <c r="D108" s="312"/>
      <c r="E108" s="312"/>
      <c r="F108" s="318"/>
      <c r="G108" s="314"/>
      <c r="H108" s="315"/>
      <c r="I108" s="315"/>
      <c r="J108" s="315"/>
    </row>
    <row r="109" spans="1:10" s="289" customFormat="1" ht="10.5" customHeight="1">
      <c r="A109" s="311" t="s">
        <v>118</v>
      </c>
      <c r="B109" s="311"/>
      <c r="C109" s="317"/>
      <c r="D109" s="312">
        <v>202.8</v>
      </c>
      <c r="E109" s="312">
        <v>236.2</v>
      </c>
      <c r="F109" s="316">
        <v>140.6</v>
      </c>
      <c r="G109" s="314">
        <v>209.04285714285714</v>
      </c>
      <c r="H109" s="315">
        <v>-14.140558848433521</v>
      </c>
      <c r="I109" s="315">
        <v>44.2389758179232</v>
      </c>
      <c r="J109" s="315">
        <v>39.72118781628952</v>
      </c>
    </row>
    <row r="110" spans="1:10" s="289" customFormat="1" ht="10.5" customHeight="1">
      <c r="A110" s="311"/>
      <c r="B110" s="311"/>
      <c r="C110" s="317"/>
      <c r="D110" s="312"/>
      <c r="E110" s="312"/>
      <c r="F110" s="318"/>
      <c r="G110" s="314"/>
      <c r="H110" s="315"/>
      <c r="I110" s="315"/>
      <c r="J110" s="315"/>
    </row>
    <row r="111" spans="1:10" s="289" customFormat="1" ht="10.5" customHeight="1">
      <c r="A111" s="311"/>
      <c r="B111" s="311" t="s">
        <v>85</v>
      </c>
      <c r="C111" s="317"/>
      <c r="D111" s="312">
        <v>195.4</v>
      </c>
      <c r="E111" s="312">
        <v>220.2</v>
      </c>
      <c r="F111" s="316">
        <v>129.1</v>
      </c>
      <c r="G111" s="314">
        <v>196.84285714285716</v>
      </c>
      <c r="H111" s="315">
        <v>-11.262488646684824</v>
      </c>
      <c r="I111" s="315">
        <v>51.35553834237027</v>
      </c>
      <c r="J111" s="315">
        <v>51.51748405542117</v>
      </c>
    </row>
    <row r="112" spans="1:10" s="289" customFormat="1" ht="10.5" customHeight="1">
      <c r="A112" s="311"/>
      <c r="B112" s="311" t="s">
        <v>86</v>
      </c>
      <c r="C112" s="317"/>
      <c r="D112" s="312">
        <v>215.1</v>
      </c>
      <c r="E112" s="312">
        <v>262.7</v>
      </c>
      <c r="F112" s="316">
        <v>159.4</v>
      </c>
      <c r="G112" s="314">
        <v>229.18571428571428</v>
      </c>
      <c r="H112" s="315">
        <v>-18.119527978682907</v>
      </c>
      <c r="I112" s="315">
        <v>34.94353826850689</v>
      </c>
      <c r="J112" s="315">
        <v>25.936101734830043</v>
      </c>
    </row>
    <row r="113" spans="1:10" s="289" customFormat="1" ht="10.5" customHeight="1">
      <c r="A113" s="319"/>
      <c r="B113" s="319"/>
      <c r="C113" s="326"/>
      <c r="D113" s="312"/>
      <c r="E113" s="312"/>
      <c r="F113" s="313"/>
      <c r="G113" s="314"/>
      <c r="H113" s="315"/>
      <c r="I113" s="315"/>
      <c r="J113" s="315"/>
    </row>
    <row r="114" spans="1:10" s="289" customFormat="1" ht="10.5" customHeight="1">
      <c r="A114" s="319"/>
      <c r="B114" s="319"/>
      <c r="C114" s="326"/>
      <c r="D114" s="312"/>
      <c r="E114" s="312"/>
      <c r="F114" s="313"/>
      <c r="G114" s="314"/>
      <c r="H114" s="315"/>
      <c r="I114" s="315"/>
      <c r="J114" s="315"/>
    </row>
    <row r="115" spans="1:10" s="289" customFormat="1" ht="10.5" customHeight="1">
      <c r="A115" s="311" t="s">
        <v>119</v>
      </c>
      <c r="B115" s="319"/>
      <c r="C115" s="326"/>
      <c r="D115" s="312"/>
      <c r="E115" s="312"/>
      <c r="F115" s="313"/>
      <c r="G115" s="314"/>
      <c r="H115" s="315"/>
      <c r="I115" s="315"/>
      <c r="J115" s="315"/>
    </row>
    <row r="116" spans="1:10" s="289" customFormat="1" ht="10.5" customHeight="1">
      <c r="A116" s="311"/>
      <c r="B116" s="311" t="s">
        <v>120</v>
      </c>
      <c r="C116" s="326"/>
      <c r="D116" s="312">
        <v>144.7</v>
      </c>
      <c r="E116" s="312">
        <v>158</v>
      </c>
      <c r="F116" s="316">
        <v>127.1</v>
      </c>
      <c r="G116" s="314">
        <v>151.44285714285715</v>
      </c>
      <c r="H116" s="315">
        <v>-8.41772151898735</v>
      </c>
      <c r="I116" s="315">
        <v>13.84736428009441</v>
      </c>
      <c r="J116" s="315">
        <v>23.29611537566876</v>
      </c>
    </row>
    <row r="117" spans="1:10" s="289" customFormat="1" ht="10.5" customHeight="1">
      <c r="A117" s="311"/>
      <c r="B117" s="311"/>
      <c r="C117" s="326"/>
      <c r="D117" s="312"/>
      <c r="E117" s="312"/>
      <c r="F117" s="318"/>
      <c r="G117" s="314"/>
      <c r="H117" s="315"/>
      <c r="I117" s="315"/>
      <c r="J117" s="315"/>
    </row>
    <row r="118" spans="1:10" s="289" customFormat="1" ht="10.5" customHeight="1">
      <c r="A118" s="311"/>
      <c r="B118" s="311" t="s">
        <v>85</v>
      </c>
      <c r="C118" s="326"/>
      <c r="D118" s="312">
        <v>122.6</v>
      </c>
      <c r="E118" s="312">
        <v>125.2</v>
      </c>
      <c r="F118" s="316">
        <v>105</v>
      </c>
      <c r="G118" s="314">
        <v>128.9857142857143</v>
      </c>
      <c r="H118" s="315">
        <v>-2.0766773162939365</v>
      </c>
      <c r="I118" s="315">
        <v>16.76190476190476</v>
      </c>
      <c r="J118" s="315">
        <v>19.00619480690656</v>
      </c>
    </row>
    <row r="119" spans="1:10" s="289" customFormat="1" ht="10.5" customHeight="1">
      <c r="A119" s="311"/>
      <c r="B119" s="311" t="s">
        <v>86</v>
      </c>
      <c r="C119" s="326"/>
      <c r="D119" s="312">
        <v>177.6</v>
      </c>
      <c r="E119" s="312">
        <v>207</v>
      </c>
      <c r="F119" s="316">
        <v>160.3</v>
      </c>
      <c r="G119" s="314">
        <v>184.94285714285712</v>
      </c>
      <c r="H119" s="315">
        <v>-14.20289855072464</v>
      </c>
      <c r="I119" s="315">
        <v>10.792264504054884</v>
      </c>
      <c r="J119" s="315">
        <v>28.051434223541044</v>
      </c>
    </row>
    <row r="120" spans="1:10" s="289" customFormat="1" ht="10.5" customHeight="1">
      <c r="A120" s="311"/>
      <c r="B120" s="311"/>
      <c r="C120" s="326"/>
      <c r="D120" s="312"/>
      <c r="E120" s="312"/>
      <c r="F120" s="313"/>
      <c r="G120" s="314"/>
      <c r="H120" s="315"/>
      <c r="I120" s="315"/>
      <c r="J120" s="315"/>
    </row>
    <row r="121" spans="1:10" s="289" customFormat="1" ht="10.5" customHeight="1">
      <c r="A121" s="311"/>
      <c r="B121" s="311"/>
      <c r="C121" s="326"/>
      <c r="D121" s="312"/>
      <c r="E121" s="312"/>
      <c r="F121" s="313"/>
      <c r="G121" s="314"/>
      <c r="H121" s="315"/>
      <c r="I121" s="315"/>
      <c r="J121" s="315"/>
    </row>
    <row r="122" spans="1:10" s="289" customFormat="1" ht="10.5" customHeight="1">
      <c r="A122" s="311" t="s">
        <v>121</v>
      </c>
      <c r="B122" s="311"/>
      <c r="C122" s="326"/>
      <c r="D122" s="312">
        <v>140.5</v>
      </c>
      <c r="E122" s="312">
        <v>169.8</v>
      </c>
      <c r="F122" s="316">
        <v>121.5</v>
      </c>
      <c r="G122" s="314">
        <v>149.24285714285716</v>
      </c>
      <c r="H122" s="315">
        <v>-17.25559481743228</v>
      </c>
      <c r="I122" s="315">
        <v>15.637860082304528</v>
      </c>
      <c r="J122" s="315">
        <v>12.41794899386638</v>
      </c>
    </row>
    <row r="123" spans="1:10" s="289" customFormat="1" ht="10.5" customHeight="1">
      <c r="A123" s="311"/>
      <c r="B123" s="311"/>
      <c r="C123" s="326"/>
      <c r="D123" s="312"/>
      <c r="E123" s="312"/>
      <c r="F123" s="318"/>
      <c r="G123" s="314"/>
      <c r="H123" s="315"/>
      <c r="I123" s="315"/>
      <c r="J123" s="315"/>
    </row>
    <row r="124" spans="1:10" s="289" customFormat="1" ht="10.5" customHeight="1">
      <c r="A124" s="311"/>
      <c r="B124" s="311" t="s">
        <v>85</v>
      </c>
      <c r="C124" s="326"/>
      <c r="D124" s="312">
        <v>125.6</v>
      </c>
      <c r="E124" s="312">
        <v>149.7</v>
      </c>
      <c r="F124" s="316">
        <v>109.1</v>
      </c>
      <c r="G124" s="314">
        <v>134.15714285714287</v>
      </c>
      <c r="H124" s="315">
        <v>-16.09886439545758</v>
      </c>
      <c r="I124" s="327">
        <v>15.123739688359304</v>
      </c>
      <c r="J124" s="315">
        <v>19.417599186164814</v>
      </c>
    </row>
    <row r="125" spans="1:10" s="289" customFormat="1" ht="10.5" customHeight="1">
      <c r="A125" s="311"/>
      <c r="B125" s="311" t="s">
        <v>86</v>
      </c>
      <c r="C125" s="326"/>
      <c r="D125" s="312">
        <v>165.5</v>
      </c>
      <c r="E125" s="312">
        <v>203.4</v>
      </c>
      <c r="F125" s="316">
        <v>142.4</v>
      </c>
      <c r="G125" s="314">
        <v>174.55714285714288</v>
      </c>
      <c r="H125" s="315">
        <v>-18.633235004916422</v>
      </c>
      <c r="I125" s="327">
        <v>16.221910112359545</v>
      </c>
      <c r="J125" s="315">
        <v>4.5252352437981305</v>
      </c>
    </row>
    <row r="126" spans="1:10" s="289" customFormat="1" ht="10.5" customHeight="1">
      <c r="A126" s="311"/>
      <c r="B126" s="311"/>
      <c r="C126" s="326"/>
      <c r="D126" s="312"/>
      <c r="E126" s="312"/>
      <c r="F126" s="313"/>
      <c r="G126" s="314"/>
      <c r="H126" s="315"/>
      <c r="I126" s="315"/>
      <c r="J126" s="315"/>
    </row>
    <row r="127" spans="1:10" s="289" customFormat="1" ht="10.5" customHeight="1">
      <c r="A127" s="311"/>
      <c r="B127" s="311"/>
      <c r="C127" s="326"/>
      <c r="D127" s="312"/>
      <c r="E127" s="312"/>
      <c r="F127" s="313"/>
      <c r="G127" s="314"/>
      <c r="H127" s="315"/>
      <c r="I127" s="315"/>
      <c r="J127" s="315"/>
    </row>
    <row r="128" spans="1:10" s="289" customFormat="1" ht="10.5" customHeight="1">
      <c r="A128" s="311" t="s">
        <v>122</v>
      </c>
      <c r="B128" s="311"/>
      <c r="C128" s="326"/>
      <c r="D128" s="312">
        <v>74.2</v>
      </c>
      <c r="E128" s="312">
        <v>85.7</v>
      </c>
      <c r="F128" s="313">
        <v>60.2</v>
      </c>
      <c r="G128" s="314">
        <v>78.21428571428571</v>
      </c>
      <c r="H128" s="315">
        <v>-13.418903150525088</v>
      </c>
      <c r="I128" s="315">
        <v>23.25581395348837</v>
      </c>
      <c r="J128" s="315">
        <v>-3.6939313984168867</v>
      </c>
    </row>
    <row r="129" spans="1:10" s="289" customFormat="1" ht="10.5" customHeight="1">
      <c r="A129" s="311"/>
      <c r="B129" s="311"/>
      <c r="C129" s="326"/>
      <c r="D129" s="312"/>
      <c r="E129" s="312"/>
      <c r="F129" s="313"/>
      <c r="G129" s="314"/>
      <c r="H129" s="315"/>
      <c r="I129" s="315"/>
      <c r="J129" s="315"/>
    </row>
    <row r="130" spans="1:10" s="289" customFormat="1" ht="10.5" customHeight="1">
      <c r="A130" s="311"/>
      <c r="B130" s="311" t="s">
        <v>85</v>
      </c>
      <c r="C130" s="326"/>
      <c r="D130" s="312">
        <v>73</v>
      </c>
      <c r="E130" s="312">
        <v>68.9</v>
      </c>
      <c r="F130" s="312" t="s">
        <v>181</v>
      </c>
      <c r="G130" s="314">
        <v>66.74285714285713</v>
      </c>
      <c r="H130" s="314">
        <v>5.950653120464432</v>
      </c>
      <c r="I130" s="312" t="s">
        <v>184</v>
      </c>
      <c r="J130" s="315" t="s">
        <v>181</v>
      </c>
    </row>
    <row r="131" spans="1:10" s="289" customFormat="1" ht="10.5" customHeight="1">
      <c r="A131" s="311"/>
      <c r="B131" s="311" t="s">
        <v>86</v>
      </c>
      <c r="C131" s="326"/>
      <c r="D131" s="312">
        <v>105.1</v>
      </c>
      <c r="E131" s="312">
        <v>549.5</v>
      </c>
      <c r="F131" s="312" t="s">
        <v>181</v>
      </c>
      <c r="G131" s="314">
        <v>395.0428571428571</v>
      </c>
      <c r="H131" s="314">
        <v>-80.87352138307553</v>
      </c>
      <c r="I131" s="312" t="s">
        <v>184</v>
      </c>
      <c r="J131" s="315" t="s">
        <v>181</v>
      </c>
    </row>
    <row r="132" spans="1:10" s="289" customFormat="1" ht="10.5" customHeight="1">
      <c r="A132" s="319"/>
      <c r="B132" s="319"/>
      <c r="C132" s="326"/>
      <c r="D132" s="312"/>
      <c r="E132" s="312"/>
      <c r="F132" s="313"/>
      <c r="G132" s="314"/>
      <c r="H132" s="315"/>
      <c r="I132" s="315"/>
      <c r="J132" s="315"/>
    </row>
    <row r="133" spans="1:10" s="289" customFormat="1" ht="10.5" customHeight="1">
      <c r="A133" s="311" t="s">
        <v>123</v>
      </c>
      <c r="B133" s="311"/>
      <c r="C133" s="317"/>
      <c r="D133" s="312"/>
      <c r="E133" s="312"/>
      <c r="F133" s="313"/>
      <c r="G133" s="314"/>
      <c r="H133" s="315"/>
      <c r="I133" s="315"/>
      <c r="J133" s="315"/>
    </row>
    <row r="134" spans="1:10" s="289" customFormat="1" ht="10.5" customHeight="1">
      <c r="A134" s="311"/>
      <c r="B134" s="311" t="s">
        <v>124</v>
      </c>
      <c r="C134" s="317"/>
      <c r="D134" s="312">
        <v>71.6</v>
      </c>
      <c r="E134" s="312">
        <v>80.9</v>
      </c>
      <c r="F134" s="316">
        <v>68.7</v>
      </c>
      <c r="G134" s="314">
        <v>80.3142857142857</v>
      </c>
      <c r="H134" s="315">
        <v>-11.495673671199024</v>
      </c>
      <c r="I134" s="315">
        <v>4.221251819505082</v>
      </c>
      <c r="J134" s="315">
        <v>2.5725232621784233</v>
      </c>
    </row>
    <row r="135" spans="1:10" s="289" customFormat="1" ht="10.5" customHeight="1">
      <c r="A135" s="311"/>
      <c r="B135" s="311"/>
      <c r="C135" s="317"/>
      <c r="D135" s="312"/>
      <c r="E135" s="312"/>
      <c r="F135" s="313"/>
      <c r="G135" s="314"/>
      <c r="H135" s="315"/>
      <c r="I135" s="315"/>
      <c r="J135" s="315"/>
    </row>
    <row r="136" spans="1:10" s="289" customFormat="1" ht="10.5" customHeight="1">
      <c r="A136" s="311"/>
      <c r="B136" s="311" t="s">
        <v>85</v>
      </c>
      <c r="C136" s="317"/>
      <c r="D136" s="312">
        <v>68.7</v>
      </c>
      <c r="E136" s="312">
        <v>77.5</v>
      </c>
      <c r="F136" s="316">
        <v>67.3</v>
      </c>
      <c r="G136" s="314">
        <v>76.4857142857143</v>
      </c>
      <c r="H136" s="315">
        <v>-11.354838709677416</v>
      </c>
      <c r="I136" s="315">
        <v>2.080237741456175</v>
      </c>
      <c r="J136" s="315">
        <v>0.6958811359789305</v>
      </c>
    </row>
    <row r="137" spans="1:10" s="289" customFormat="1" ht="10.5" customHeight="1">
      <c r="A137" s="311"/>
      <c r="B137" s="311" t="s">
        <v>86</v>
      </c>
      <c r="C137" s="317"/>
      <c r="D137" s="312">
        <v>95.4</v>
      </c>
      <c r="E137" s="312">
        <v>108</v>
      </c>
      <c r="F137" s="313">
        <v>80</v>
      </c>
      <c r="G137" s="314">
        <v>110.91428571428571</v>
      </c>
      <c r="H137" s="315">
        <v>-11.666666666666663</v>
      </c>
      <c r="I137" s="315">
        <v>19.25</v>
      </c>
      <c r="J137" s="315">
        <v>14.41202475685233</v>
      </c>
    </row>
    <row r="138" spans="1:10" s="289" customFormat="1" ht="10.5" customHeight="1">
      <c r="A138" s="311"/>
      <c r="B138" s="311"/>
      <c r="C138" s="320"/>
      <c r="D138" s="312"/>
      <c r="E138" s="312"/>
      <c r="F138" s="328"/>
      <c r="G138" s="314"/>
      <c r="H138" s="315"/>
      <c r="I138" s="315"/>
      <c r="J138" s="315"/>
    </row>
    <row r="139" spans="1:10" s="289" customFormat="1" ht="10.5" customHeight="1">
      <c r="A139" s="319"/>
      <c r="B139" s="319"/>
      <c r="C139" s="329"/>
      <c r="D139" s="330"/>
      <c r="E139" s="330"/>
      <c r="F139" s="331"/>
      <c r="G139" s="332"/>
      <c r="H139" s="333"/>
      <c r="I139" s="333"/>
      <c r="J139" s="333"/>
    </row>
    <row r="140" spans="1:10" s="289" customFormat="1" ht="10.5" customHeight="1">
      <c r="A140" s="319"/>
      <c r="B140" s="319"/>
      <c r="C140" s="329"/>
      <c r="D140" s="334"/>
      <c r="E140" s="334"/>
      <c r="F140" s="331"/>
      <c r="G140" s="335"/>
      <c r="H140" s="334"/>
      <c r="I140" s="334"/>
      <c r="J140" s="334"/>
    </row>
    <row r="141" spans="1:10" s="289" customFormat="1" ht="10.5" customHeight="1">
      <c r="A141" s="319"/>
      <c r="B141" s="319"/>
      <c r="C141" s="329"/>
      <c r="D141" s="334"/>
      <c r="E141" s="334"/>
      <c r="F141" s="331"/>
      <c r="G141" s="335"/>
      <c r="H141" s="334"/>
      <c r="I141" s="334"/>
      <c r="J141" s="334"/>
    </row>
    <row r="142" spans="1:10" s="289" customFormat="1" ht="10.5" customHeight="1">
      <c r="A142" s="319"/>
      <c r="B142" s="319"/>
      <c r="C142" s="329"/>
      <c r="D142" s="334"/>
      <c r="E142" s="334"/>
      <c r="F142" s="331"/>
      <c r="G142" s="335"/>
      <c r="H142" s="334"/>
      <c r="I142" s="334"/>
      <c r="J142" s="334"/>
    </row>
    <row r="143" spans="1:10" s="289" customFormat="1" ht="10.5" customHeight="1">
      <c r="A143" s="319"/>
      <c r="B143" s="319"/>
      <c r="C143" s="329"/>
      <c r="D143" s="334"/>
      <c r="E143" s="334"/>
      <c r="F143" s="331"/>
      <c r="G143" s="335"/>
      <c r="H143" s="334"/>
      <c r="I143" s="334"/>
      <c r="J143" s="334"/>
    </row>
    <row r="144" spans="1:10" s="289" customFormat="1" ht="12.75">
      <c r="A144" s="319"/>
      <c r="B144" s="319"/>
      <c r="C144" s="329"/>
      <c r="D144" s="334"/>
      <c r="E144" s="334"/>
      <c r="F144" s="331"/>
      <c r="G144" s="335"/>
      <c r="H144" s="334"/>
      <c r="I144" s="334"/>
      <c r="J144" s="334"/>
    </row>
    <row r="145" spans="1:10" s="289" customFormat="1" ht="10.5" customHeight="1">
      <c r="A145" s="319"/>
      <c r="C145" s="305"/>
      <c r="D145" s="334"/>
      <c r="E145" s="334"/>
      <c r="F145" s="331"/>
      <c r="G145" s="335"/>
      <c r="H145" s="334"/>
      <c r="I145" s="334"/>
      <c r="J145" s="334"/>
    </row>
    <row r="146" spans="1:10" s="289" customFormat="1" ht="10.5" customHeight="1">
      <c r="A146" s="319"/>
      <c r="B146" s="319"/>
      <c r="C146" s="329"/>
      <c r="D146" s="334"/>
      <c r="E146" s="334"/>
      <c r="F146" s="331"/>
      <c r="G146" s="335"/>
      <c r="H146" s="334"/>
      <c r="I146" s="334"/>
      <c r="J146" s="334"/>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workbookViewId="0" topLeftCell="A1">
      <selection activeCell="A1" sqref="A1"/>
    </sheetView>
  </sheetViews>
  <sheetFormatPr defaultColWidth="11.421875" defaultRowHeight="12.75"/>
  <cols>
    <col min="1" max="1" width="1.1484375" style="348" customWidth="1"/>
    <col min="2" max="2" width="11.140625" style="348" customWidth="1"/>
    <col min="3" max="3" width="25.140625" style="348" customWidth="1"/>
    <col min="4" max="4" width="8.421875" style="348" customWidth="1"/>
    <col min="5" max="5" width="8.28125" style="348" customWidth="1"/>
    <col min="6" max="6" width="7.8515625" style="348" customWidth="1"/>
    <col min="7" max="7" width="6.57421875" style="348" customWidth="1"/>
    <col min="8" max="8" width="7.421875" style="348" customWidth="1"/>
    <col min="9" max="9" width="6.140625" style="348" customWidth="1"/>
    <col min="10" max="10" width="6.8515625" style="348" customWidth="1"/>
    <col min="11" max="16384" width="11.421875" style="348" customWidth="1"/>
  </cols>
  <sheetData>
    <row r="1" spans="1:10" s="340" customFormat="1" ht="12.75" customHeight="1">
      <c r="A1" s="337"/>
      <c r="B1" s="338"/>
      <c r="C1" s="338"/>
      <c r="D1" s="338"/>
      <c r="E1" s="338"/>
      <c r="F1" s="338"/>
      <c r="G1" s="339"/>
      <c r="H1" s="338"/>
      <c r="I1" s="338"/>
      <c r="J1" s="338"/>
    </row>
    <row r="2" spans="1:10" s="340" customFormat="1" ht="12.75" customHeight="1">
      <c r="A2" s="341"/>
      <c r="B2" s="338"/>
      <c r="C2" s="338"/>
      <c r="D2" s="338"/>
      <c r="E2" s="338"/>
      <c r="F2" s="338"/>
      <c r="G2" s="339"/>
      <c r="H2" s="338"/>
      <c r="I2" s="338"/>
      <c r="J2" s="338"/>
    </row>
    <row r="3" spans="1:10" s="340" customFormat="1" ht="15.75" customHeight="1">
      <c r="A3" s="543" t="s">
        <v>146</v>
      </c>
      <c r="B3" s="543"/>
      <c r="C3" s="543"/>
      <c r="D3" s="543"/>
      <c r="E3" s="543"/>
      <c r="F3" s="543"/>
      <c r="G3" s="543"/>
      <c r="H3" s="543"/>
      <c r="I3" s="543"/>
      <c r="J3" s="543"/>
    </row>
    <row r="4" spans="1:10" s="340" customFormat="1" ht="13.5" customHeight="1">
      <c r="A4" s="543" t="s">
        <v>147</v>
      </c>
      <c r="B4" s="543"/>
      <c r="C4" s="543"/>
      <c r="D4" s="543"/>
      <c r="E4" s="543"/>
      <c r="F4" s="543"/>
      <c r="G4" s="543"/>
      <c r="H4" s="543"/>
      <c r="I4" s="543"/>
      <c r="J4" s="543"/>
    </row>
    <row r="5" spans="1:10" s="340" customFormat="1" ht="13.5" customHeight="1">
      <c r="A5" s="543" t="s">
        <v>63</v>
      </c>
      <c r="B5" s="543"/>
      <c r="C5" s="543"/>
      <c r="D5" s="543"/>
      <c r="E5" s="543"/>
      <c r="F5" s="543"/>
      <c r="G5" s="543"/>
      <c r="H5" s="543"/>
      <c r="I5" s="543"/>
      <c r="J5" s="543"/>
    </row>
    <row r="6" spans="4:10" s="340" customFormat="1" ht="12.75" customHeight="1">
      <c r="D6" s="342"/>
      <c r="E6" s="342"/>
      <c r="F6" s="342"/>
      <c r="G6" s="343"/>
      <c r="H6" s="344"/>
      <c r="I6" s="344"/>
      <c r="J6" s="344"/>
    </row>
    <row r="7" spans="4:10" s="340" customFormat="1" ht="12.75" customHeight="1">
      <c r="D7" s="342"/>
      <c r="E7" s="342"/>
      <c r="F7" s="342"/>
      <c r="G7" s="343"/>
      <c r="H7" s="344"/>
      <c r="I7" s="344"/>
      <c r="J7" s="344"/>
    </row>
    <row r="8" spans="1:10" ht="11.25" customHeight="1">
      <c r="A8" s="345"/>
      <c r="B8" s="345"/>
      <c r="C8" s="346"/>
      <c r="D8" s="544" t="s">
        <v>198</v>
      </c>
      <c r="E8" s="539" t="s">
        <v>99</v>
      </c>
      <c r="F8" s="540"/>
      <c r="G8" s="547" t="s">
        <v>180</v>
      </c>
      <c r="H8" s="347" t="s">
        <v>64</v>
      </c>
      <c r="I8" s="347"/>
      <c r="J8" s="347"/>
    </row>
    <row r="9" spans="3:10" ht="11.25" customHeight="1">
      <c r="C9" s="349"/>
      <c r="D9" s="545"/>
      <c r="E9" s="541"/>
      <c r="F9" s="542"/>
      <c r="G9" s="548"/>
      <c r="H9" s="350" t="s">
        <v>72</v>
      </c>
      <c r="I9" s="351"/>
      <c r="J9" s="352" t="s">
        <v>192</v>
      </c>
    </row>
    <row r="10" spans="1:10" ht="11.25" customHeight="1">
      <c r="A10" s="353" t="s">
        <v>100</v>
      </c>
      <c r="B10" s="353"/>
      <c r="C10" s="354"/>
      <c r="D10" s="545"/>
      <c r="E10" s="536" t="s">
        <v>194</v>
      </c>
      <c r="F10" s="536" t="s">
        <v>195</v>
      </c>
      <c r="G10" s="548"/>
      <c r="H10" s="355" t="s">
        <v>79</v>
      </c>
      <c r="I10" s="355"/>
      <c r="J10" s="355"/>
    </row>
    <row r="11" spans="3:10" ht="11.25" customHeight="1">
      <c r="C11" s="349"/>
      <c r="D11" s="545"/>
      <c r="E11" s="537"/>
      <c r="F11" s="537" t="s">
        <v>43</v>
      </c>
      <c r="G11" s="548"/>
      <c r="H11" s="356" t="s">
        <v>80</v>
      </c>
      <c r="I11" s="357" t="s">
        <v>81</v>
      </c>
      <c r="J11" s="358" t="s">
        <v>81</v>
      </c>
    </row>
    <row r="12" spans="1:10" ht="11.25" customHeight="1">
      <c r="A12" s="359"/>
      <c r="B12" s="359"/>
      <c r="C12" s="360"/>
      <c r="D12" s="546"/>
      <c r="E12" s="538"/>
      <c r="F12" s="538" t="s">
        <v>43</v>
      </c>
      <c r="G12" s="549"/>
      <c r="H12" s="361" t="s">
        <v>82</v>
      </c>
      <c r="I12" s="362" t="s">
        <v>83</v>
      </c>
      <c r="J12" s="363" t="s">
        <v>182</v>
      </c>
    </row>
    <row r="13" spans="1:10" ht="10.5" customHeight="1">
      <c r="A13" s="364"/>
      <c r="B13" s="364"/>
      <c r="C13" s="349"/>
      <c r="D13" s="365"/>
      <c r="E13" s="366"/>
      <c r="F13" s="366"/>
      <c r="G13" s="367"/>
      <c r="H13" s="368"/>
      <c r="I13" s="369"/>
      <c r="J13" s="369"/>
    </row>
    <row r="14" spans="1:10" ht="10.5" customHeight="1">
      <c r="A14" s="364"/>
      <c r="B14" s="364"/>
      <c r="C14" s="349"/>
      <c r="D14" s="365"/>
      <c r="E14" s="366"/>
      <c r="F14" s="366"/>
      <c r="G14" s="367"/>
      <c r="H14" s="368"/>
      <c r="I14" s="369"/>
      <c r="J14" s="369"/>
    </row>
    <row r="15" spans="1:10" ht="10.5" customHeight="1">
      <c r="A15" s="370" t="s">
        <v>144</v>
      </c>
      <c r="B15" s="364"/>
      <c r="C15" s="349"/>
      <c r="D15" s="371">
        <v>122</v>
      </c>
      <c r="E15" s="371">
        <v>124.9</v>
      </c>
      <c r="F15" s="372">
        <v>95.4</v>
      </c>
      <c r="G15" s="373">
        <v>69.51428571428572</v>
      </c>
      <c r="H15" s="374">
        <v>-2.3218574859887955</v>
      </c>
      <c r="I15" s="374">
        <v>27.88259958071278</v>
      </c>
      <c r="J15" s="374">
        <v>12.326869806094203</v>
      </c>
    </row>
    <row r="16" spans="1:10" ht="10.5" customHeight="1">
      <c r="A16" s="364"/>
      <c r="B16" s="364"/>
      <c r="C16" s="349"/>
      <c r="D16" s="371"/>
      <c r="E16" s="371"/>
      <c r="F16" s="372"/>
      <c r="G16" s="373"/>
      <c r="H16" s="374"/>
      <c r="I16" s="374"/>
      <c r="J16" s="374"/>
    </row>
    <row r="17" spans="1:10" ht="10.5" customHeight="1">
      <c r="A17" s="364"/>
      <c r="B17" s="370"/>
      <c r="C17" s="349"/>
      <c r="D17" s="371"/>
      <c r="E17" s="371"/>
      <c r="F17" s="372"/>
      <c r="G17" s="373"/>
      <c r="H17" s="374"/>
      <c r="I17" s="374"/>
      <c r="J17" s="374"/>
    </row>
    <row r="18" spans="1:10" ht="10.5" customHeight="1">
      <c r="A18" s="370" t="s">
        <v>145</v>
      </c>
      <c r="B18" s="370"/>
      <c r="C18" s="375"/>
      <c r="D18" s="371">
        <v>127</v>
      </c>
      <c r="E18" s="371">
        <v>135.7</v>
      </c>
      <c r="F18" s="376">
        <v>122.1</v>
      </c>
      <c r="G18" s="373">
        <v>128.1285714285714</v>
      </c>
      <c r="H18" s="374">
        <v>-6.411201179071473</v>
      </c>
      <c r="I18" s="374">
        <v>4.013104013104018</v>
      </c>
      <c r="J18" s="374">
        <v>2.784781113912426</v>
      </c>
    </row>
    <row r="19" spans="1:10" ht="10.5" customHeight="1">
      <c r="A19" s="370"/>
      <c r="B19" s="370"/>
      <c r="C19" s="375"/>
      <c r="D19" s="371"/>
      <c r="E19" s="371"/>
      <c r="F19" s="372"/>
      <c r="G19" s="373"/>
      <c r="H19" s="374"/>
      <c r="I19" s="374"/>
      <c r="J19" s="374"/>
    </row>
    <row r="20" spans="1:10" ht="10.5" customHeight="1">
      <c r="A20" s="370" t="s">
        <v>43</v>
      </c>
      <c r="B20" s="370" t="s">
        <v>85</v>
      </c>
      <c r="C20" s="375"/>
      <c r="D20" s="371">
        <v>120.2</v>
      </c>
      <c r="E20" s="371">
        <v>129.4</v>
      </c>
      <c r="F20" s="376">
        <v>122.6</v>
      </c>
      <c r="G20" s="373">
        <v>123.72857142857143</v>
      </c>
      <c r="H20" s="374">
        <v>-7.109737248840805</v>
      </c>
      <c r="I20" s="374">
        <v>-1.9575856443719344</v>
      </c>
      <c r="J20" s="374">
        <v>-0.6082166628414011</v>
      </c>
    </row>
    <row r="21" spans="1:10" ht="10.5" customHeight="1">
      <c r="A21" s="370"/>
      <c r="B21" s="370" t="s">
        <v>86</v>
      </c>
      <c r="C21" s="375"/>
      <c r="D21" s="371">
        <v>230.8</v>
      </c>
      <c r="E21" s="371">
        <v>232.6</v>
      </c>
      <c r="F21" s="372">
        <v>114.5</v>
      </c>
      <c r="G21" s="373">
        <v>195.9285714285714</v>
      </c>
      <c r="H21" s="374">
        <v>-0.7738607050730796</v>
      </c>
      <c r="I21" s="374">
        <v>101.57205240174675</v>
      </c>
      <c r="J21" s="374">
        <v>54.066501909683176</v>
      </c>
    </row>
    <row r="22" spans="1:10" ht="10.5" customHeight="1">
      <c r="A22" s="370"/>
      <c r="B22" s="370"/>
      <c r="C22" s="375"/>
      <c r="D22" s="371"/>
      <c r="E22" s="371"/>
      <c r="F22" s="372"/>
      <c r="G22" s="373"/>
      <c r="H22" s="374"/>
      <c r="I22" s="374"/>
      <c r="J22" s="374"/>
    </row>
    <row r="23" spans="1:10" ht="10.5" customHeight="1">
      <c r="A23" s="364"/>
      <c r="B23" s="364"/>
      <c r="C23" s="349"/>
      <c r="D23" s="371"/>
      <c r="E23" s="371"/>
      <c r="F23" s="372"/>
      <c r="G23" s="373"/>
      <c r="H23" s="374"/>
      <c r="I23" s="374"/>
      <c r="J23" s="369"/>
    </row>
    <row r="24" spans="1:10" ht="10.5" customHeight="1">
      <c r="A24" s="370" t="s">
        <v>101</v>
      </c>
      <c r="B24" s="370"/>
      <c r="C24" s="375"/>
      <c r="D24" s="371">
        <v>86</v>
      </c>
      <c r="E24" s="371">
        <v>94.9</v>
      </c>
      <c r="F24" s="372">
        <v>91.7</v>
      </c>
      <c r="G24" s="373">
        <v>91.54285714285713</v>
      </c>
      <c r="H24" s="374">
        <v>-9.378292939936781</v>
      </c>
      <c r="I24" s="374">
        <v>-6.215921483097058</v>
      </c>
      <c r="J24" s="374">
        <v>1.2162375612067382</v>
      </c>
    </row>
    <row r="25" spans="1:10" ht="10.5" customHeight="1">
      <c r="A25" s="370"/>
      <c r="B25" s="370"/>
      <c r="C25" s="375"/>
      <c r="D25" s="371"/>
      <c r="E25" s="371"/>
      <c r="F25" s="376"/>
      <c r="G25" s="373"/>
      <c r="H25" s="374"/>
      <c r="I25" s="374"/>
      <c r="J25" s="374"/>
    </row>
    <row r="26" spans="1:10" ht="10.5" customHeight="1">
      <c r="A26" s="370"/>
      <c r="B26" s="370" t="s">
        <v>85</v>
      </c>
      <c r="C26" s="375"/>
      <c r="D26" s="371">
        <v>83.5</v>
      </c>
      <c r="E26" s="371">
        <v>87.9</v>
      </c>
      <c r="F26" s="372">
        <v>92.4</v>
      </c>
      <c r="G26" s="373">
        <v>87.37142857142855</v>
      </c>
      <c r="H26" s="374">
        <v>-5.0056882821388005</v>
      </c>
      <c r="I26" s="374">
        <v>-9.632034632034637</v>
      </c>
      <c r="J26" s="374">
        <v>-2.1596544552871566</v>
      </c>
    </row>
    <row r="27" spans="1:10" ht="10.5" customHeight="1">
      <c r="A27" s="370"/>
      <c r="B27" s="370" t="s">
        <v>86</v>
      </c>
      <c r="C27" s="375"/>
      <c r="D27" s="371">
        <v>94.1</v>
      </c>
      <c r="E27" s="371">
        <v>116.7</v>
      </c>
      <c r="F27" s="372">
        <v>89.6</v>
      </c>
      <c r="G27" s="373">
        <v>104.67142857142858</v>
      </c>
      <c r="H27" s="374">
        <v>-19.365895458440452</v>
      </c>
      <c r="I27" s="374">
        <v>5.022321428571429</v>
      </c>
      <c r="J27" s="374">
        <v>11.234249278882643</v>
      </c>
    </row>
    <row r="28" spans="1:10" ht="10.5" customHeight="1">
      <c r="A28" s="370"/>
      <c r="B28" s="370"/>
      <c r="C28" s="375"/>
      <c r="D28" s="371"/>
      <c r="E28" s="371"/>
      <c r="F28" s="372"/>
      <c r="G28" s="373"/>
      <c r="H28" s="374"/>
      <c r="I28" s="374"/>
      <c r="J28" s="374"/>
    </row>
    <row r="29" spans="1:10" ht="10.5" customHeight="1">
      <c r="A29" s="370"/>
      <c r="B29" s="370"/>
      <c r="C29" s="375"/>
      <c r="D29" s="371"/>
      <c r="E29" s="371"/>
      <c r="F29" s="372"/>
      <c r="G29" s="373"/>
      <c r="H29" s="374"/>
      <c r="I29" s="374"/>
      <c r="J29" s="377"/>
    </row>
    <row r="30" spans="1:10" ht="10.5" customHeight="1">
      <c r="A30" s="370" t="s">
        <v>102</v>
      </c>
      <c r="B30" s="370"/>
      <c r="C30" s="375"/>
      <c r="D30" s="371">
        <v>16.1</v>
      </c>
      <c r="E30" s="371">
        <v>15.5</v>
      </c>
      <c r="F30" s="376">
        <v>19.8</v>
      </c>
      <c r="G30" s="373">
        <v>18.085714285714285</v>
      </c>
      <c r="H30" s="374">
        <v>3.870967741935493</v>
      </c>
      <c r="I30" s="374">
        <v>-18.686868686868685</v>
      </c>
      <c r="J30" s="374">
        <v>-20.07575757575758</v>
      </c>
    </row>
    <row r="31" spans="1:10" ht="10.5" customHeight="1">
      <c r="A31" s="370" t="s">
        <v>43</v>
      </c>
      <c r="B31" s="370" t="s">
        <v>43</v>
      </c>
      <c r="C31" s="375"/>
      <c r="D31" s="371"/>
      <c r="E31" s="371"/>
      <c r="F31" s="372"/>
      <c r="G31" s="373"/>
      <c r="H31" s="374"/>
      <c r="I31" s="374"/>
      <c r="J31" s="374"/>
    </row>
    <row r="32" spans="1:10" ht="10.5" customHeight="1">
      <c r="A32" s="370"/>
      <c r="B32" s="370"/>
      <c r="C32" s="375"/>
      <c r="D32" s="371"/>
      <c r="E32" s="371"/>
      <c r="F32" s="372"/>
      <c r="G32" s="373"/>
      <c r="H32" s="374"/>
      <c r="I32" s="374"/>
      <c r="J32" s="374"/>
    </row>
    <row r="33" spans="1:10" ht="10.5" customHeight="1">
      <c r="A33" s="370" t="s">
        <v>103</v>
      </c>
      <c r="B33" s="370"/>
      <c r="C33" s="375"/>
      <c r="D33" s="371">
        <v>146</v>
      </c>
      <c r="E33" s="371">
        <v>147.9</v>
      </c>
      <c r="F33" s="376">
        <v>122.8</v>
      </c>
      <c r="G33" s="373">
        <v>140.67142857142855</v>
      </c>
      <c r="H33" s="374">
        <v>-1.284651791751187</v>
      </c>
      <c r="I33" s="374">
        <v>18.89250814332248</v>
      </c>
      <c r="J33" s="374">
        <v>13.969907407407389</v>
      </c>
    </row>
    <row r="34" spans="1:10" ht="10.5" customHeight="1">
      <c r="A34" s="370"/>
      <c r="B34" s="370"/>
      <c r="C34" s="375"/>
      <c r="D34" s="371"/>
      <c r="E34" s="371"/>
      <c r="F34" s="372"/>
      <c r="G34" s="373"/>
      <c r="H34" s="374"/>
      <c r="I34" s="374"/>
      <c r="J34" s="374"/>
    </row>
    <row r="35" spans="1:10" ht="10.5" customHeight="1">
      <c r="A35" s="370"/>
      <c r="B35" s="370" t="s">
        <v>85</v>
      </c>
      <c r="C35" s="375"/>
      <c r="D35" s="371">
        <v>129.9</v>
      </c>
      <c r="E35" s="371">
        <v>121.5</v>
      </c>
      <c r="F35" s="376">
        <v>108.7</v>
      </c>
      <c r="G35" s="373">
        <v>118.35714285714285</v>
      </c>
      <c r="H35" s="374">
        <v>6.913580246913585</v>
      </c>
      <c r="I35" s="374">
        <v>19.503219871205154</v>
      </c>
      <c r="J35" s="374">
        <v>13.244942591580067</v>
      </c>
    </row>
    <row r="36" spans="1:10" ht="10.5" customHeight="1">
      <c r="A36" s="370"/>
      <c r="B36" s="370" t="s">
        <v>86</v>
      </c>
      <c r="C36" s="375"/>
      <c r="D36" s="371">
        <v>197.3</v>
      </c>
      <c r="E36" s="371">
        <v>231.8</v>
      </c>
      <c r="F36" s="372">
        <v>167.7</v>
      </c>
      <c r="G36" s="373">
        <v>211.67142857142855</v>
      </c>
      <c r="H36" s="374">
        <v>-14.883520276100086</v>
      </c>
      <c r="I36" s="374">
        <v>17.650566487775805</v>
      </c>
      <c r="J36" s="374">
        <v>15.271510813754478</v>
      </c>
    </row>
    <row r="37" spans="1:10" ht="10.5" customHeight="1">
      <c r="A37" s="370"/>
      <c r="B37" s="370"/>
      <c r="C37" s="375"/>
      <c r="D37" s="371"/>
      <c r="E37" s="371"/>
      <c r="F37" s="372"/>
      <c r="G37" s="373"/>
      <c r="H37" s="374"/>
      <c r="I37" s="374"/>
      <c r="J37" s="374"/>
    </row>
    <row r="38" spans="1:10" ht="10.5" customHeight="1">
      <c r="A38" s="370"/>
      <c r="B38" s="370"/>
      <c r="C38" s="375"/>
      <c r="D38" s="371"/>
      <c r="E38" s="371"/>
      <c r="F38" s="372"/>
      <c r="G38" s="373"/>
      <c r="H38" s="374"/>
      <c r="I38" s="374"/>
      <c r="J38" s="374"/>
    </row>
    <row r="39" spans="1:10" ht="10.5" customHeight="1">
      <c r="A39" s="370" t="s">
        <v>104</v>
      </c>
      <c r="B39" s="370"/>
      <c r="C39" s="375"/>
      <c r="D39" s="371">
        <v>183.9</v>
      </c>
      <c r="E39" s="371">
        <v>186.9</v>
      </c>
      <c r="F39" s="376">
        <v>162.5</v>
      </c>
      <c r="G39" s="373">
        <v>175.2571428571429</v>
      </c>
      <c r="H39" s="374">
        <v>-1.6051364365971108</v>
      </c>
      <c r="I39" s="374">
        <v>13.169230769230772</v>
      </c>
      <c r="J39" s="374">
        <v>15.648567119155379</v>
      </c>
    </row>
    <row r="40" spans="1:10" ht="10.5" customHeight="1">
      <c r="A40" s="370"/>
      <c r="B40" s="370"/>
      <c r="C40" s="375"/>
      <c r="D40" s="371"/>
      <c r="E40" s="371"/>
      <c r="F40" s="372"/>
      <c r="G40" s="373"/>
      <c r="H40" s="374"/>
      <c r="I40" s="374"/>
      <c r="J40" s="374"/>
    </row>
    <row r="41" spans="1:10" ht="10.5" customHeight="1">
      <c r="A41" s="370"/>
      <c r="B41" s="370" t="s">
        <v>85</v>
      </c>
      <c r="C41" s="375"/>
      <c r="D41" s="371">
        <v>200.2</v>
      </c>
      <c r="E41" s="371">
        <v>196.1</v>
      </c>
      <c r="F41" s="376">
        <v>175.4</v>
      </c>
      <c r="G41" s="373">
        <v>188.65714285714287</v>
      </c>
      <c r="H41" s="374">
        <v>2.090770015298314</v>
      </c>
      <c r="I41" s="374">
        <v>14.139110604332942</v>
      </c>
      <c r="J41" s="374">
        <v>15.396714435512061</v>
      </c>
    </row>
    <row r="42" spans="1:10" ht="10.5" customHeight="1">
      <c r="A42" s="370"/>
      <c r="B42" s="370" t="s">
        <v>86</v>
      </c>
      <c r="C42" s="375"/>
      <c r="D42" s="371">
        <v>147.5</v>
      </c>
      <c r="E42" s="371">
        <v>166.6</v>
      </c>
      <c r="F42" s="372">
        <v>133.8</v>
      </c>
      <c r="G42" s="373">
        <v>145.44285714285715</v>
      </c>
      <c r="H42" s="374">
        <v>-11.46458583433373</v>
      </c>
      <c r="I42" s="374">
        <v>10.23916292974588</v>
      </c>
      <c r="J42" s="374">
        <v>16.30111948823395</v>
      </c>
    </row>
    <row r="43" spans="1:10" ht="10.5" customHeight="1">
      <c r="A43" s="370"/>
      <c r="B43" s="370"/>
      <c r="C43" s="375"/>
      <c r="D43" s="371"/>
      <c r="E43" s="371"/>
      <c r="F43" s="372"/>
      <c r="G43" s="373"/>
      <c r="H43" s="374"/>
      <c r="I43" s="374"/>
      <c r="J43" s="374"/>
    </row>
    <row r="44" spans="1:10" ht="10.5" customHeight="1">
      <c r="A44" s="370"/>
      <c r="B44" s="370"/>
      <c r="C44" s="375"/>
      <c r="D44" s="371"/>
      <c r="E44" s="371"/>
      <c r="F44" s="372"/>
      <c r="G44" s="373"/>
      <c r="H44" s="374"/>
      <c r="I44" s="374"/>
      <c r="J44" s="374"/>
    </row>
    <row r="45" spans="1:10" ht="10.5" customHeight="1">
      <c r="A45" s="370" t="s">
        <v>105</v>
      </c>
      <c r="B45" s="370"/>
      <c r="C45" s="375"/>
      <c r="D45" s="371"/>
      <c r="E45" s="371"/>
      <c r="F45" s="372"/>
      <c r="G45" s="373"/>
      <c r="H45" s="374"/>
      <c r="I45" s="374"/>
      <c r="J45" s="374"/>
    </row>
    <row r="46" spans="1:10" ht="10.5" customHeight="1">
      <c r="A46" s="370" t="s">
        <v>43</v>
      </c>
      <c r="B46" s="370" t="s">
        <v>106</v>
      </c>
      <c r="C46" s="375"/>
      <c r="D46" s="371">
        <v>100.9</v>
      </c>
      <c r="E46" s="371">
        <v>100.9</v>
      </c>
      <c r="F46" s="372">
        <v>107.2</v>
      </c>
      <c r="G46" s="373">
        <v>107.14285714285714</v>
      </c>
      <c r="H46" s="374">
        <v>0</v>
      </c>
      <c r="I46" s="374">
        <v>-5.876865671641789</v>
      </c>
      <c r="J46" s="374">
        <v>-2.4326785481982625</v>
      </c>
    </row>
    <row r="47" spans="1:10" ht="10.5" customHeight="1">
      <c r="A47" s="370"/>
      <c r="B47" s="370"/>
      <c r="C47" s="375"/>
      <c r="D47" s="371"/>
      <c r="E47" s="371"/>
      <c r="F47" s="372"/>
      <c r="G47" s="373"/>
      <c r="H47" s="374"/>
      <c r="I47" s="374"/>
      <c r="J47" s="374"/>
    </row>
    <row r="48" spans="1:10" ht="10.5" customHeight="1">
      <c r="A48" s="370"/>
      <c r="B48" s="370" t="s">
        <v>85</v>
      </c>
      <c r="C48" s="375"/>
      <c r="D48" s="371">
        <v>96</v>
      </c>
      <c r="E48" s="371">
        <v>97.6</v>
      </c>
      <c r="F48" s="372">
        <v>103.6</v>
      </c>
      <c r="G48" s="373">
        <v>103.88571428571429</v>
      </c>
      <c r="H48" s="374">
        <v>-1.6393442622950762</v>
      </c>
      <c r="I48" s="374">
        <v>-7.335907335907331</v>
      </c>
      <c r="J48" s="374">
        <v>-2.3105857066093614</v>
      </c>
    </row>
    <row r="49" spans="1:10" ht="10.5" customHeight="1">
      <c r="A49" s="370"/>
      <c r="B49" s="370" t="s">
        <v>86</v>
      </c>
      <c r="C49" s="375"/>
      <c r="D49" s="371">
        <v>160.9</v>
      </c>
      <c r="E49" s="371">
        <v>141.7</v>
      </c>
      <c r="F49" s="372">
        <v>152.1</v>
      </c>
      <c r="G49" s="373">
        <v>147.3714285714286</v>
      </c>
      <c r="H49" s="374">
        <v>13.549752999294297</v>
      </c>
      <c r="I49" s="374">
        <v>5.7856673241288705</v>
      </c>
      <c r="J49" s="374">
        <v>-3.7237517498833332</v>
      </c>
    </row>
    <row r="50" spans="1:10" ht="10.5" customHeight="1">
      <c r="A50" s="370"/>
      <c r="B50" s="370"/>
      <c r="C50" s="375"/>
      <c r="D50" s="371"/>
      <c r="E50" s="371"/>
      <c r="F50" s="372"/>
      <c r="G50" s="373"/>
      <c r="H50" s="374"/>
      <c r="I50" s="374"/>
      <c r="J50" s="374"/>
    </row>
    <row r="51" spans="1:10" ht="10.5" customHeight="1">
      <c r="A51" s="370"/>
      <c r="B51" s="370"/>
      <c r="C51" s="375"/>
      <c r="D51" s="371"/>
      <c r="E51" s="371"/>
      <c r="F51" s="372"/>
      <c r="G51" s="373"/>
      <c r="H51" s="374"/>
      <c r="I51" s="374"/>
      <c r="J51" s="374"/>
    </row>
    <row r="52" spans="1:10" ht="10.5" customHeight="1">
      <c r="A52" s="370" t="s">
        <v>107</v>
      </c>
      <c r="B52" s="370"/>
      <c r="C52" s="375"/>
      <c r="D52" s="371">
        <v>169.2</v>
      </c>
      <c r="E52" s="371">
        <v>171.7</v>
      </c>
      <c r="F52" s="376">
        <v>141.8</v>
      </c>
      <c r="G52" s="373">
        <v>164.45714285714286</v>
      </c>
      <c r="H52" s="374">
        <v>-1.4560279557367501</v>
      </c>
      <c r="I52" s="374">
        <v>19.322990126939334</v>
      </c>
      <c r="J52" s="374">
        <v>17.277913610431945</v>
      </c>
    </row>
    <row r="53" spans="1:10" ht="10.5" customHeight="1">
      <c r="A53" s="370"/>
      <c r="B53" s="370"/>
      <c r="C53" s="375"/>
      <c r="D53" s="371"/>
      <c r="E53" s="371"/>
      <c r="F53" s="372"/>
      <c r="G53" s="373"/>
      <c r="H53" s="374"/>
      <c r="I53" s="374"/>
      <c r="J53" s="374"/>
    </row>
    <row r="54" spans="1:10" ht="10.5" customHeight="1">
      <c r="A54" s="370"/>
      <c r="B54" s="370" t="s">
        <v>85</v>
      </c>
      <c r="C54" s="375"/>
      <c r="D54" s="371">
        <v>179.4</v>
      </c>
      <c r="E54" s="371">
        <v>185.1</v>
      </c>
      <c r="F54" s="376">
        <v>153.6</v>
      </c>
      <c r="G54" s="373">
        <v>168.12857142857143</v>
      </c>
      <c r="H54" s="374">
        <v>-3.079416531604532</v>
      </c>
      <c r="I54" s="374">
        <v>16.796875</v>
      </c>
      <c r="J54" s="374">
        <v>17.56068324842674</v>
      </c>
    </row>
    <row r="55" spans="1:10" ht="10.5" customHeight="1">
      <c r="A55" s="370"/>
      <c r="B55" s="370" t="s">
        <v>86</v>
      </c>
      <c r="C55" s="375"/>
      <c r="D55" s="371">
        <v>147.4</v>
      </c>
      <c r="E55" s="371">
        <v>143.3</v>
      </c>
      <c r="F55" s="376">
        <v>116.9</v>
      </c>
      <c r="G55" s="373">
        <v>156.58571428571432</v>
      </c>
      <c r="H55" s="374">
        <v>2.861130495464057</v>
      </c>
      <c r="I55" s="374">
        <v>26.09067579127459</v>
      </c>
      <c r="J55" s="374">
        <v>16.58157838757713</v>
      </c>
    </row>
    <row r="56" spans="1:10" ht="10.5" customHeight="1">
      <c r="A56" s="370"/>
      <c r="B56" s="370"/>
      <c r="C56" s="378"/>
      <c r="D56" s="379"/>
      <c r="E56" s="371"/>
      <c r="F56" s="372"/>
      <c r="G56" s="373"/>
      <c r="H56" s="374"/>
      <c r="I56" s="374"/>
      <c r="J56" s="374"/>
    </row>
    <row r="57" spans="1:10" ht="10.5" customHeight="1">
      <c r="A57" s="370"/>
      <c r="B57" s="370"/>
      <c r="C57" s="378"/>
      <c r="D57" s="379"/>
      <c r="E57" s="371"/>
      <c r="F57" s="372"/>
      <c r="G57" s="373"/>
      <c r="H57" s="374"/>
      <c r="I57" s="374"/>
      <c r="J57" s="374"/>
    </row>
    <row r="58" spans="1:10" ht="10.5" customHeight="1">
      <c r="A58" s="370" t="s">
        <v>108</v>
      </c>
      <c r="B58" s="370"/>
      <c r="C58" s="375"/>
      <c r="D58" s="371">
        <v>198.3</v>
      </c>
      <c r="E58" s="371">
        <v>204.3</v>
      </c>
      <c r="F58" s="372">
        <v>164.3</v>
      </c>
      <c r="G58" s="373">
        <v>183.85714285714286</v>
      </c>
      <c r="H58" s="374">
        <v>-2.936857562408223</v>
      </c>
      <c r="I58" s="374">
        <v>20.69385270846013</v>
      </c>
      <c r="J58" s="374">
        <v>11.612175873731664</v>
      </c>
    </row>
    <row r="59" spans="1:10" ht="10.5" customHeight="1">
      <c r="A59" s="370"/>
      <c r="B59" s="370"/>
      <c r="C59" s="375"/>
      <c r="D59" s="371"/>
      <c r="E59" s="371"/>
      <c r="F59" s="376"/>
      <c r="G59" s="373"/>
      <c r="H59" s="374"/>
      <c r="I59" s="374"/>
      <c r="J59" s="374"/>
    </row>
    <row r="60" spans="1:10" ht="10.5" customHeight="1">
      <c r="A60" s="370"/>
      <c r="B60" s="370" t="s">
        <v>85</v>
      </c>
      <c r="C60" s="375"/>
      <c r="D60" s="371">
        <v>168.7</v>
      </c>
      <c r="E60" s="371">
        <v>167.3</v>
      </c>
      <c r="F60" s="372">
        <v>145.2</v>
      </c>
      <c r="G60" s="373">
        <v>154.3</v>
      </c>
      <c r="H60" s="374">
        <v>0.8368200836819947</v>
      </c>
      <c r="I60" s="374">
        <v>16.18457300275482</v>
      </c>
      <c r="J60" s="374">
        <v>9.588068181818203</v>
      </c>
    </row>
    <row r="61" spans="1:10" ht="10.5" customHeight="1">
      <c r="A61" s="370"/>
      <c r="B61" s="370" t="s">
        <v>86</v>
      </c>
      <c r="C61" s="375"/>
      <c r="D61" s="371">
        <v>337.5</v>
      </c>
      <c r="E61" s="371">
        <v>378.7</v>
      </c>
      <c r="F61" s="372">
        <v>254.2</v>
      </c>
      <c r="G61" s="373">
        <v>322.9857142857142</v>
      </c>
      <c r="H61" s="374">
        <v>-10.879324003168733</v>
      </c>
      <c r="I61" s="374">
        <v>32.76947285601889</v>
      </c>
      <c r="J61" s="374">
        <v>16.379265970041676</v>
      </c>
    </row>
    <row r="62" spans="1:10" ht="10.5" customHeight="1">
      <c r="A62" s="370"/>
      <c r="B62" s="370"/>
      <c r="C62" s="378"/>
      <c r="D62" s="379"/>
      <c r="E62" s="371"/>
      <c r="F62" s="376"/>
      <c r="G62" s="373"/>
      <c r="H62" s="374"/>
      <c r="I62" s="374"/>
      <c r="J62" s="374"/>
    </row>
    <row r="63" spans="1:10" ht="10.5" customHeight="1">
      <c r="A63" s="370"/>
      <c r="B63" s="370"/>
      <c r="C63" s="378"/>
      <c r="D63" s="379"/>
      <c r="E63" s="371"/>
      <c r="F63" s="376"/>
      <c r="G63" s="373"/>
      <c r="H63" s="374"/>
      <c r="I63" s="374"/>
      <c r="J63" s="374"/>
    </row>
    <row r="64" spans="1:10" ht="10.5" customHeight="1">
      <c r="A64" s="370" t="s">
        <v>109</v>
      </c>
      <c r="B64" s="370"/>
      <c r="C64" s="375"/>
      <c r="D64" s="371"/>
      <c r="E64" s="371"/>
      <c r="F64" s="372"/>
      <c r="G64" s="373"/>
      <c r="H64" s="374"/>
      <c r="I64" s="374"/>
      <c r="J64" s="374"/>
    </row>
    <row r="65" spans="1:10" ht="10.5" customHeight="1">
      <c r="A65" s="370"/>
      <c r="B65" s="370" t="s">
        <v>110</v>
      </c>
      <c r="C65" s="375"/>
      <c r="D65" s="371">
        <v>122.3</v>
      </c>
      <c r="E65" s="371">
        <v>126.2</v>
      </c>
      <c r="F65" s="376">
        <v>107</v>
      </c>
      <c r="G65" s="373">
        <v>102.22857142857143</v>
      </c>
      <c r="H65" s="374">
        <v>-3.09033280507132</v>
      </c>
      <c r="I65" s="374">
        <v>14.299065420560746</v>
      </c>
      <c r="J65" s="374">
        <v>6.917675183027042</v>
      </c>
    </row>
    <row r="66" spans="1:10" ht="10.5" customHeight="1">
      <c r="A66" s="370"/>
      <c r="B66" s="370"/>
      <c r="C66" s="375"/>
      <c r="D66" s="371"/>
      <c r="E66" s="371"/>
      <c r="F66" s="372"/>
      <c r="G66" s="373"/>
      <c r="H66" s="374"/>
      <c r="I66" s="374"/>
      <c r="J66" s="374"/>
    </row>
    <row r="67" spans="1:10" ht="10.5" customHeight="1">
      <c r="A67" s="370"/>
      <c r="B67" s="370" t="s">
        <v>85</v>
      </c>
      <c r="C67" s="375"/>
      <c r="D67" s="371">
        <v>116.2</v>
      </c>
      <c r="E67" s="371">
        <v>117.8</v>
      </c>
      <c r="F67" s="376">
        <v>104.4</v>
      </c>
      <c r="G67" s="373">
        <v>94.05714285714286</v>
      </c>
      <c r="H67" s="374">
        <v>-1.3582342954159545</v>
      </c>
      <c r="I67" s="374">
        <v>11.302681992337162</v>
      </c>
      <c r="J67" s="374">
        <v>5.495914116327535</v>
      </c>
    </row>
    <row r="68" spans="1:10" ht="10.5" customHeight="1">
      <c r="A68" s="370"/>
      <c r="B68" s="370" t="s">
        <v>86</v>
      </c>
      <c r="C68" s="375"/>
      <c r="D68" s="371">
        <v>159.8</v>
      </c>
      <c r="E68" s="371">
        <v>177.1</v>
      </c>
      <c r="F68" s="376">
        <v>122.9</v>
      </c>
      <c r="G68" s="373">
        <v>152.21428571428572</v>
      </c>
      <c r="H68" s="374">
        <v>-9.76849237718802</v>
      </c>
      <c r="I68" s="374">
        <v>30.024410089503665</v>
      </c>
      <c r="J68" s="374">
        <v>12.572636027469624</v>
      </c>
    </row>
    <row r="69" spans="1:10" ht="10.5" customHeight="1">
      <c r="A69" s="370"/>
      <c r="B69" s="370"/>
      <c r="C69" s="375"/>
      <c r="D69" s="371"/>
      <c r="E69" s="371"/>
      <c r="F69" s="372"/>
      <c r="G69" s="373"/>
      <c r="H69" s="374"/>
      <c r="I69" s="374"/>
      <c r="J69" s="374"/>
    </row>
    <row r="70" spans="1:10" s="340" customFormat="1" ht="12.75" customHeight="1">
      <c r="A70" s="337"/>
      <c r="B70" s="338"/>
      <c r="C70" s="338"/>
      <c r="D70" s="338"/>
      <c r="E70" s="338"/>
      <c r="F70" s="338"/>
      <c r="G70" s="339"/>
      <c r="H70" s="338"/>
      <c r="I70" s="338"/>
      <c r="J70" s="380"/>
    </row>
    <row r="71" spans="1:10" s="340" customFormat="1" ht="12.75" customHeight="1">
      <c r="A71" s="341"/>
      <c r="B71" s="338"/>
      <c r="C71" s="338"/>
      <c r="D71" s="338"/>
      <c r="E71" s="338"/>
      <c r="F71" s="338"/>
      <c r="G71" s="339"/>
      <c r="H71" s="338"/>
      <c r="I71" s="338"/>
      <c r="J71" s="380"/>
    </row>
    <row r="72" spans="1:10" s="340" customFormat="1" ht="13.5" customHeight="1">
      <c r="A72" s="543" t="s">
        <v>146</v>
      </c>
      <c r="B72" s="543"/>
      <c r="C72" s="543"/>
      <c r="D72" s="543"/>
      <c r="E72" s="543"/>
      <c r="F72" s="543"/>
      <c r="G72" s="543"/>
      <c r="H72" s="543"/>
      <c r="I72" s="543"/>
      <c r="J72" s="543"/>
    </row>
    <row r="73" spans="1:10" s="340" customFormat="1" ht="13.5" customHeight="1">
      <c r="A73" s="543" t="s">
        <v>148</v>
      </c>
      <c r="B73" s="543"/>
      <c r="C73" s="543"/>
      <c r="D73" s="543"/>
      <c r="E73" s="543"/>
      <c r="F73" s="543"/>
      <c r="G73" s="543"/>
      <c r="H73" s="543"/>
      <c r="I73" s="543"/>
      <c r="J73" s="543"/>
    </row>
    <row r="74" spans="1:10" s="340" customFormat="1" ht="13.5" customHeight="1">
      <c r="A74" s="543" t="s">
        <v>63</v>
      </c>
      <c r="B74" s="543"/>
      <c r="C74" s="543"/>
      <c r="D74" s="543"/>
      <c r="E74" s="543"/>
      <c r="F74" s="543"/>
      <c r="G74" s="543"/>
      <c r="H74" s="543"/>
      <c r="I74" s="543"/>
      <c r="J74" s="543"/>
    </row>
    <row r="75" spans="1:10" s="340" customFormat="1" ht="12" customHeight="1">
      <c r="A75" s="381"/>
      <c r="B75" s="381"/>
      <c r="C75" s="381"/>
      <c r="D75" s="344"/>
      <c r="E75" s="344"/>
      <c r="F75" s="344"/>
      <c r="G75" s="382"/>
      <c r="H75" s="344"/>
      <c r="I75" s="344"/>
      <c r="J75" s="383"/>
    </row>
    <row r="76" spans="4:10" s="340" customFormat="1" ht="12.75" customHeight="1">
      <c r="D76" s="342"/>
      <c r="E76" s="342"/>
      <c r="F76" s="342"/>
      <c r="G76" s="343"/>
      <c r="H76" s="344"/>
      <c r="I76" s="344"/>
      <c r="J76" s="344"/>
    </row>
    <row r="77" spans="1:10" ht="11.25" customHeight="1">
      <c r="A77" s="345"/>
      <c r="B77" s="345"/>
      <c r="C77" s="346"/>
      <c r="D77" s="544" t="s">
        <v>198</v>
      </c>
      <c r="E77" s="539" t="s">
        <v>99</v>
      </c>
      <c r="F77" s="540"/>
      <c r="G77" s="547" t="s">
        <v>180</v>
      </c>
      <c r="H77" s="347" t="s">
        <v>64</v>
      </c>
      <c r="I77" s="347"/>
      <c r="J77" s="347"/>
    </row>
    <row r="78" spans="3:10" ht="11.25" customHeight="1">
      <c r="C78" s="349"/>
      <c r="D78" s="545"/>
      <c r="E78" s="541"/>
      <c r="F78" s="542"/>
      <c r="G78" s="548"/>
      <c r="H78" s="350" t="s">
        <v>72</v>
      </c>
      <c r="I78" s="351"/>
      <c r="J78" s="352" t="s">
        <v>192</v>
      </c>
    </row>
    <row r="79" spans="1:10" ht="11.25" customHeight="1">
      <c r="A79" s="353" t="s">
        <v>100</v>
      </c>
      <c r="B79" s="353"/>
      <c r="C79" s="354"/>
      <c r="D79" s="545"/>
      <c r="E79" s="536" t="s">
        <v>194</v>
      </c>
      <c r="F79" s="536" t="s">
        <v>195</v>
      </c>
      <c r="G79" s="548"/>
      <c r="H79" s="355" t="s">
        <v>79</v>
      </c>
      <c r="I79" s="355"/>
      <c r="J79" s="355"/>
    </row>
    <row r="80" spans="3:10" ht="11.25" customHeight="1">
      <c r="C80" s="349"/>
      <c r="D80" s="545"/>
      <c r="E80" s="537"/>
      <c r="F80" s="537" t="s">
        <v>43</v>
      </c>
      <c r="G80" s="548"/>
      <c r="H80" s="356" t="s">
        <v>80</v>
      </c>
      <c r="I80" s="357" t="s">
        <v>81</v>
      </c>
      <c r="J80" s="358" t="s">
        <v>81</v>
      </c>
    </row>
    <row r="81" spans="1:10" ht="11.25" customHeight="1">
      <c r="A81" s="359"/>
      <c r="B81" s="359"/>
      <c r="C81" s="360"/>
      <c r="D81" s="546"/>
      <c r="E81" s="538"/>
      <c r="F81" s="538" t="s">
        <v>43</v>
      </c>
      <c r="G81" s="549"/>
      <c r="H81" s="361" t="s">
        <v>82</v>
      </c>
      <c r="I81" s="362" t="s">
        <v>83</v>
      </c>
      <c r="J81" s="363" t="s">
        <v>182</v>
      </c>
    </row>
    <row r="82" spans="1:10" ht="10.5" customHeight="1">
      <c r="A82" s="364"/>
      <c r="B82" s="364"/>
      <c r="C82" s="349"/>
      <c r="D82" s="365"/>
      <c r="E82" s="366"/>
      <c r="F82" s="366"/>
      <c r="G82" s="367"/>
      <c r="H82" s="368"/>
      <c r="I82" s="369"/>
      <c r="J82" s="369"/>
    </row>
    <row r="83" spans="1:10" ht="10.5" customHeight="1">
      <c r="A83" s="364"/>
      <c r="B83" s="364"/>
      <c r="C83" s="349"/>
      <c r="D83" s="371"/>
      <c r="E83" s="371"/>
      <c r="F83" s="384"/>
      <c r="G83" s="373"/>
      <c r="H83" s="374"/>
      <c r="I83" s="374"/>
      <c r="J83" s="369"/>
    </row>
    <row r="84" spans="1:10" ht="10.5" customHeight="1">
      <c r="A84" s="370" t="s">
        <v>113</v>
      </c>
      <c r="B84" s="370"/>
      <c r="C84" s="375"/>
      <c r="D84" s="371">
        <v>186.7</v>
      </c>
      <c r="E84" s="371">
        <v>218.9</v>
      </c>
      <c r="F84" s="372">
        <v>153.6</v>
      </c>
      <c r="G84" s="373">
        <v>199.2</v>
      </c>
      <c r="H84" s="374">
        <v>-14.709913202375521</v>
      </c>
      <c r="I84" s="374">
        <v>21.549479166666664</v>
      </c>
      <c r="J84" s="374">
        <v>14.576828266228437</v>
      </c>
    </row>
    <row r="85" spans="1:10" ht="10.5" customHeight="1">
      <c r="A85" s="370"/>
      <c r="B85" s="370"/>
      <c r="C85" s="375"/>
      <c r="D85" s="371"/>
      <c r="E85" s="371"/>
      <c r="F85" s="372"/>
      <c r="G85" s="373"/>
      <c r="H85" s="374"/>
      <c r="I85" s="374"/>
      <c r="J85" s="374"/>
    </row>
    <row r="86" spans="1:10" ht="10.5" customHeight="1">
      <c r="A86" s="370"/>
      <c r="B86" s="370" t="s">
        <v>85</v>
      </c>
      <c r="C86" s="375"/>
      <c r="D86" s="371">
        <v>187.5</v>
      </c>
      <c r="E86" s="371">
        <v>192</v>
      </c>
      <c r="F86" s="372">
        <v>151.4</v>
      </c>
      <c r="G86" s="373">
        <v>187.7</v>
      </c>
      <c r="H86" s="374">
        <v>-2.34375</v>
      </c>
      <c r="I86" s="374">
        <v>23.844121532364593</v>
      </c>
      <c r="J86" s="374">
        <v>26.750916457649993</v>
      </c>
    </row>
    <row r="87" spans="1:10" ht="10.5" customHeight="1">
      <c r="A87" s="370"/>
      <c r="B87" s="370" t="s">
        <v>86</v>
      </c>
      <c r="C87" s="375"/>
      <c r="D87" s="371">
        <v>185.1</v>
      </c>
      <c r="E87" s="371">
        <v>265.5</v>
      </c>
      <c r="F87" s="372">
        <v>157.4</v>
      </c>
      <c r="G87" s="373">
        <v>219.02857142857144</v>
      </c>
      <c r="H87" s="374">
        <v>-30.282485875706218</v>
      </c>
      <c r="I87" s="374">
        <v>17.598475222363398</v>
      </c>
      <c r="J87" s="374">
        <v>0.26157467957101005</v>
      </c>
    </row>
    <row r="88" spans="1:10" ht="10.5" customHeight="1">
      <c r="A88" s="370"/>
      <c r="B88" s="370"/>
      <c r="C88" s="375"/>
      <c r="D88" s="371"/>
      <c r="E88" s="371"/>
      <c r="F88" s="372"/>
      <c r="G88" s="373"/>
      <c r="H88" s="374"/>
      <c r="I88" s="374"/>
      <c r="J88" s="374"/>
    </row>
    <row r="89" spans="1:10" ht="10.5" customHeight="1">
      <c r="A89" s="370"/>
      <c r="B89" s="370"/>
      <c r="C89" s="375"/>
      <c r="D89" s="371"/>
      <c r="E89" s="371"/>
      <c r="F89" s="372"/>
      <c r="G89" s="373"/>
      <c r="H89" s="374"/>
      <c r="I89" s="374"/>
      <c r="J89" s="374"/>
    </row>
    <row r="90" spans="1:10" ht="10.5" customHeight="1">
      <c r="A90" s="370" t="s">
        <v>114</v>
      </c>
      <c r="B90" s="370"/>
      <c r="C90" s="375"/>
      <c r="D90" s="371">
        <v>189.8</v>
      </c>
      <c r="E90" s="371">
        <v>187.2</v>
      </c>
      <c r="F90" s="376">
        <v>160.7</v>
      </c>
      <c r="G90" s="373">
        <v>176.21428571428572</v>
      </c>
      <c r="H90" s="374">
        <v>1.388888888888901</v>
      </c>
      <c r="I90" s="374">
        <v>18.108276291225902</v>
      </c>
      <c r="J90" s="374">
        <v>14.361208974596725</v>
      </c>
    </row>
    <row r="91" spans="1:10" ht="10.5" customHeight="1">
      <c r="A91" s="370"/>
      <c r="B91" s="370"/>
      <c r="C91" s="375"/>
      <c r="D91" s="371"/>
      <c r="E91" s="371"/>
      <c r="F91" s="372"/>
      <c r="G91" s="373"/>
      <c r="H91" s="374"/>
      <c r="I91" s="374"/>
      <c r="J91" s="374"/>
    </row>
    <row r="92" spans="1:10" ht="10.5" customHeight="1">
      <c r="A92" s="370"/>
      <c r="B92" s="370" t="s">
        <v>85</v>
      </c>
      <c r="C92" s="375"/>
      <c r="D92" s="371">
        <v>178</v>
      </c>
      <c r="E92" s="371">
        <v>166.3</v>
      </c>
      <c r="F92" s="376">
        <v>149.6</v>
      </c>
      <c r="G92" s="373">
        <v>158.92857142857142</v>
      </c>
      <c r="H92" s="374">
        <v>7.035478051713763</v>
      </c>
      <c r="I92" s="374">
        <v>18.98395721925134</v>
      </c>
      <c r="J92" s="374">
        <v>11.820283445572406</v>
      </c>
    </row>
    <row r="93" spans="1:10" ht="10.5" customHeight="1">
      <c r="A93" s="370"/>
      <c r="B93" s="370" t="s">
        <v>86</v>
      </c>
      <c r="C93" s="375"/>
      <c r="D93" s="371">
        <v>251.8</v>
      </c>
      <c r="E93" s="371">
        <v>296.1</v>
      </c>
      <c r="F93" s="376">
        <v>218.9</v>
      </c>
      <c r="G93" s="373">
        <v>266.54285714285714</v>
      </c>
      <c r="H93" s="374">
        <v>-14.96116176967241</v>
      </c>
      <c r="I93" s="374">
        <v>15.029693924166288</v>
      </c>
      <c r="J93" s="374">
        <v>23.15511551155113</v>
      </c>
    </row>
    <row r="94" spans="1:10" ht="10.5" customHeight="1">
      <c r="A94" s="370"/>
      <c r="B94" s="370"/>
      <c r="C94" s="375"/>
      <c r="D94" s="371"/>
      <c r="E94" s="371"/>
      <c r="F94" s="372"/>
      <c r="G94" s="373"/>
      <c r="H94" s="374"/>
      <c r="I94" s="374"/>
      <c r="J94" s="374"/>
    </row>
    <row r="95" spans="1:10" ht="10.5" customHeight="1">
      <c r="A95" s="370"/>
      <c r="B95" s="370"/>
      <c r="C95" s="375"/>
      <c r="D95" s="371"/>
      <c r="E95" s="371"/>
      <c r="F95" s="372"/>
      <c r="G95" s="373"/>
      <c r="H95" s="374"/>
      <c r="I95" s="374"/>
      <c r="J95" s="374"/>
    </row>
    <row r="96" spans="1:10" ht="10.5" customHeight="1">
      <c r="A96" s="370" t="s">
        <v>115</v>
      </c>
      <c r="B96" s="370"/>
      <c r="C96" s="375"/>
      <c r="D96" s="371">
        <v>138.5</v>
      </c>
      <c r="E96" s="371">
        <v>138</v>
      </c>
      <c r="F96" s="376">
        <v>117.3</v>
      </c>
      <c r="G96" s="373">
        <v>139.42857142857142</v>
      </c>
      <c r="H96" s="374">
        <v>0.36231884057971014</v>
      </c>
      <c r="I96" s="374">
        <v>18.07331628303496</v>
      </c>
      <c r="J96" s="374">
        <v>17.50541777028653</v>
      </c>
    </row>
    <row r="97" spans="1:10" ht="10.5" customHeight="1">
      <c r="A97" s="370"/>
      <c r="B97" s="370"/>
      <c r="C97" s="375"/>
      <c r="D97" s="371"/>
      <c r="E97" s="371"/>
      <c r="F97" s="376"/>
      <c r="G97" s="373"/>
      <c r="H97" s="374"/>
      <c r="I97" s="374"/>
      <c r="J97" s="374"/>
    </row>
    <row r="98" spans="1:10" ht="10.5" customHeight="1">
      <c r="A98" s="370"/>
      <c r="B98" s="370" t="s">
        <v>85</v>
      </c>
      <c r="C98" s="375"/>
      <c r="D98" s="371">
        <v>131.8</v>
      </c>
      <c r="E98" s="371">
        <v>126.4</v>
      </c>
      <c r="F98" s="376">
        <v>116.4</v>
      </c>
      <c r="G98" s="373">
        <v>134.31428571428572</v>
      </c>
      <c r="H98" s="374">
        <v>4.272151898734181</v>
      </c>
      <c r="I98" s="374">
        <v>13.230240549828181</v>
      </c>
      <c r="J98" s="374">
        <v>17.95257809559653</v>
      </c>
    </row>
    <row r="99" spans="1:10" ht="10.5" customHeight="1">
      <c r="A99" s="370"/>
      <c r="B99" s="370" t="s">
        <v>86</v>
      </c>
      <c r="C99" s="375"/>
      <c r="D99" s="371">
        <v>157.2</v>
      </c>
      <c r="E99" s="371">
        <v>170.6</v>
      </c>
      <c r="F99" s="376">
        <v>119.9</v>
      </c>
      <c r="G99" s="373">
        <v>153.74285714285716</v>
      </c>
      <c r="H99" s="374">
        <v>-7.854630715123098</v>
      </c>
      <c r="I99" s="374">
        <v>31.109257714762286</v>
      </c>
      <c r="J99" s="374">
        <v>16.358525245972547</v>
      </c>
    </row>
    <row r="100" spans="1:10" ht="10.5" customHeight="1">
      <c r="A100" s="370"/>
      <c r="B100" s="370"/>
      <c r="C100" s="375"/>
      <c r="D100" s="371"/>
      <c r="E100" s="371"/>
      <c r="F100" s="372"/>
      <c r="G100" s="373"/>
      <c r="H100" s="374"/>
      <c r="I100" s="374"/>
      <c r="J100" s="374"/>
    </row>
    <row r="101" spans="1:10" ht="11.25" customHeight="1">
      <c r="A101" s="370"/>
      <c r="B101" s="370"/>
      <c r="C101" s="375"/>
      <c r="D101" s="371"/>
      <c r="E101" s="371"/>
      <c r="F101" s="372"/>
      <c r="G101" s="373"/>
      <c r="H101" s="374"/>
      <c r="I101" s="374"/>
      <c r="J101" s="374"/>
    </row>
    <row r="102" spans="1:10" ht="10.5" customHeight="1">
      <c r="A102" s="370" t="s">
        <v>116</v>
      </c>
      <c r="B102" s="370"/>
      <c r="C102" s="375"/>
      <c r="D102" s="371"/>
      <c r="E102" s="371"/>
      <c r="F102" s="372"/>
      <c r="G102" s="373"/>
      <c r="H102" s="374"/>
      <c r="I102" s="374"/>
      <c r="J102" s="374"/>
    </row>
    <row r="103" spans="1:10" ht="10.5" customHeight="1">
      <c r="A103" s="370"/>
      <c r="B103" s="370" t="s">
        <v>117</v>
      </c>
      <c r="C103" s="375"/>
      <c r="D103" s="371">
        <v>154.8</v>
      </c>
      <c r="E103" s="371">
        <v>211.5</v>
      </c>
      <c r="F103" s="376">
        <v>149.3</v>
      </c>
      <c r="G103" s="373">
        <v>170.97142857142856</v>
      </c>
      <c r="H103" s="374">
        <v>-26.808510638297868</v>
      </c>
      <c r="I103" s="374">
        <v>3.683858004018754</v>
      </c>
      <c r="J103" s="374">
        <v>10.192431636129252</v>
      </c>
    </row>
    <row r="104" spans="1:10" ht="10.5" customHeight="1">
      <c r="A104" s="370"/>
      <c r="B104" s="370"/>
      <c r="C104" s="375"/>
      <c r="D104" s="371"/>
      <c r="E104" s="371"/>
      <c r="F104" s="376"/>
      <c r="G104" s="373"/>
      <c r="H104" s="374"/>
      <c r="I104" s="374"/>
      <c r="J104" s="374"/>
    </row>
    <row r="105" spans="1:10" ht="10.5" customHeight="1">
      <c r="A105" s="370"/>
      <c r="B105" s="370" t="s">
        <v>85</v>
      </c>
      <c r="C105" s="375"/>
      <c r="D105" s="371">
        <v>147.2</v>
      </c>
      <c r="E105" s="371">
        <v>197.5</v>
      </c>
      <c r="F105" s="376">
        <v>139.9</v>
      </c>
      <c r="G105" s="373">
        <v>165.78571428571428</v>
      </c>
      <c r="H105" s="374">
        <v>-25.46835443037975</v>
      </c>
      <c r="I105" s="374">
        <v>5.2180128663330825</v>
      </c>
      <c r="J105" s="374">
        <v>10.041721979897574</v>
      </c>
    </row>
    <row r="106" spans="1:10" ht="10.5" customHeight="1">
      <c r="A106" s="370"/>
      <c r="B106" s="370" t="s">
        <v>86</v>
      </c>
      <c r="C106" s="375"/>
      <c r="D106" s="371">
        <v>215.1</v>
      </c>
      <c r="E106" s="371">
        <v>323.8</v>
      </c>
      <c r="F106" s="372">
        <v>224.3</v>
      </c>
      <c r="G106" s="373">
        <v>212.58571428571426</v>
      </c>
      <c r="H106" s="374">
        <v>-33.57010500308833</v>
      </c>
      <c r="I106" s="374">
        <v>-4.1016495764601055</v>
      </c>
      <c r="J106" s="374">
        <v>11.29309700097223</v>
      </c>
    </row>
    <row r="107" spans="1:10" ht="10.5" customHeight="1">
      <c r="A107" s="370"/>
      <c r="B107" s="370"/>
      <c r="C107" s="375"/>
      <c r="D107" s="371"/>
      <c r="E107" s="371"/>
      <c r="F107" s="372"/>
      <c r="G107" s="373"/>
      <c r="H107" s="374"/>
      <c r="I107" s="374"/>
      <c r="J107" s="374"/>
    </row>
    <row r="108" spans="1:10" ht="10.5" customHeight="1">
      <c r="A108" s="370"/>
      <c r="B108" s="370"/>
      <c r="C108" s="375"/>
      <c r="D108" s="371"/>
      <c r="E108" s="371"/>
      <c r="F108" s="372"/>
      <c r="G108" s="373"/>
      <c r="H108" s="374"/>
      <c r="I108" s="374"/>
      <c r="J108" s="374"/>
    </row>
    <row r="109" spans="1:10" ht="10.5" customHeight="1">
      <c r="A109" s="370" t="s">
        <v>118</v>
      </c>
      <c r="B109" s="370"/>
      <c r="C109" s="375"/>
      <c r="D109" s="371">
        <v>121.2</v>
      </c>
      <c r="E109" s="371">
        <v>143.5</v>
      </c>
      <c r="F109" s="376">
        <v>98.2</v>
      </c>
      <c r="G109" s="373">
        <v>130.9</v>
      </c>
      <c r="H109" s="374">
        <v>-15.540069686411147</v>
      </c>
      <c r="I109" s="374">
        <v>23.421588594704684</v>
      </c>
      <c r="J109" s="374">
        <v>18.47685544349626</v>
      </c>
    </row>
    <row r="110" spans="1:10" ht="10.5" customHeight="1">
      <c r="A110" s="370"/>
      <c r="B110" s="370"/>
      <c r="C110" s="375"/>
      <c r="D110" s="371"/>
      <c r="E110" s="371"/>
      <c r="F110" s="372"/>
      <c r="G110" s="373"/>
      <c r="H110" s="374"/>
      <c r="I110" s="374"/>
      <c r="J110" s="374"/>
    </row>
    <row r="111" spans="1:10" ht="10.5" customHeight="1">
      <c r="A111" s="370"/>
      <c r="B111" s="370" t="s">
        <v>85</v>
      </c>
      <c r="C111" s="375"/>
      <c r="D111" s="371">
        <v>115.1</v>
      </c>
      <c r="E111" s="371">
        <v>130.9</v>
      </c>
      <c r="F111" s="376">
        <v>87.5</v>
      </c>
      <c r="G111" s="373">
        <v>120.77142857142857</v>
      </c>
      <c r="H111" s="374">
        <v>-12.07028265851796</v>
      </c>
      <c r="I111" s="374">
        <v>31.542857142857137</v>
      </c>
      <c r="J111" s="374">
        <v>31.06976744186047</v>
      </c>
    </row>
    <row r="112" spans="1:10" ht="10.5" customHeight="1">
      <c r="A112" s="370"/>
      <c r="B112" s="370" t="s">
        <v>86</v>
      </c>
      <c r="C112" s="375"/>
      <c r="D112" s="371">
        <v>131.2</v>
      </c>
      <c r="E112" s="371">
        <v>164.2</v>
      </c>
      <c r="F112" s="372">
        <v>115.9</v>
      </c>
      <c r="G112" s="373">
        <v>147.4857142857143</v>
      </c>
      <c r="H112" s="374">
        <v>-20.097442143727164</v>
      </c>
      <c r="I112" s="374">
        <v>13.201035375323539</v>
      </c>
      <c r="J112" s="374">
        <v>4.886721527989452</v>
      </c>
    </row>
    <row r="113" spans="1:10" ht="10.5" customHeight="1">
      <c r="A113" s="377"/>
      <c r="B113" s="377"/>
      <c r="C113" s="385"/>
      <c r="D113" s="371"/>
      <c r="E113" s="371"/>
      <c r="F113" s="372"/>
      <c r="G113" s="373"/>
      <c r="H113" s="374"/>
      <c r="I113" s="374"/>
      <c r="J113" s="374"/>
    </row>
    <row r="114" spans="1:10" ht="10.5" customHeight="1">
      <c r="A114" s="377"/>
      <c r="B114" s="377"/>
      <c r="C114" s="385"/>
      <c r="D114" s="371"/>
      <c r="E114" s="371"/>
      <c r="F114" s="372"/>
      <c r="G114" s="373"/>
      <c r="H114" s="374"/>
      <c r="I114" s="374"/>
      <c r="J114" s="374"/>
    </row>
    <row r="115" spans="1:10" ht="10.5" customHeight="1">
      <c r="A115" s="370" t="s">
        <v>119</v>
      </c>
      <c r="B115" s="377"/>
      <c r="C115" s="385"/>
      <c r="D115" s="371"/>
      <c r="E115" s="371"/>
      <c r="F115" s="372"/>
      <c r="G115" s="373"/>
      <c r="H115" s="374"/>
      <c r="I115" s="374"/>
      <c r="J115" s="374"/>
    </row>
    <row r="116" spans="1:10" ht="10.5" customHeight="1">
      <c r="A116" s="370"/>
      <c r="B116" s="370" t="s">
        <v>120</v>
      </c>
      <c r="C116" s="385"/>
      <c r="D116" s="371">
        <v>149.4</v>
      </c>
      <c r="E116" s="371">
        <v>163.2</v>
      </c>
      <c r="F116" s="376">
        <v>131</v>
      </c>
      <c r="G116" s="373">
        <v>156.58571428571432</v>
      </c>
      <c r="H116" s="374">
        <v>-8.455882352941165</v>
      </c>
      <c r="I116" s="374">
        <v>14.045801526717561</v>
      </c>
      <c r="J116" s="374">
        <v>23.727282989050714</v>
      </c>
    </row>
    <row r="117" spans="1:10" ht="10.5" customHeight="1">
      <c r="A117" s="370"/>
      <c r="B117" s="370"/>
      <c r="C117" s="385"/>
      <c r="D117" s="371"/>
      <c r="E117" s="371"/>
      <c r="F117" s="372"/>
      <c r="G117" s="373"/>
      <c r="H117" s="374"/>
      <c r="I117" s="374"/>
      <c r="J117" s="374"/>
    </row>
    <row r="118" spans="1:10" ht="10.5" customHeight="1">
      <c r="A118" s="370"/>
      <c r="B118" s="370" t="s">
        <v>85</v>
      </c>
      <c r="C118" s="385"/>
      <c r="D118" s="371">
        <v>127.8</v>
      </c>
      <c r="E118" s="371">
        <v>130.4</v>
      </c>
      <c r="F118" s="376">
        <v>108.8</v>
      </c>
      <c r="G118" s="373">
        <v>134.44285714285712</v>
      </c>
      <c r="H118" s="374">
        <v>-1.993865030674853</v>
      </c>
      <c r="I118" s="374">
        <v>17.46323529411765</v>
      </c>
      <c r="J118" s="374">
        <v>19.870080244554813</v>
      </c>
    </row>
    <row r="119" spans="1:10" ht="10.5" customHeight="1">
      <c r="A119" s="370"/>
      <c r="B119" s="370" t="s">
        <v>86</v>
      </c>
      <c r="C119" s="385"/>
      <c r="D119" s="371">
        <v>181.7</v>
      </c>
      <c r="E119" s="371">
        <v>212.2</v>
      </c>
      <c r="F119" s="376">
        <v>164</v>
      </c>
      <c r="G119" s="373">
        <v>189.67142857142858</v>
      </c>
      <c r="H119" s="374">
        <v>-14.373232799245995</v>
      </c>
      <c r="I119" s="374">
        <v>10.792682926829261</v>
      </c>
      <c r="J119" s="374">
        <v>28.119270481520797</v>
      </c>
    </row>
    <row r="120" spans="1:10" ht="10.5" customHeight="1">
      <c r="A120" s="370"/>
      <c r="B120" s="370"/>
      <c r="C120" s="385"/>
      <c r="D120" s="371"/>
      <c r="E120" s="371"/>
      <c r="F120" s="372"/>
      <c r="G120" s="373"/>
      <c r="H120" s="374"/>
      <c r="I120" s="374"/>
      <c r="J120" s="374"/>
    </row>
    <row r="121" spans="1:10" ht="10.5" customHeight="1">
      <c r="A121" s="370"/>
      <c r="B121" s="370"/>
      <c r="C121" s="385"/>
      <c r="D121" s="371"/>
      <c r="E121" s="371"/>
      <c r="F121" s="372"/>
      <c r="G121" s="373"/>
      <c r="H121" s="374"/>
      <c r="I121" s="374"/>
      <c r="J121" s="374"/>
    </row>
    <row r="122" spans="1:10" ht="10.5" customHeight="1">
      <c r="A122" s="370" t="s">
        <v>121</v>
      </c>
      <c r="B122" s="370"/>
      <c r="C122" s="385"/>
      <c r="D122" s="371">
        <v>145.1</v>
      </c>
      <c r="E122" s="371">
        <v>175</v>
      </c>
      <c r="F122" s="376">
        <v>124.9</v>
      </c>
      <c r="G122" s="373">
        <v>153.9</v>
      </c>
      <c r="H122" s="374">
        <v>-17.08571428571429</v>
      </c>
      <c r="I122" s="374">
        <v>16.172938350680536</v>
      </c>
      <c r="J122" s="374">
        <v>13.35227272727273</v>
      </c>
    </row>
    <row r="123" spans="1:10" ht="10.5" customHeight="1">
      <c r="A123" s="370"/>
      <c r="B123" s="370"/>
      <c r="C123" s="385"/>
      <c r="D123" s="371"/>
      <c r="E123" s="371"/>
      <c r="F123" s="372"/>
      <c r="G123" s="373"/>
      <c r="H123" s="374"/>
      <c r="I123" s="374"/>
      <c r="J123" s="374"/>
    </row>
    <row r="124" spans="1:10" ht="10.5" customHeight="1">
      <c r="A124" s="370"/>
      <c r="B124" s="370" t="s">
        <v>85</v>
      </c>
      <c r="C124" s="385"/>
      <c r="D124" s="371">
        <v>129.3</v>
      </c>
      <c r="E124" s="371">
        <v>153.5</v>
      </c>
      <c r="F124" s="376">
        <v>111.8</v>
      </c>
      <c r="G124" s="373">
        <v>137.78571428571428</v>
      </c>
      <c r="H124" s="374">
        <v>-15.765472312703578</v>
      </c>
      <c r="I124" s="374">
        <v>15.65295169946334</v>
      </c>
      <c r="J124" s="374">
        <v>20.171941191128838</v>
      </c>
    </row>
    <row r="125" spans="1:10" ht="10.5" customHeight="1">
      <c r="A125" s="370"/>
      <c r="B125" s="370" t="s">
        <v>86</v>
      </c>
      <c r="C125" s="385"/>
      <c r="D125" s="371">
        <v>171.7</v>
      </c>
      <c r="E125" s="371">
        <v>210.9</v>
      </c>
      <c r="F125" s="376">
        <v>146.7</v>
      </c>
      <c r="G125" s="373">
        <v>180.8857142857143</v>
      </c>
      <c r="H125" s="374">
        <v>-18.58700806069228</v>
      </c>
      <c r="I125" s="374">
        <v>17.041581458759374</v>
      </c>
      <c r="J125" s="374">
        <v>5.710469193521473</v>
      </c>
    </row>
    <row r="126" spans="1:10" ht="10.5" customHeight="1">
      <c r="A126" s="370"/>
      <c r="B126" s="370"/>
      <c r="C126" s="385"/>
      <c r="D126" s="371"/>
      <c r="E126" s="371"/>
      <c r="F126" s="372"/>
      <c r="G126" s="373"/>
      <c r="H126" s="374"/>
      <c r="I126" s="374"/>
      <c r="J126" s="374"/>
    </row>
    <row r="127" spans="1:10" ht="10.5" customHeight="1">
      <c r="A127" s="370" t="s">
        <v>122</v>
      </c>
      <c r="B127" s="370"/>
      <c r="C127" s="385"/>
      <c r="D127" s="371">
        <v>78.5</v>
      </c>
      <c r="E127" s="371">
        <v>90.1</v>
      </c>
      <c r="F127" s="372">
        <v>63.1</v>
      </c>
      <c r="G127" s="373">
        <v>81.47142857142858</v>
      </c>
      <c r="H127" s="374">
        <v>-12.87458379578246</v>
      </c>
      <c r="I127" s="374">
        <v>24.405705229793973</v>
      </c>
      <c r="J127" s="374">
        <v>-1.8247546909967185</v>
      </c>
    </row>
    <row r="128" spans="1:10" ht="10.5" customHeight="1">
      <c r="A128" s="370"/>
      <c r="B128" s="370"/>
      <c r="C128" s="385"/>
      <c r="D128" s="371"/>
      <c r="E128" s="371"/>
      <c r="F128" s="372"/>
      <c r="G128" s="373"/>
      <c r="H128" s="374"/>
      <c r="I128" s="374"/>
      <c r="J128" s="374"/>
    </row>
    <row r="129" spans="1:10" ht="10.5" customHeight="1">
      <c r="A129" s="370"/>
      <c r="B129" s="370" t="s">
        <v>85</v>
      </c>
      <c r="C129" s="385"/>
      <c r="D129" s="371">
        <v>77.3</v>
      </c>
      <c r="E129" s="371">
        <v>72.6</v>
      </c>
      <c r="F129" s="371" t="s">
        <v>181</v>
      </c>
      <c r="G129" s="373">
        <v>69.17142857142856</v>
      </c>
      <c r="H129" s="374">
        <v>6.473829201101933</v>
      </c>
      <c r="I129" s="371" t="s">
        <v>184</v>
      </c>
      <c r="J129" s="374" t="s">
        <v>184</v>
      </c>
    </row>
    <row r="130" spans="1:10" ht="10.5" customHeight="1">
      <c r="A130" s="370"/>
      <c r="B130" s="370" t="s">
        <v>86</v>
      </c>
      <c r="C130" s="385"/>
      <c r="D130" s="371">
        <v>109.9</v>
      </c>
      <c r="E130" s="371">
        <v>573.6</v>
      </c>
      <c r="F130" s="371" t="s">
        <v>181</v>
      </c>
      <c r="G130" s="373">
        <v>420.5142857142858</v>
      </c>
      <c r="H130" s="374">
        <v>-80.8403068340307</v>
      </c>
      <c r="I130" s="371" t="s">
        <v>184</v>
      </c>
      <c r="J130" s="374" t="s">
        <v>184</v>
      </c>
    </row>
    <row r="131" spans="1:10" ht="10.5" customHeight="1">
      <c r="A131" s="377"/>
      <c r="B131" s="377"/>
      <c r="C131" s="385"/>
      <c r="D131" s="371"/>
      <c r="E131" s="371"/>
      <c r="F131" s="372"/>
      <c r="G131" s="373"/>
      <c r="H131" s="374"/>
      <c r="I131" s="374"/>
      <c r="J131" s="374"/>
    </row>
    <row r="132" spans="1:10" ht="10.5" customHeight="1">
      <c r="A132" s="370" t="s">
        <v>123</v>
      </c>
      <c r="B132" s="370"/>
      <c r="C132" s="375"/>
      <c r="D132" s="371"/>
      <c r="E132" s="371"/>
      <c r="F132" s="372"/>
      <c r="G132" s="373"/>
      <c r="H132" s="374"/>
      <c r="I132" s="374"/>
      <c r="J132" s="374"/>
    </row>
    <row r="133" spans="1:10" ht="10.5" customHeight="1">
      <c r="A133" s="370"/>
      <c r="B133" s="370" t="s">
        <v>124</v>
      </c>
      <c r="C133" s="375"/>
      <c r="D133" s="371">
        <v>77.1</v>
      </c>
      <c r="E133" s="371">
        <v>87.1</v>
      </c>
      <c r="F133" s="376">
        <v>73.4</v>
      </c>
      <c r="G133" s="373">
        <v>86.17142857142858</v>
      </c>
      <c r="H133" s="374">
        <v>-11.481056257175661</v>
      </c>
      <c r="I133" s="374">
        <v>5.040871934604889</v>
      </c>
      <c r="J133" s="374">
        <v>3.323055841041471</v>
      </c>
    </row>
    <row r="134" spans="1:10" ht="10.5" customHeight="1">
      <c r="A134" s="370"/>
      <c r="B134" s="370"/>
      <c r="C134" s="375"/>
      <c r="D134" s="371"/>
      <c r="E134" s="371"/>
      <c r="F134" s="372"/>
      <c r="G134" s="373"/>
      <c r="H134" s="374"/>
      <c r="I134" s="374"/>
      <c r="J134" s="374"/>
    </row>
    <row r="135" spans="1:10" ht="10.5" customHeight="1">
      <c r="A135" s="370"/>
      <c r="B135" s="370" t="s">
        <v>85</v>
      </c>
      <c r="C135" s="375"/>
      <c r="D135" s="371">
        <v>73.9</v>
      </c>
      <c r="E135" s="371">
        <v>83.5</v>
      </c>
      <c r="F135" s="376">
        <v>71.9</v>
      </c>
      <c r="G135" s="373">
        <v>82.11428571428571</v>
      </c>
      <c r="H135" s="374">
        <v>-11.497005988023945</v>
      </c>
      <c r="I135" s="374">
        <v>2.7816411682892905</v>
      </c>
      <c r="J135" s="374">
        <v>1.357785223064708</v>
      </c>
    </row>
    <row r="136" spans="1:10" ht="10.5" customHeight="1">
      <c r="A136" s="370"/>
      <c r="B136" s="370" t="s">
        <v>86</v>
      </c>
      <c r="C136" s="375"/>
      <c r="D136" s="371">
        <v>102.2</v>
      </c>
      <c r="E136" s="371">
        <v>115.5</v>
      </c>
      <c r="F136" s="372">
        <v>85.3</v>
      </c>
      <c r="G136" s="373">
        <v>118.44285714285715</v>
      </c>
      <c r="H136" s="374">
        <v>-11.515151515151514</v>
      </c>
      <c r="I136" s="374">
        <v>19.812426729191095</v>
      </c>
      <c r="J136" s="374">
        <v>15.361068596076265</v>
      </c>
    </row>
    <row r="137" spans="1:10" ht="10.5" customHeight="1">
      <c r="A137" s="370"/>
      <c r="B137" s="370"/>
      <c r="C137" s="378"/>
      <c r="D137" s="371"/>
      <c r="E137" s="371"/>
      <c r="F137" s="384"/>
      <c r="G137" s="373"/>
      <c r="H137" s="374"/>
      <c r="I137" s="374"/>
      <c r="J137" s="374"/>
    </row>
    <row r="138" ht="10.5" customHeight="1"/>
  </sheetData>
  <mergeCells count="16">
    <mergeCell ref="A3:J3"/>
    <mergeCell ref="A4:J4"/>
    <mergeCell ref="A5:J5"/>
    <mergeCell ref="A72:J72"/>
    <mergeCell ref="E10:E12"/>
    <mergeCell ref="F10:F12"/>
    <mergeCell ref="G8:G12"/>
    <mergeCell ref="E79:E81"/>
    <mergeCell ref="F79:F81"/>
    <mergeCell ref="E8:F9"/>
    <mergeCell ref="A73:J73"/>
    <mergeCell ref="A74:J74"/>
    <mergeCell ref="D8:D12"/>
    <mergeCell ref="D77:D81"/>
    <mergeCell ref="E77:F78"/>
    <mergeCell ref="G77:G81"/>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386" customWidth="1"/>
    <col min="2" max="3" width="5.28125" style="386" customWidth="1"/>
    <col min="4" max="6" width="5.421875" style="386" customWidth="1"/>
    <col min="7" max="7" width="5.57421875" style="386" customWidth="1"/>
    <col min="8" max="8" width="5.421875" style="386" customWidth="1"/>
    <col min="9" max="9" width="5.8515625" style="386" customWidth="1"/>
    <col min="10" max="10" width="5.57421875" style="386" customWidth="1"/>
    <col min="11" max="11" width="5.421875" style="386" customWidth="1"/>
    <col min="12" max="12" width="5.7109375" style="386" customWidth="1"/>
    <col min="13" max="13" width="5.28125" style="386" customWidth="1"/>
    <col min="14" max="14" width="5.00390625" style="386" customWidth="1"/>
    <col min="15" max="15" width="6.8515625" style="386" customWidth="1"/>
    <col min="16" max="16" width="6.28125" style="386" customWidth="1"/>
    <col min="17" max="17" width="6.57421875" style="386" customWidth="1"/>
    <col min="18" max="16384" width="11.421875" style="386" customWidth="1"/>
  </cols>
  <sheetData>
    <row r="1" spans="1:17" ht="12" customHeight="1">
      <c r="A1" s="556"/>
      <c r="B1" s="556"/>
      <c r="C1" s="556"/>
      <c r="D1" s="556"/>
      <c r="E1" s="556"/>
      <c r="F1" s="556"/>
      <c r="G1" s="556"/>
      <c r="H1" s="556"/>
      <c r="I1" s="556"/>
      <c r="J1" s="556"/>
      <c r="K1" s="556"/>
      <c r="L1" s="556"/>
      <c r="M1" s="556"/>
      <c r="N1" s="556"/>
      <c r="O1" s="556"/>
      <c r="P1" s="556"/>
      <c r="Q1" s="556"/>
    </row>
    <row r="2" spans="1:17" ht="12.75" customHeight="1">
      <c r="A2" s="76"/>
      <c r="B2" s="76"/>
      <c r="C2" s="76"/>
      <c r="D2" s="76"/>
      <c r="E2" s="76"/>
      <c r="F2" s="76"/>
      <c r="G2" s="76"/>
      <c r="H2" s="76"/>
      <c r="I2" s="76"/>
      <c r="J2" s="76"/>
      <c r="K2" s="76"/>
      <c r="L2" s="76"/>
      <c r="M2" s="76"/>
      <c r="N2" s="77"/>
      <c r="O2" s="78"/>
      <c r="P2" s="78"/>
      <c r="Q2" s="76"/>
    </row>
    <row r="3" spans="1:17" ht="12.75" customHeight="1">
      <c r="A3" s="557" t="s">
        <v>149</v>
      </c>
      <c r="B3" s="557"/>
      <c r="C3" s="557"/>
      <c r="D3" s="557"/>
      <c r="E3" s="557"/>
      <c r="F3" s="557"/>
      <c r="G3" s="557"/>
      <c r="H3" s="557"/>
      <c r="I3" s="557"/>
      <c r="J3" s="557"/>
      <c r="K3" s="557"/>
      <c r="L3" s="557"/>
      <c r="M3" s="557"/>
      <c r="N3" s="557"/>
      <c r="O3" s="557"/>
      <c r="P3" s="557"/>
      <c r="Q3" s="557"/>
    </row>
    <row r="4" spans="1:17" ht="12.75" customHeight="1">
      <c r="A4" s="553" t="s">
        <v>150</v>
      </c>
      <c r="B4" s="553"/>
      <c r="C4" s="553"/>
      <c r="D4" s="553"/>
      <c r="E4" s="553"/>
      <c r="F4" s="553"/>
      <c r="G4" s="553"/>
      <c r="H4" s="553"/>
      <c r="I4" s="553"/>
      <c r="J4" s="553"/>
      <c r="K4" s="553"/>
      <c r="L4" s="553"/>
      <c r="M4" s="553"/>
      <c r="N4" s="553"/>
      <c r="O4" s="553"/>
      <c r="P4" s="553"/>
      <c r="Q4" s="553"/>
    </row>
    <row r="5" spans="1:17" ht="12.75" customHeight="1">
      <c r="A5" s="553" t="s">
        <v>63</v>
      </c>
      <c r="B5" s="553"/>
      <c r="C5" s="553"/>
      <c r="D5" s="553"/>
      <c r="E5" s="553"/>
      <c r="F5" s="553"/>
      <c r="G5" s="553"/>
      <c r="H5" s="553"/>
      <c r="I5" s="553"/>
      <c r="J5" s="553"/>
      <c r="K5" s="553"/>
      <c r="L5" s="553"/>
      <c r="M5" s="553"/>
      <c r="N5" s="553"/>
      <c r="O5" s="553"/>
      <c r="P5" s="553"/>
      <c r="Q5" s="553"/>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4" t="s">
        <v>64</v>
      </c>
      <c r="P8" s="555"/>
      <c r="Q8" s="555"/>
    </row>
    <row r="9" spans="1:17" ht="12" customHeight="1">
      <c r="A9" s="86"/>
      <c r="B9" s="87"/>
      <c r="C9" s="88"/>
      <c r="D9" s="88"/>
      <c r="E9" s="88"/>
      <c r="F9" s="88"/>
      <c r="G9" s="88"/>
      <c r="H9" s="88"/>
      <c r="I9" s="88"/>
      <c r="J9" s="88"/>
      <c r="K9" s="88"/>
      <c r="L9" s="88"/>
      <c r="M9" s="88"/>
      <c r="N9" s="89"/>
      <c r="O9" s="387" t="s">
        <v>72</v>
      </c>
      <c r="P9" s="388"/>
      <c r="Q9" s="389" t="s">
        <v>192</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50" t="s">
        <v>79</v>
      </c>
      <c r="P10" s="551"/>
      <c r="Q10" s="551"/>
    </row>
    <row r="11" spans="1:17" ht="12" customHeight="1">
      <c r="A11" s="86"/>
      <c r="B11" s="87"/>
      <c r="C11" s="88"/>
      <c r="D11" s="88"/>
      <c r="E11" s="88"/>
      <c r="F11" s="88"/>
      <c r="G11" s="88"/>
      <c r="H11" s="88"/>
      <c r="I11" s="88"/>
      <c r="J11" s="88"/>
      <c r="K11" s="88"/>
      <c r="L11" s="88"/>
      <c r="M11" s="88"/>
      <c r="N11" s="89"/>
      <c r="O11" s="390" t="s">
        <v>80</v>
      </c>
      <c r="P11" s="391" t="s">
        <v>81</v>
      </c>
      <c r="Q11" s="392" t="s">
        <v>81</v>
      </c>
    </row>
    <row r="12" spans="1:17" ht="12" customHeight="1">
      <c r="A12" s="93"/>
      <c r="B12" s="94"/>
      <c r="C12" s="95"/>
      <c r="D12" s="95"/>
      <c r="E12" s="95"/>
      <c r="F12" s="95"/>
      <c r="G12" s="95"/>
      <c r="H12" s="95"/>
      <c r="I12" s="95"/>
      <c r="J12" s="95"/>
      <c r="K12" s="95"/>
      <c r="L12" s="95"/>
      <c r="M12" s="95"/>
      <c r="N12" s="96"/>
      <c r="O12" s="393" t="s">
        <v>82</v>
      </c>
      <c r="P12" s="394" t="s">
        <v>83</v>
      </c>
      <c r="Q12" s="395"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2" t="s">
        <v>167</v>
      </c>
      <c r="B16" s="552"/>
      <c r="C16" s="552"/>
      <c r="D16" s="552"/>
      <c r="E16" s="552"/>
      <c r="F16" s="552"/>
      <c r="G16" s="552"/>
      <c r="H16" s="552"/>
      <c r="I16" s="552"/>
      <c r="J16" s="552"/>
      <c r="K16" s="552"/>
      <c r="L16" s="552"/>
      <c r="M16" s="552"/>
      <c r="N16" s="552"/>
      <c r="O16" s="552"/>
      <c r="P16" s="552"/>
      <c r="Q16" s="552"/>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396">
        <f>(B19+C19+D19+E19+F19+G19+H19+I19+J19+K19+L19+M19)/12</f>
        <v>77.99742475667082</v>
      </c>
      <c r="O19" s="397">
        <f>100*(H19-G19)/G19</f>
        <v>-0.9928937334852856</v>
      </c>
      <c r="P19" s="397">
        <f>100*(H19-H18)/H18</f>
        <v>-11.38742699863561</v>
      </c>
      <c r="Q19" s="398">
        <f>(((B19+C19+D19+E19+F19+G19+H19)/7)-((B18+C18+D18+E18+F18+G18+H18)/7))/((B18+C18+D18+E18+F18+G18+H18)/7)*100</f>
        <v>-12.516204650618304</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396">
        <f>(B20+C20+D20+E20+F20+G20+H20+I20+J20+K20+L20+M20)/12</f>
        <v>69.93624080073536</v>
      </c>
      <c r="O20" s="397">
        <f>100*(H20-G20)/G20</f>
        <v>-10.66048667439166</v>
      </c>
      <c r="P20" s="397">
        <f>100*(H20-H19)/H19</f>
        <v>-17.07168102134949</v>
      </c>
      <c r="Q20" s="398">
        <f>(((B20+C20+D20+E20+F20+G20+H20)/7)-((B19+C19+D19+E19+F19+G19+H19)/7))/((B19+C19+D19+E19+F19+G19+H19)/7)*100</f>
        <v>-11.759737628483927</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396">
        <f>(B21+C21+D21+E21+F21+G21+H21+I21+J21+K21+L21+M21)/12</f>
        <v>69.06028123600983</v>
      </c>
      <c r="O21" s="397">
        <f>100*(H21-G21)/G21</f>
        <v>-26.851432282597287</v>
      </c>
      <c r="P21" s="397">
        <f>100*(H21-H20)/H20</f>
        <v>-0.8557026398367811</v>
      </c>
      <c r="Q21" s="398">
        <f>(((B21+C21+D21+E21+F21+G21+H21)/7)-((B20+C20+D20+E20+F20+G20+H20)/7))/((B20+C20+D20+E20+F20+G20+H20)/7)*100</f>
        <v>3.129196877136753</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396">
        <f>(B22+C22+D22+E22+F22+G22+H22+I22+J22+K22+L22+M22)/12</f>
        <v>66.13652974467487</v>
      </c>
      <c r="O22" s="397">
        <f>100*(H22-G22)/G22</f>
        <v>3.635782910205882</v>
      </c>
      <c r="P22" s="397">
        <f>100*(H22-H21)/H21</f>
        <v>7.2733232791140905</v>
      </c>
      <c r="Q22" s="398">
        <f>(((B22+C22+D22+E22+F22+G22+H22)/7)-((B21+C21+D21+E21+F21+G21+H21)/7))/((B21+C21+D21+E21+F21+G21+H21)/7)*100</f>
        <v>-12.385758057841596</v>
      </c>
    </row>
    <row r="23" spans="1:17" ht="12" customHeight="1">
      <c r="A23" s="105">
        <v>2006</v>
      </c>
      <c r="B23" s="103">
        <v>41.8</v>
      </c>
      <c r="C23" s="103">
        <v>40</v>
      </c>
      <c r="D23" s="103">
        <v>102.4</v>
      </c>
      <c r="E23" s="103">
        <v>66.8</v>
      </c>
      <c r="F23" s="103">
        <v>77.6</v>
      </c>
      <c r="G23" s="103">
        <v>79.6</v>
      </c>
      <c r="H23" s="103">
        <v>80.2</v>
      </c>
      <c r="I23" s="103"/>
      <c r="J23" s="103"/>
      <c r="K23" s="103"/>
      <c r="L23" s="103"/>
      <c r="M23" s="103"/>
      <c r="N23" s="396">
        <f>(B23+C23+D23+E23+F23+G23+H23)/7</f>
        <v>69.77142857142857</v>
      </c>
      <c r="O23" s="397">
        <f>100*(H23-G23)/G23</f>
        <v>0.7537688442211163</v>
      </c>
      <c r="P23" s="397">
        <f>100*(H23-H22)/H22</f>
        <v>-2.195121951219509</v>
      </c>
      <c r="Q23" s="398">
        <f>(((B23+C23+D23+E23+F23+G23+H23)/7)-((B22+C22+D22+E22+F22+G22+H22)/7))/((B22+C22+D22+E22+F22+G22+H22)/7)*100</f>
        <v>11.035130106528976</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2" t="s">
        <v>151</v>
      </c>
      <c r="B26" s="552"/>
      <c r="C26" s="552"/>
      <c r="D26" s="552"/>
      <c r="E26" s="552"/>
      <c r="F26" s="552"/>
      <c r="G26" s="552"/>
      <c r="H26" s="552"/>
      <c r="I26" s="552"/>
      <c r="J26" s="552"/>
      <c r="K26" s="552"/>
      <c r="L26" s="552"/>
      <c r="M26" s="552"/>
      <c r="N26" s="552"/>
      <c r="O26" s="552"/>
      <c r="P26" s="552"/>
      <c r="Q26" s="552"/>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396">
        <f>(B29+C29+D29+E29+F29+G29+H29+I29+J29+K29+L29+M29)/12</f>
        <v>72.09853580857731</v>
      </c>
      <c r="O29" s="397">
        <f>100*(H29-G29)/G29</f>
        <v>-6.426003069938352</v>
      </c>
      <c r="P29" s="397">
        <f>100*(H29-H28)/H28</f>
        <v>-7.858235571728172</v>
      </c>
      <c r="Q29" s="398">
        <f>(((B29+C29+D29+E29+F29+G29+H29)/7)-((B28+C28+D28+E28+F28+G28+H28)/7))/((B28+C28+D28+E28+F28+G28+H28)/7)*100</f>
        <v>-20.463444486027903</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396">
        <f>(B30+C30+D30+E30+F30+G30+H30+I30+J30+K30+L30+M30)/12</f>
        <v>64.14276088171185</v>
      </c>
      <c r="O30" s="397">
        <f>100*(H30-G30)/G30</f>
        <v>-0.44444444444444026</v>
      </c>
      <c r="P30" s="397">
        <f>100*(H30-H29)/H29</f>
        <v>-13.024331202921159</v>
      </c>
      <c r="Q30" s="398">
        <f>(((B30+C30+D30+E30+F30+G30+H30)/7)-((B29+C29+D29+E29+F29+G29+H29)/7))/((B29+C29+D29+E29+F29+G29+H29)/7)*100</f>
        <v>-13.535184882820944</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396">
        <f>(B31+C31+D31+E31+F31+G31+H31+I31+J31+K31+L31+M31)/12</f>
        <v>59.563538420616304</v>
      </c>
      <c r="O31" s="397">
        <f>100*(H31-G31)/G31</f>
        <v>-25.834209744422207</v>
      </c>
      <c r="P31" s="397">
        <f>100*(H31-H30)/H30</f>
        <v>-0.5604508626851435</v>
      </c>
      <c r="Q31" s="398">
        <f>(((B31+C31+D31+E31+F31+G31+H31)/7)-((B30+C30+D30+E30+F30+G30+H30)/7))/((B30+C30+D30+E30+F30+G30+H30)/7)*100</f>
        <v>-2.2861097341979857</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396">
        <f>(B32+C32+D32+E32+F32+G32+H32+I32+J32+K32+L32+M32)/12</f>
        <v>55.28047429910932</v>
      </c>
      <c r="O32" s="397">
        <f>100*(H32-G32)/G32</f>
        <v>18.703219672203968</v>
      </c>
      <c r="P32" s="397">
        <f>100*(H32-H31)/H31</f>
        <v>12.38581967686714</v>
      </c>
      <c r="Q32" s="398">
        <f>(((B32+C32+D32+E32+F32+G32+H32)/7)-((B31+C31+D31+E31+F31+G31+H31)/7))/((B31+C31+D31+E31+F31+G31+H31)/7)*100</f>
        <v>-11.564967537281085</v>
      </c>
    </row>
    <row r="33" spans="1:17" ht="12" customHeight="1">
      <c r="A33" s="105">
        <v>2006</v>
      </c>
      <c r="B33" s="103">
        <v>47.1</v>
      </c>
      <c r="C33" s="103">
        <v>37.8</v>
      </c>
      <c r="D33" s="103">
        <v>106.1</v>
      </c>
      <c r="E33" s="103">
        <v>50.3</v>
      </c>
      <c r="F33" s="103">
        <v>57.7</v>
      </c>
      <c r="G33" s="103">
        <v>60.2</v>
      </c>
      <c r="H33" s="103">
        <v>64.6</v>
      </c>
      <c r="I33" s="103"/>
      <c r="J33" s="103"/>
      <c r="K33" s="103"/>
      <c r="L33" s="103"/>
      <c r="M33" s="103"/>
      <c r="N33" s="396">
        <f>(B33+C33+D33+E33+F33+G33+H33)/7</f>
        <v>60.54285714285714</v>
      </c>
      <c r="O33" s="397">
        <f>100*(H33-G33)/G33</f>
        <v>7.30897009966776</v>
      </c>
      <c r="P33" s="397">
        <f>100*(H33-H32)/H32</f>
        <v>-13.981358189081226</v>
      </c>
      <c r="Q33" s="398">
        <f>(((B33+C33+D33+E33+F33+G33+H33)/7)-((B32+C32+D32+E32+F32+G32+H32)/7))/((B32+C32+D32+E32+F32+G32+H32)/7)*100</f>
        <v>9.814381737555921</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2" t="s">
        <v>152</v>
      </c>
      <c r="B36" s="552"/>
      <c r="C36" s="552"/>
      <c r="D36" s="552"/>
      <c r="E36" s="552"/>
      <c r="F36" s="552"/>
      <c r="G36" s="552"/>
      <c r="H36" s="552"/>
      <c r="I36" s="552"/>
      <c r="J36" s="552"/>
      <c r="K36" s="552"/>
      <c r="L36" s="552"/>
      <c r="M36" s="552"/>
      <c r="N36" s="552"/>
      <c r="O36" s="552"/>
      <c r="P36" s="552"/>
      <c r="Q36" s="552"/>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396">
        <f>(B39+C39+D39+E39+F39+G39+H39+I39+J39+K39+L39+M39)/12</f>
        <v>54.723931299878586</v>
      </c>
      <c r="O39" s="397">
        <f>100*(H39-G39)/G39</f>
        <v>-8.072823703401518</v>
      </c>
      <c r="P39" s="397">
        <f>100*(H39-H38)/H38</f>
        <v>-17.528082833196716</v>
      </c>
      <c r="Q39" s="398">
        <f>(((B39+C39+D39+E39+F39+G39+H39)/7)-((B38+C38+D38+E38+F38+G38+H38)/7))/((B38+C38+D38+E38+F38+G38+H38)/7)*100</f>
        <v>-28.65144296578138</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396">
        <f>(B40+C40+D40+E40+F40+G40+H40+I40+J40+K40+L40+M40)/12</f>
        <v>43.43062397892937</v>
      </c>
      <c r="O40" s="397">
        <f>100*(H40-G40)/G40</f>
        <v>24.3010752688172</v>
      </c>
      <c r="P40" s="397">
        <f>100*(H40-H39)/H39</f>
        <v>-0.6050657445998933</v>
      </c>
      <c r="Q40" s="398">
        <f>(((B40+C40+D40+E40+F40+G40+H40)/7)-((B39+C39+D39+E39+F39+G39+H39)/7))/((B39+C39+D39+E39+F39+G39+H39)/7)*100</f>
        <v>-25.155044124131194</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396">
        <f>(B41+C41+D41+E41+F41+G41+H41+I41+J41+K41+L41+M41)/12</f>
        <v>34.83470782756218</v>
      </c>
      <c r="O41" s="397">
        <f>100*(H41-G41)/G41</f>
        <v>9.103746670052766</v>
      </c>
      <c r="P41" s="397">
        <f>100*(H41-H40)/H40</f>
        <v>-25.817002696659625</v>
      </c>
      <c r="Q41" s="398">
        <f>(((B41+C41+D41+E41+F41+G41+H41)/7)-((B40+C40+D40+E40+F40+G40+H40)/7))/((B40+C40+D40+E40+F40+G40+H40)/7)*100</f>
        <v>-11.21045798410826</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396">
        <f>(B42+C42+D42+E42+F42+G42+H42+I42+J42+K42+L42+M42)/12</f>
        <v>32.88834407338623</v>
      </c>
      <c r="O42" s="397">
        <f>100*(H42-G42)/G42</f>
        <v>-3.9357695377093833</v>
      </c>
      <c r="P42" s="397">
        <f>100*(H42-H41)/H41</f>
        <v>-21.637720229112706</v>
      </c>
      <c r="Q42" s="398">
        <f>(((B42+C42+D42+E42+F42+G42+H42)/7)-((B41+C41+D41+E41+F41+G41+H41)/7))/((B41+C41+D41+E41+F41+G41+H41)/7)*100</f>
        <v>-12.07459575203167</v>
      </c>
    </row>
    <row r="43" spans="1:17" ht="12" customHeight="1">
      <c r="A43" s="105">
        <v>2006</v>
      </c>
      <c r="B43" s="103">
        <v>21.4</v>
      </c>
      <c r="C43" s="103">
        <v>15.2</v>
      </c>
      <c r="D43" s="103">
        <v>49.7</v>
      </c>
      <c r="E43" s="103">
        <v>28.6</v>
      </c>
      <c r="F43" s="103">
        <v>31.9</v>
      </c>
      <c r="G43" s="103">
        <v>38.6</v>
      </c>
      <c r="H43" s="103">
        <v>43</v>
      </c>
      <c r="I43" s="103"/>
      <c r="J43" s="103"/>
      <c r="K43" s="103"/>
      <c r="L43" s="103"/>
      <c r="M43" s="103"/>
      <c r="N43" s="396">
        <f>(B43+C43+D43+E43+F43+G43+H43)/7</f>
        <v>32.628571428571426</v>
      </c>
      <c r="O43" s="397">
        <f>100*(H43-G43)/G43</f>
        <v>11.398963730569944</v>
      </c>
      <c r="P43" s="397">
        <f>100*(H43-H42)/H42</f>
        <v>27.97619047619047</v>
      </c>
      <c r="Q43" s="398">
        <f>(((B43+C43+D43+E43+F43+G43+H43)/7)-((B42+C42+D42+E42+F42+G42+H42)/7))/((B42+C42+D42+E42+F42+G42+H42)/7)*100</f>
        <v>-2.2835167064102215</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2" t="s">
        <v>153</v>
      </c>
      <c r="B46" s="552"/>
      <c r="C46" s="552"/>
      <c r="D46" s="552"/>
      <c r="E46" s="552"/>
      <c r="F46" s="552"/>
      <c r="G46" s="552"/>
      <c r="H46" s="552"/>
      <c r="I46" s="552"/>
      <c r="J46" s="552"/>
      <c r="K46" s="552"/>
      <c r="L46" s="552"/>
      <c r="M46" s="552"/>
      <c r="N46" s="552"/>
      <c r="O46" s="552"/>
      <c r="P46" s="552"/>
      <c r="Q46" s="552"/>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396">
        <f>(B49+C49+D49+E49+F49+G49+H49+I49+J49+K49+L49+M49)/12</f>
        <v>82.38001776412973</v>
      </c>
      <c r="O49" s="397">
        <f>100*(H49-G49)/G49</f>
        <v>-5.770162266892703</v>
      </c>
      <c r="P49" s="397">
        <f>100*(H49-H48)/H48</f>
        <v>-3.4605311217852615</v>
      </c>
      <c r="Q49" s="398">
        <f>(((B49+C49+D49+E49+F49+G49+H49)/7)-((B48+C48+D48+E48+F48+G48+H48)/7))/((B48+C48+D48+E48+F48+G48+H48)/7)*100</f>
        <v>-16.593198927393214</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396">
        <f>(B50+C50+D50+E50+F50+G50+H50+I50+J50+K50+L50+M50)/12</f>
        <v>76.50245938386387</v>
      </c>
      <c r="O50" s="397">
        <f>100*(H50-G50)/G50</f>
        <v>-9.000000000000004</v>
      </c>
      <c r="P50" s="397">
        <f>100*(H50-H49)/H49</f>
        <v>-17.807041743890196</v>
      </c>
      <c r="Q50" s="398">
        <f>(((B50+C50+D50+E50+F50+G50+H50)/7)-((B49+C49+D49+E49+F49+G49+H49)/7))/((B49+C49+D49+E49+F49+G49+H49)/7)*100</f>
        <v>-8.727702166856458</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396">
        <f>(B51+C51+D51+E51+F51+G51+H51+I51+J51+K51+L51+M51)/12</f>
        <v>74.30937355428229</v>
      </c>
      <c r="O51" s="397">
        <f>100*(H51-G51)/G51</f>
        <v>-32.581575384994615</v>
      </c>
      <c r="P51" s="397">
        <f>100*(H51-H50)/H50</f>
        <v>11.407094521774019</v>
      </c>
      <c r="Q51" s="398">
        <f>(((B51+C51+D51+E51+F51+G51+H51)/7)-((B50+C50+D50+E50+F50+G50+H50)/7))/((B50+C50+D50+E50+F50+G50+H50)/7)*100</f>
        <v>0.7025379218153084</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396">
        <f>(B52+C52+D52+E52+F52+G52+H52+I52+J52+K52+L52+M52)/12</f>
        <v>68.60881539919983</v>
      </c>
      <c r="O52" s="397">
        <f>100*(H52-G52)/G52</f>
        <v>24.573775956239302</v>
      </c>
      <c r="P52" s="397">
        <f>100*(H52-H51)/H51</f>
        <v>23.051330506711015</v>
      </c>
      <c r="Q52" s="398">
        <f>(((B52+C52+D52+E52+F52+G52+H52)/7)-((B51+C51+D51+E51+F51+G51+H51)/7))/((B51+C51+D51+E51+F51+G51+H51)/7)*100</f>
        <v>-11.432383610936672</v>
      </c>
    </row>
    <row r="53" spans="1:17" ht="12" customHeight="1">
      <c r="A53" s="105">
        <v>2006</v>
      </c>
      <c r="B53" s="103">
        <v>59.9</v>
      </c>
      <c r="C53" s="103">
        <v>51.2</v>
      </c>
      <c r="D53" s="103">
        <v>139.7</v>
      </c>
      <c r="E53" s="103">
        <v>63.2</v>
      </c>
      <c r="F53" s="103">
        <v>73.1</v>
      </c>
      <c r="G53" s="103">
        <v>73.1</v>
      </c>
      <c r="H53" s="103">
        <v>77.6</v>
      </c>
      <c r="I53" s="103"/>
      <c r="J53" s="103"/>
      <c r="K53" s="103"/>
      <c r="L53" s="103"/>
      <c r="M53" s="103"/>
      <c r="N53" s="396">
        <f>(B53+C53+D53+E53+F53+G53+H53)/7</f>
        <v>76.82857142857144</v>
      </c>
      <c r="O53" s="397">
        <f>100*(H53-G53)/G53</f>
        <v>6.155950752393982</v>
      </c>
      <c r="P53" s="397">
        <f>100*(H53-H52)/H52</f>
        <v>-22.244488977955918</v>
      </c>
      <c r="Q53" s="398">
        <f>(((B53+C53+D53+E53+F53+G53+H53)/7)-((B52+C52+D52+E52+F52+G52+H52)/7))/((B52+C52+D52+E52+F52+G52+H52)/7)*100</f>
        <v>12.844553788004978</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6"/>
      <c r="B61" s="556"/>
      <c r="C61" s="556"/>
      <c r="D61" s="556"/>
      <c r="E61" s="556"/>
      <c r="F61" s="556"/>
      <c r="G61" s="556"/>
      <c r="H61" s="556"/>
      <c r="I61" s="556"/>
      <c r="J61" s="556"/>
      <c r="K61" s="556"/>
      <c r="L61" s="556"/>
      <c r="M61" s="556"/>
      <c r="N61" s="556"/>
      <c r="O61" s="556"/>
      <c r="P61" s="556"/>
      <c r="Q61" s="556"/>
    </row>
    <row r="62" spans="1:17" ht="12.75">
      <c r="A62" s="76"/>
      <c r="B62" s="76"/>
      <c r="C62" s="76"/>
      <c r="D62" s="76"/>
      <c r="E62" s="76"/>
      <c r="F62" s="76"/>
      <c r="G62" s="76"/>
      <c r="H62" s="76"/>
      <c r="I62" s="76"/>
      <c r="J62" s="76"/>
      <c r="K62" s="76"/>
      <c r="L62" s="76"/>
      <c r="M62" s="76"/>
      <c r="N62" s="77"/>
      <c r="O62" s="78"/>
      <c r="P62" s="78"/>
      <c r="Q62" s="76"/>
    </row>
    <row r="63" spans="1:17" ht="12.75" customHeight="1">
      <c r="A63" s="553" t="s">
        <v>154</v>
      </c>
      <c r="B63" s="553"/>
      <c r="C63" s="553"/>
      <c r="D63" s="553"/>
      <c r="E63" s="553"/>
      <c r="F63" s="553"/>
      <c r="G63" s="553"/>
      <c r="H63" s="553"/>
      <c r="I63" s="553"/>
      <c r="J63" s="553"/>
      <c r="K63" s="553"/>
      <c r="L63" s="553"/>
      <c r="M63" s="553"/>
      <c r="N63" s="553"/>
      <c r="O63" s="553"/>
      <c r="P63" s="553"/>
      <c r="Q63" s="553"/>
    </row>
    <row r="64" spans="1:17" ht="12.75" customHeight="1">
      <c r="A64" s="553" t="s">
        <v>155</v>
      </c>
      <c r="B64" s="553"/>
      <c r="C64" s="553"/>
      <c r="D64" s="553"/>
      <c r="E64" s="553"/>
      <c r="F64" s="553"/>
      <c r="G64" s="553"/>
      <c r="H64" s="553"/>
      <c r="I64" s="553"/>
      <c r="J64" s="553"/>
      <c r="K64" s="553"/>
      <c r="L64" s="553"/>
      <c r="M64" s="553"/>
      <c r="N64" s="553"/>
      <c r="O64" s="553"/>
      <c r="P64" s="553"/>
      <c r="Q64" s="553"/>
    </row>
    <row r="65" spans="1:17" ht="13.5" customHeight="1">
      <c r="A65" s="553" t="s">
        <v>63</v>
      </c>
      <c r="B65" s="553"/>
      <c r="C65" s="553"/>
      <c r="D65" s="553"/>
      <c r="E65" s="553"/>
      <c r="F65" s="553"/>
      <c r="G65" s="553"/>
      <c r="H65" s="553"/>
      <c r="I65" s="553"/>
      <c r="J65" s="553"/>
      <c r="K65" s="553"/>
      <c r="L65" s="553"/>
      <c r="M65" s="553"/>
      <c r="N65" s="553"/>
      <c r="O65" s="553"/>
      <c r="P65" s="553"/>
      <c r="Q65" s="553"/>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4" t="s">
        <v>64</v>
      </c>
      <c r="P68" s="555"/>
      <c r="Q68" s="555"/>
    </row>
    <row r="69" spans="1:17" ht="12.75">
      <c r="A69" s="86"/>
      <c r="B69" s="87"/>
      <c r="C69" s="88"/>
      <c r="D69" s="88"/>
      <c r="E69" s="88"/>
      <c r="F69" s="88"/>
      <c r="G69" s="88"/>
      <c r="H69" s="88"/>
      <c r="I69" s="88"/>
      <c r="J69" s="88"/>
      <c r="K69" s="88"/>
      <c r="L69" s="88"/>
      <c r="M69" s="88"/>
      <c r="N69" s="89"/>
      <c r="O69" s="387" t="s">
        <v>72</v>
      </c>
      <c r="P69" s="388"/>
      <c r="Q69" s="389" t="s">
        <v>192</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50" t="s">
        <v>79</v>
      </c>
      <c r="P70" s="551"/>
      <c r="Q70" s="551"/>
    </row>
    <row r="71" spans="1:17" ht="12.75">
      <c r="A71" s="86"/>
      <c r="B71" s="87"/>
      <c r="C71" s="88"/>
      <c r="D71" s="88"/>
      <c r="E71" s="88"/>
      <c r="F71" s="88"/>
      <c r="G71" s="88"/>
      <c r="H71" s="88"/>
      <c r="I71" s="88"/>
      <c r="J71" s="88"/>
      <c r="K71" s="88"/>
      <c r="L71" s="88"/>
      <c r="M71" s="88"/>
      <c r="N71" s="89"/>
      <c r="O71" s="390" t="s">
        <v>80</v>
      </c>
      <c r="P71" s="391" t="s">
        <v>81</v>
      </c>
      <c r="Q71" s="392" t="s">
        <v>81</v>
      </c>
    </row>
    <row r="72" spans="1:17" ht="12.75">
      <c r="A72" s="93"/>
      <c r="B72" s="94"/>
      <c r="C72" s="95"/>
      <c r="D72" s="95"/>
      <c r="E72" s="95"/>
      <c r="F72" s="95"/>
      <c r="G72" s="95"/>
      <c r="H72" s="95"/>
      <c r="I72" s="95"/>
      <c r="J72" s="95"/>
      <c r="K72" s="95"/>
      <c r="L72" s="95"/>
      <c r="M72" s="95"/>
      <c r="N72" s="96"/>
      <c r="O72" s="393" t="s">
        <v>82</v>
      </c>
      <c r="P72" s="394" t="s">
        <v>83</v>
      </c>
      <c r="Q72" s="395"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2" t="s">
        <v>156</v>
      </c>
      <c r="B76" s="552"/>
      <c r="C76" s="552"/>
      <c r="D76" s="552"/>
      <c r="E76" s="552"/>
      <c r="F76" s="552"/>
      <c r="G76" s="552"/>
      <c r="H76" s="552"/>
      <c r="I76" s="552"/>
      <c r="J76" s="552"/>
      <c r="K76" s="552"/>
      <c r="L76" s="552"/>
      <c r="M76" s="552"/>
      <c r="N76" s="552"/>
      <c r="O76" s="552"/>
      <c r="P76" s="552"/>
      <c r="Q76" s="552"/>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396">
        <f>(B79+C79+D79+E79+F79+G79+H79+I79+J79+K79+L79+M79)/12</f>
        <v>82.9533731058885</v>
      </c>
      <c r="O79" s="397">
        <f>100*(H79-G79)/G79</f>
        <v>2.6511597985984316</v>
      </c>
      <c r="P79" s="397">
        <f>100*(H79-H78)/H78</f>
        <v>-13.415056914291236</v>
      </c>
      <c r="Q79" s="398">
        <f>(((B79+C79+D79+E79+F79+G79+H79)/7)-((B78+C78+D78+E78+F78+G78+H78)/7))/((B78+C78+D78+E78+F78+G78+H78)/7)*100</f>
        <v>-5.463873921318138</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396">
        <f>(B80+C80+D80+E80+F80+G80+H80+I80+J80+K80+L80+M80)/12</f>
        <v>74.73181760039779</v>
      </c>
      <c r="O80" s="397">
        <f>100*(H80-G80)/G80</f>
        <v>-16.454456415279136</v>
      </c>
      <c r="P80" s="397">
        <f>100*(H80-H79)/H79</f>
        <v>-19.65689590338101</v>
      </c>
      <c r="Q80" s="398">
        <f>(((B80+C80+D80+E80+F80+G80+H80)/7)-((B79+C79+D79+E79+F79+G79+H79)/7))/((B79+C79+D79+E79+F79+G79+H79)/7)*100</f>
        <v>-10.513640568420367</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396">
        <f>(B81+C81+D81+E81+F81+G81+H81+I81+J81+K81+L81+M81)/12</f>
        <v>76.97469778042789</v>
      </c>
      <c r="O81" s="397">
        <f>100*(H81-G81)/G81</f>
        <v>-27.501077990447296</v>
      </c>
      <c r="P81" s="397">
        <f>100*(H81-H80)/H80</f>
        <v>-0.9833011241161734</v>
      </c>
      <c r="Q81" s="398">
        <f>(((B81+C81+D81+E81+F81+G81+H81)/7)-((B80+C80+D80+E80+F80+G80+H80)/7))/((B80+C80+D80+E80+F80+G80+H80)/7)*100</f>
        <v>7.04211525770898</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396">
        <f>(B82+C82+D82+E82+F82+G82+H82+I82+J82+K82+L82+M82)/12</f>
        <v>75.21465272797775</v>
      </c>
      <c r="O82" s="397">
        <f>100*(H82-G82)/G82</f>
        <v>-4.967396657965305</v>
      </c>
      <c r="P82" s="397">
        <f>100*(H82-H81)/H81</f>
        <v>3.953003407447167</v>
      </c>
      <c r="Q82" s="398">
        <f>(((B82+C82+D82+E82+F82+G82+H82)/7)-((B81+C81+D81+E81+F81+G81+H81)/7))/((B81+C81+D81+E81+F81+G81+H81)/7)*100</f>
        <v>-12.88795254467178</v>
      </c>
    </row>
    <row r="83" spans="1:17" ht="12.75" customHeight="1">
      <c r="A83" s="105">
        <v>2006</v>
      </c>
      <c r="B83" s="103">
        <v>38.6</v>
      </c>
      <c r="C83" s="103">
        <v>41.8</v>
      </c>
      <c r="D83" s="103">
        <v>99.2</v>
      </c>
      <c r="E83" s="103">
        <v>80.7</v>
      </c>
      <c r="F83" s="103">
        <v>94.3</v>
      </c>
      <c r="G83" s="103">
        <v>95.8</v>
      </c>
      <c r="H83" s="103">
        <v>93.1</v>
      </c>
      <c r="I83" s="103"/>
      <c r="J83" s="103"/>
      <c r="K83" s="103"/>
      <c r="L83" s="103"/>
      <c r="M83" s="103"/>
      <c r="N83" s="396">
        <f>(B83+C83+D83+E83+F83+G83+H83)/7</f>
        <v>77.64285714285714</v>
      </c>
      <c r="O83" s="397">
        <f>100*(H83-G83)/G83</f>
        <v>-2.818371607515661</v>
      </c>
      <c r="P83" s="397">
        <f>100*(H83-H82)/H82</f>
        <v>6.036446469248289</v>
      </c>
      <c r="Q83" s="398">
        <f>(((B83+C83+D83+E83+F83+G83+H83)/7)-((B82+C82+D82+E82+F82+G82+H82)/7))/((B82+C82+D82+E82+F82+G82+H82)/7)*100</f>
        <v>12.061623803250185</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2" t="s">
        <v>157</v>
      </c>
      <c r="B86" s="552"/>
      <c r="C86" s="552"/>
      <c r="D86" s="552"/>
      <c r="E86" s="552"/>
      <c r="F86" s="552"/>
      <c r="G86" s="552"/>
      <c r="H86" s="552"/>
      <c r="I86" s="552"/>
      <c r="J86" s="552"/>
      <c r="K86" s="552"/>
      <c r="L86" s="552"/>
      <c r="M86" s="552"/>
      <c r="N86" s="552"/>
      <c r="O86" s="552"/>
      <c r="P86" s="552"/>
      <c r="Q86" s="552"/>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396">
        <f>(B89+C89+D89+E89+F89+G89+H89+I89+J89+K89+L89+M89)/12</f>
        <v>91.39371639780406</v>
      </c>
      <c r="O89" s="397">
        <f>100*(H89-G89)/G89</f>
        <v>-1.706452816113381</v>
      </c>
      <c r="P89" s="397">
        <f>100*(H89-H88)/H88</f>
        <v>-23.95555788739243</v>
      </c>
      <c r="Q89" s="398">
        <f>(((B89+C89+D89+E89+F89+G89+H89)/7)-((B88+C88+D88+E88+F88+G88+H88)/7))/((B88+C88+D88+E88+F88+G88+H88)/7)*100</f>
        <v>-8.151272946729542</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396">
        <f>(B90+C90+D90+E90+F90+G90+H90+I90+J90+K90+L90+M90)/12</f>
        <v>72.48257332018106</v>
      </c>
      <c r="O90" s="397">
        <f>100*(H90-G90)/G90</f>
        <v>-27.044609665427508</v>
      </c>
      <c r="P90" s="397">
        <f>100*(H90-H89)/H89</f>
        <v>-35.76502174415957</v>
      </c>
      <c r="Q90" s="398">
        <f>(((B90+C90+D90+E90+F90+G90+H90)/7)-((B89+C89+D89+E89+F89+G89+H89)/7))/((B89+C89+D89+E89+F89+G89+H89)/7)*100</f>
        <v>-16.652969879804328</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396">
        <f>(B91+C91+D91+E91+F91+G91+H91+I91+J91+K91+L91+M91)/12</f>
        <v>97.22458883078129</v>
      </c>
      <c r="O91" s="397">
        <f>100*(H91-G91)/G91</f>
        <v>-42.122120000006035</v>
      </c>
      <c r="P91" s="397">
        <f>100*(H91-H90)/H90</f>
        <v>38.75945243310653</v>
      </c>
      <c r="Q91" s="398">
        <f>(((B91+C91+D91+E91+F91+G91+H91)/7)-((B90+C90+D90+E90+F90+G90+H90)/7))/((B90+C90+D90+E90+F90+G90+H90)/7)*100</f>
        <v>41.70482798326252</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396">
        <f>(B92+C92+D92+E92+F92+G92+H92+I92+J92+K92+L92+M92)/12</f>
        <v>87.99406208165347</v>
      </c>
      <c r="O92" s="397">
        <f>100*(H92-G92)/G92</f>
        <v>0.36314569133676844</v>
      </c>
      <c r="P92" s="397">
        <f>100*(H92-H91)/H91</f>
        <v>13.287743265693173</v>
      </c>
      <c r="Q92" s="398">
        <f>(((B92+C92+D92+E92+F92+G92+H92)/7)-((B91+C91+D91+E91+F91+G91+H91)/7))/((B91+C91+D91+E91+F91+G91+H91)/7)*100</f>
        <v>-24.463383518704305</v>
      </c>
    </row>
    <row r="93" spans="1:17" ht="12.75" customHeight="1">
      <c r="A93" s="105">
        <v>2006</v>
      </c>
      <c r="B93" s="118">
        <v>35</v>
      </c>
      <c r="C93" s="118">
        <v>31.9</v>
      </c>
      <c r="D93" s="118">
        <v>98.2</v>
      </c>
      <c r="E93" s="118">
        <v>102.5</v>
      </c>
      <c r="F93" s="118">
        <v>132.1</v>
      </c>
      <c r="G93" s="118">
        <v>142.6</v>
      </c>
      <c r="H93" s="118">
        <v>132.4</v>
      </c>
      <c r="I93" s="118"/>
      <c r="J93" s="118"/>
      <c r="K93" s="118"/>
      <c r="L93" s="118"/>
      <c r="M93" s="118"/>
      <c r="N93" s="396">
        <v>96.38571428571429</v>
      </c>
      <c r="O93" s="397">
        <v>-7.15287517531556</v>
      </c>
      <c r="P93" s="397">
        <v>7.293354943273906</v>
      </c>
      <c r="Q93" s="398">
        <v>17.209771151573545</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2" t="s">
        <v>158</v>
      </c>
      <c r="B96" s="552"/>
      <c r="C96" s="552"/>
      <c r="D96" s="552"/>
      <c r="E96" s="552"/>
      <c r="F96" s="552"/>
      <c r="G96" s="552"/>
      <c r="H96" s="552"/>
      <c r="I96" s="552"/>
      <c r="J96" s="552"/>
      <c r="K96" s="552"/>
      <c r="L96" s="552"/>
      <c r="M96" s="552"/>
      <c r="N96" s="552"/>
      <c r="O96" s="552"/>
      <c r="P96" s="552"/>
      <c r="Q96" s="552"/>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396">
        <f>(B99+C99+D99+E99+F99+G99+H99+I99+J99+K99+L99+M99)/12</f>
        <v>78.6531175761696</v>
      </c>
      <c r="O99" s="397">
        <f>100*(H99-G99)/G99</f>
        <v>5.626306165099277</v>
      </c>
      <c r="P99" s="397">
        <f>100*(H99-H98)/H98</f>
        <v>-5.053537647535385</v>
      </c>
      <c r="Q99" s="398">
        <f>(((B99+C99+D99+E99+F99+G99+H99)/7)-((B98+C98+D98+E98+F98+G98+H98)/7))/((B98+C98+D98+E98+F98+G98+H98)/7)*100</f>
        <v>-3.7769112851079796</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396">
        <f>(B100+C100+D100+E100+F100+G100+H100+I100+J100+K100+L100+M100)/12</f>
        <v>75.90888458834114</v>
      </c>
      <c r="O100" s="397">
        <f>100*(H100-G100)/G100</f>
        <v>-10.574018126888218</v>
      </c>
      <c r="P100" s="397">
        <f>100*(H100-H99)/H99</f>
        <v>-9.386402933000621</v>
      </c>
      <c r="Q100" s="398">
        <f>(((B100+C100+D100+E100+F100+G100+H100)/7)-((B99+C99+D99+E99+F99+G99+H99)/7))/((B99+C99+D99+E99+F99+G99+H99)/7)*100</f>
        <v>-6.80254180319216</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396">
        <f>(B101+C101+D101+E101+F101+G101+H101+I101+J101+K101+L101+M101)/12</f>
        <v>66.66114912569577</v>
      </c>
      <c r="O101" s="397">
        <f>100*(H101-G101)/G101</f>
        <v>-9.891587658471131</v>
      </c>
      <c r="P101" s="397">
        <f>100*(H101-H100)/H100</f>
        <v>-18.922723580088316</v>
      </c>
      <c r="Q101" s="398">
        <f>(((B101+C101+D101+E101+F101+G101+H101)/7)-((B100+C100+D100+E100+F100+G100+H100)/7))/((B100+C100+D100+E100+F100+G100+H100)/7)*100</f>
        <v>-11.570686824455239</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396">
        <f>(B102+C102+D102+E102+F102+G102+H102+I102+J102+K102+L102+M102)/12</f>
        <v>68.71224566914505</v>
      </c>
      <c r="O102" s="397">
        <f>100*(H102-G102)/G102</f>
        <v>-9.265152338314733</v>
      </c>
      <c r="P102" s="397">
        <f>100*(H102-H101)/H101</f>
        <v>-3.1899017124427247</v>
      </c>
      <c r="Q102" s="398">
        <f>(((B102+C102+D102+E102+F102+G102+H102)/7)-((B101+C101+D101+E101+F101+G101+H101)/7))/((B101+C101+D101+E101+F101+G101+H101)/7)*100</f>
        <v>-2.9435913222564922</v>
      </c>
    </row>
    <row r="103" spans="1:17" ht="12.75" customHeight="1">
      <c r="A103" s="105">
        <v>2006</v>
      </c>
      <c r="B103" s="103">
        <v>40.4</v>
      </c>
      <c r="C103" s="103">
        <v>46.9</v>
      </c>
      <c r="D103" s="103">
        <v>99.7</v>
      </c>
      <c r="E103" s="103">
        <v>69.5</v>
      </c>
      <c r="F103" s="103">
        <v>75.1</v>
      </c>
      <c r="G103" s="103">
        <v>71.9</v>
      </c>
      <c r="H103" s="103">
        <v>73.1</v>
      </c>
      <c r="I103" s="103"/>
      <c r="J103" s="103"/>
      <c r="K103" s="103"/>
      <c r="L103" s="103"/>
      <c r="M103" s="103"/>
      <c r="N103" s="396">
        <f>(B103+C103+D103+E103+F103+G103+H103)/7</f>
        <v>68.08571428571429</v>
      </c>
      <c r="O103" s="397">
        <f>100*(H103-G103)/G103</f>
        <v>1.6689847009735586</v>
      </c>
      <c r="P103" s="397">
        <f>100*(H103-H102)/H102</f>
        <v>4.878048780487792</v>
      </c>
      <c r="Q103" s="398">
        <f>(((B103+C103+D103+E103+F103+G103+H103)/7)-((B102+C102+D102+E102+F102+G102+H102)/7))/((B102+C102+D102+E102+F102+G102+H102)/7)*100</f>
        <v>8.604524249105202</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A1" sqref="A1:Q1"/>
    </sheetView>
  </sheetViews>
  <sheetFormatPr defaultColWidth="11.421875" defaultRowHeight="12.75"/>
  <cols>
    <col min="1" max="1" width="4.421875" style="386" customWidth="1"/>
    <col min="2" max="3" width="5.421875" style="386" customWidth="1"/>
    <col min="4" max="5" width="5.7109375" style="386" bestFit="1" customWidth="1"/>
    <col min="6" max="6" width="5.7109375" style="386" customWidth="1"/>
    <col min="7" max="8" width="5.421875" style="386" customWidth="1"/>
    <col min="9" max="9" width="5.7109375" style="386" customWidth="1"/>
    <col min="10" max="10" width="5.7109375" style="386" bestFit="1" customWidth="1"/>
    <col min="11" max="11" width="6.140625" style="386" customWidth="1"/>
    <col min="12" max="12" width="5.421875" style="386" customWidth="1"/>
    <col min="13" max="13" width="5.28125" style="386" customWidth="1"/>
    <col min="14" max="14" width="5.421875" style="386" customWidth="1"/>
    <col min="15" max="15" width="6.421875" style="386" customWidth="1"/>
    <col min="16" max="16" width="6.7109375" style="386" customWidth="1"/>
    <col min="17" max="17" width="6.8515625" style="386" customWidth="1"/>
    <col min="18" max="16384" width="11.421875" style="386" customWidth="1"/>
  </cols>
  <sheetData>
    <row r="1" spans="1:17" ht="12.75">
      <c r="A1" s="560"/>
      <c r="B1" s="560"/>
      <c r="C1" s="560"/>
      <c r="D1" s="560"/>
      <c r="E1" s="560"/>
      <c r="F1" s="560"/>
      <c r="G1" s="560"/>
      <c r="H1" s="560"/>
      <c r="I1" s="560"/>
      <c r="J1" s="560"/>
      <c r="K1" s="560"/>
      <c r="L1" s="560"/>
      <c r="M1" s="560"/>
      <c r="N1" s="560"/>
      <c r="O1" s="560"/>
      <c r="P1" s="560"/>
      <c r="Q1" s="560"/>
    </row>
    <row r="2" spans="1:17" ht="12.75">
      <c r="A2" s="399"/>
      <c r="B2" s="399"/>
      <c r="C2" s="399"/>
      <c r="D2" s="399"/>
      <c r="E2" s="399"/>
      <c r="F2" s="399"/>
      <c r="G2" s="399"/>
      <c r="H2" s="399"/>
      <c r="I2" s="399"/>
      <c r="J2" s="399"/>
      <c r="K2" s="399"/>
      <c r="L2" s="399"/>
      <c r="M2" s="399"/>
      <c r="N2" s="399"/>
      <c r="O2" s="400"/>
      <c r="P2" s="401"/>
      <c r="Q2" s="399"/>
    </row>
    <row r="3" spans="1:17" ht="13.5" customHeight="1">
      <c r="A3" s="558" t="s">
        <v>154</v>
      </c>
      <c r="B3" s="558"/>
      <c r="C3" s="558"/>
      <c r="D3" s="558"/>
      <c r="E3" s="558"/>
      <c r="F3" s="558"/>
      <c r="G3" s="558"/>
      <c r="H3" s="558"/>
      <c r="I3" s="558"/>
      <c r="J3" s="558"/>
      <c r="K3" s="558"/>
      <c r="L3" s="558"/>
      <c r="M3" s="558"/>
      <c r="N3" s="558"/>
      <c r="O3" s="558"/>
      <c r="P3" s="558"/>
      <c r="Q3" s="558"/>
    </row>
    <row r="4" spans="1:17" ht="12.75" customHeight="1">
      <c r="A4" s="558" t="s">
        <v>159</v>
      </c>
      <c r="B4" s="558"/>
      <c r="C4" s="558"/>
      <c r="D4" s="558"/>
      <c r="E4" s="558"/>
      <c r="F4" s="558"/>
      <c r="G4" s="558"/>
      <c r="H4" s="558"/>
      <c r="I4" s="558"/>
      <c r="J4" s="558"/>
      <c r="K4" s="558"/>
      <c r="L4" s="558"/>
      <c r="M4" s="558"/>
      <c r="N4" s="558"/>
      <c r="O4" s="558"/>
      <c r="P4" s="558"/>
      <c r="Q4" s="558"/>
    </row>
    <row r="5" spans="1:17" ht="12.75" customHeight="1">
      <c r="A5" s="558" t="s">
        <v>63</v>
      </c>
      <c r="B5" s="558"/>
      <c r="C5" s="558"/>
      <c r="D5" s="558"/>
      <c r="E5" s="558"/>
      <c r="F5" s="558"/>
      <c r="G5" s="558"/>
      <c r="H5" s="558"/>
      <c r="I5" s="558"/>
      <c r="J5" s="558"/>
      <c r="K5" s="558"/>
      <c r="L5" s="558"/>
      <c r="M5" s="558"/>
      <c r="N5" s="558"/>
      <c r="O5" s="558"/>
      <c r="P5" s="558"/>
      <c r="Q5" s="558"/>
    </row>
    <row r="6" spans="1:17" ht="12" customHeight="1">
      <c r="A6" s="399"/>
      <c r="B6" s="402"/>
      <c r="C6" s="399"/>
      <c r="D6" s="399"/>
      <c r="E6" s="399"/>
      <c r="F6" s="399"/>
      <c r="G6" s="399"/>
      <c r="H6" s="399"/>
      <c r="I6" s="399"/>
      <c r="J6" s="399"/>
      <c r="K6" s="399"/>
      <c r="L6" s="399"/>
      <c r="M6" s="399"/>
      <c r="N6" s="399"/>
      <c r="O6" s="400"/>
      <c r="P6" s="401"/>
      <c r="Q6" s="399"/>
    </row>
    <row r="7" spans="1:17" ht="12" customHeight="1">
      <c r="A7" s="402"/>
      <c r="B7" s="402"/>
      <c r="C7" s="399"/>
      <c r="D7" s="399"/>
      <c r="E7" s="399"/>
      <c r="F7" s="399"/>
      <c r="G7" s="399"/>
      <c r="H7" s="399"/>
      <c r="I7" s="399"/>
      <c r="J7" s="399"/>
      <c r="K7" s="399"/>
      <c r="L7" s="399"/>
      <c r="M7" s="399"/>
      <c r="N7" s="399"/>
      <c r="O7" s="403"/>
      <c r="P7" s="401"/>
      <c r="Q7" s="404"/>
    </row>
    <row r="8" spans="1:17" ht="12" customHeight="1">
      <c r="A8" s="405"/>
      <c r="B8" s="406"/>
      <c r="C8" s="407"/>
      <c r="D8" s="407"/>
      <c r="E8" s="407"/>
      <c r="F8" s="407"/>
      <c r="G8" s="407"/>
      <c r="H8" s="407"/>
      <c r="I8" s="407"/>
      <c r="J8" s="407"/>
      <c r="K8" s="407"/>
      <c r="L8" s="407"/>
      <c r="M8" s="407"/>
      <c r="N8" s="408"/>
      <c r="O8" s="554" t="s">
        <v>64</v>
      </c>
      <c r="P8" s="555"/>
      <c r="Q8" s="555"/>
    </row>
    <row r="9" spans="1:17" ht="12" customHeight="1">
      <c r="A9" s="409"/>
      <c r="B9" s="410"/>
      <c r="C9" s="411"/>
      <c r="D9" s="411"/>
      <c r="E9" s="411"/>
      <c r="F9" s="411"/>
      <c r="G9" s="411"/>
      <c r="H9" s="411"/>
      <c r="I9" s="411"/>
      <c r="J9" s="411"/>
      <c r="K9" s="411"/>
      <c r="L9" s="411"/>
      <c r="M9" s="411"/>
      <c r="N9" s="412"/>
      <c r="O9" s="387" t="s">
        <v>72</v>
      </c>
      <c r="P9" s="388"/>
      <c r="Q9" s="389" t="s">
        <v>192</v>
      </c>
    </row>
    <row r="10" spans="1:17" ht="12" customHeight="1">
      <c r="A10" s="413" t="s">
        <v>66</v>
      </c>
      <c r="B10" s="410" t="s">
        <v>67</v>
      </c>
      <c r="C10" s="411" t="s">
        <v>68</v>
      </c>
      <c r="D10" s="411" t="s">
        <v>69</v>
      </c>
      <c r="E10" s="411" t="s">
        <v>65</v>
      </c>
      <c r="F10" s="411" t="s">
        <v>70</v>
      </c>
      <c r="G10" s="411" t="s">
        <v>71</v>
      </c>
      <c r="H10" s="411" t="s">
        <v>72</v>
      </c>
      <c r="I10" s="411" t="s">
        <v>73</v>
      </c>
      <c r="J10" s="411" t="s">
        <v>74</v>
      </c>
      <c r="K10" s="411" t="s">
        <v>75</v>
      </c>
      <c r="L10" s="411" t="s">
        <v>76</v>
      </c>
      <c r="M10" s="411" t="s">
        <v>77</v>
      </c>
      <c r="N10" s="412" t="s">
        <v>78</v>
      </c>
      <c r="O10" s="550" t="s">
        <v>79</v>
      </c>
      <c r="P10" s="551"/>
      <c r="Q10" s="551"/>
    </row>
    <row r="11" spans="1:17" ht="12" customHeight="1">
      <c r="A11" s="409"/>
      <c r="B11" s="410"/>
      <c r="C11" s="411"/>
      <c r="D11" s="411"/>
      <c r="E11" s="411"/>
      <c r="F11" s="411"/>
      <c r="G11" s="411"/>
      <c r="H11" s="411"/>
      <c r="I11" s="411"/>
      <c r="J11" s="411"/>
      <c r="K11" s="411"/>
      <c r="L11" s="411"/>
      <c r="M11" s="411"/>
      <c r="N11" s="411"/>
      <c r="O11" s="390" t="s">
        <v>80</v>
      </c>
      <c r="P11" s="391" t="s">
        <v>81</v>
      </c>
      <c r="Q11" s="392" t="s">
        <v>81</v>
      </c>
    </row>
    <row r="12" spans="1:17" ht="12" customHeight="1">
      <c r="A12" s="414"/>
      <c r="B12" s="415"/>
      <c r="C12" s="416"/>
      <c r="D12" s="416"/>
      <c r="E12" s="416"/>
      <c r="F12" s="416"/>
      <c r="G12" s="416"/>
      <c r="H12" s="416"/>
      <c r="I12" s="416"/>
      <c r="J12" s="416"/>
      <c r="K12" s="416"/>
      <c r="L12" s="416"/>
      <c r="M12" s="416"/>
      <c r="N12" s="416"/>
      <c r="O12" s="393" t="s">
        <v>82</v>
      </c>
      <c r="P12" s="394" t="s">
        <v>83</v>
      </c>
      <c r="Q12" s="395" t="s">
        <v>182</v>
      </c>
    </row>
    <row r="13" spans="1:17" ht="12" customHeight="1">
      <c r="A13" s="417"/>
      <c r="B13" s="418"/>
      <c r="C13" s="418"/>
      <c r="D13" s="418"/>
      <c r="E13" s="418"/>
      <c r="F13" s="418"/>
      <c r="G13" s="418"/>
      <c r="H13" s="418"/>
      <c r="I13" s="418"/>
      <c r="J13" s="418"/>
      <c r="K13" s="418"/>
      <c r="L13" s="418"/>
      <c r="M13" s="418"/>
      <c r="N13" s="418"/>
      <c r="O13" s="419"/>
      <c r="P13" s="420"/>
      <c r="Q13" s="391"/>
    </row>
    <row r="14" spans="1:17" ht="12" customHeight="1">
      <c r="A14" s="417"/>
      <c r="B14" s="418"/>
      <c r="C14" s="418"/>
      <c r="D14" s="418"/>
      <c r="E14" s="418"/>
      <c r="F14" s="418"/>
      <c r="G14" s="418"/>
      <c r="H14" s="418"/>
      <c r="I14" s="418"/>
      <c r="J14" s="418"/>
      <c r="K14" s="418"/>
      <c r="L14" s="418"/>
      <c r="M14" s="418"/>
      <c r="N14" s="418"/>
      <c r="O14" s="419"/>
      <c r="P14" s="420"/>
      <c r="Q14" s="404"/>
    </row>
    <row r="15" spans="1:17" ht="12" customHeight="1">
      <c r="A15" s="417"/>
      <c r="B15" s="418"/>
      <c r="C15" s="418"/>
      <c r="D15" s="418"/>
      <c r="E15" s="418"/>
      <c r="F15" s="418"/>
      <c r="G15" s="418"/>
      <c r="H15" s="418"/>
      <c r="I15" s="418"/>
      <c r="J15" s="418"/>
      <c r="K15" s="418"/>
      <c r="L15" s="418"/>
      <c r="M15" s="418"/>
      <c r="N15" s="418"/>
      <c r="O15" s="419"/>
      <c r="P15" s="420"/>
      <c r="Q15" s="404"/>
    </row>
    <row r="16" spans="1:17" ht="12" customHeight="1">
      <c r="A16" s="559" t="s">
        <v>167</v>
      </c>
      <c r="B16" s="559"/>
      <c r="C16" s="559"/>
      <c r="D16" s="559"/>
      <c r="E16" s="559"/>
      <c r="F16" s="559"/>
      <c r="G16" s="559"/>
      <c r="H16" s="559"/>
      <c r="I16" s="559"/>
      <c r="J16" s="559"/>
      <c r="K16" s="559"/>
      <c r="L16" s="559"/>
      <c r="M16" s="559"/>
      <c r="N16" s="559"/>
      <c r="O16" s="559"/>
      <c r="P16" s="559"/>
      <c r="Q16" s="559"/>
    </row>
    <row r="17" spans="1:17" ht="12" customHeight="1">
      <c r="A17" s="421"/>
      <c r="B17" s="422"/>
      <c r="C17" s="422"/>
      <c r="D17" s="422"/>
      <c r="E17" s="422"/>
      <c r="F17" s="422"/>
      <c r="G17" s="422"/>
      <c r="H17" s="422"/>
      <c r="I17" s="422"/>
      <c r="J17" s="422"/>
      <c r="K17" s="422"/>
      <c r="L17" s="422"/>
      <c r="M17" s="422"/>
      <c r="N17" s="422"/>
      <c r="O17" s="419"/>
      <c r="P17" s="420"/>
      <c r="Q17" s="423"/>
    </row>
    <row r="18" spans="1:17" ht="12" customHeight="1">
      <c r="A18" s="424">
        <v>1999</v>
      </c>
      <c r="B18" s="422">
        <v>51.62263376351002</v>
      </c>
      <c r="C18" s="422">
        <v>60.79693238340573</v>
      </c>
      <c r="D18" s="422">
        <v>88.01603956432325</v>
      </c>
      <c r="E18" s="422">
        <v>91.10101289757746</v>
      </c>
      <c r="F18" s="422">
        <v>107.0905467570568</v>
      </c>
      <c r="G18" s="422">
        <v>126.94186623990076</v>
      </c>
      <c r="H18" s="422">
        <v>105.12442918361016</v>
      </c>
      <c r="I18" s="422">
        <v>103.67178584173664</v>
      </c>
      <c r="J18" s="422">
        <v>95.03049787590516</v>
      </c>
      <c r="K18" s="422">
        <v>83.16802519477321</v>
      </c>
      <c r="L18" s="422">
        <v>73.11564242195288</v>
      </c>
      <c r="M18" s="422">
        <v>53.19112324701477</v>
      </c>
      <c r="N18" s="422"/>
      <c r="O18" s="396"/>
      <c r="P18" s="397"/>
      <c r="Q18" s="398"/>
    </row>
    <row r="19" spans="1:17" ht="12" customHeight="1">
      <c r="A19" s="424">
        <v>2002</v>
      </c>
      <c r="B19" s="422">
        <v>35.73927470923863</v>
      </c>
      <c r="C19" s="422">
        <v>63.1026446463199</v>
      </c>
      <c r="D19" s="422">
        <v>80.60738683705549</v>
      </c>
      <c r="E19" s="422">
        <v>86.49952880490093</v>
      </c>
      <c r="F19" s="422">
        <v>95.81027561196397</v>
      </c>
      <c r="G19" s="422">
        <v>93.26946430120417</v>
      </c>
      <c r="H19" s="422">
        <v>92.33946600741196</v>
      </c>
      <c r="I19" s="422">
        <v>92.32708755789969</v>
      </c>
      <c r="J19" s="422">
        <v>87.46343328648763</v>
      </c>
      <c r="K19" s="422">
        <v>69.63900418226099</v>
      </c>
      <c r="L19" s="422">
        <v>73.02477922059819</v>
      </c>
      <c r="M19" s="422">
        <v>59.98973369070993</v>
      </c>
      <c r="N19" s="396">
        <f>(B19+C19+D19+E19+F19+G19+H19+I19+J19+K19+L19+M19)/12</f>
        <v>77.48433990467096</v>
      </c>
      <c r="O19" s="397">
        <f>100*(H19-G19)/G19</f>
        <v>-0.9971090761161396</v>
      </c>
      <c r="P19" s="397">
        <f>100*(H19-H18)/H18</f>
        <v>-12.161743255573837</v>
      </c>
      <c r="Q19" s="398">
        <f>(((B19+C19+D19+E19+F19+G19+H19)/7)-((B18+C18+D18+E18+F18+G18+H18)/7))/((B18+C18+D18+E18+F18+G18+H18)/7)*100</f>
        <v>-13.21171457319344</v>
      </c>
    </row>
    <row r="20" spans="1:17" ht="12" customHeight="1">
      <c r="A20" s="424">
        <v>2003</v>
      </c>
      <c r="B20" s="422">
        <v>47.053715756919914</v>
      </c>
      <c r="C20" s="422">
        <v>47.20978995386606</v>
      </c>
      <c r="D20" s="422">
        <v>69.70789013103933</v>
      </c>
      <c r="E20" s="422">
        <v>74.0376563182833</v>
      </c>
      <c r="F20" s="422">
        <v>85.3</v>
      </c>
      <c r="G20" s="422">
        <v>86.3</v>
      </c>
      <c r="H20" s="422">
        <v>77</v>
      </c>
      <c r="I20" s="422">
        <v>79.7495032474592</v>
      </c>
      <c r="J20" s="422">
        <v>81.4</v>
      </c>
      <c r="K20" s="422">
        <v>67</v>
      </c>
      <c r="L20" s="422">
        <v>60.2</v>
      </c>
      <c r="M20" s="422">
        <v>62.3</v>
      </c>
      <c r="N20" s="396">
        <f>(B20+C20+D20+E20+F20+G20+H20+I20+J20+K20+L20+M20)/12</f>
        <v>69.77154628396399</v>
      </c>
      <c r="O20" s="397">
        <f>100*(H20-G20)/G20</f>
        <v>-10.776361529548085</v>
      </c>
      <c r="P20" s="397">
        <f>100*(H20-H19)/H19</f>
        <v>-16.612036727806807</v>
      </c>
      <c r="Q20" s="398">
        <f>(((B20+C20+D20+E20+F20+G20+H20)/7)-((B19+C19+D19+E19+F19+G19+H19)/7))/((B19+C19+D19+E19+F19+G19+H19)/7)*100</f>
        <v>-11.100207578081475</v>
      </c>
    </row>
    <row r="21" spans="1:17" ht="12" customHeight="1">
      <c r="A21" s="424">
        <v>2004</v>
      </c>
      <c r="B21" s="422">
        <v>33.427194268455196</v>
      </c>
      <c r="C21" s="422">
        <v>45.2</v>
      </c>
      <c r="D21" s="422">
        <v>93.39324502655447</v>
      </c>
      <c r="E21" s="422">
        <v>69.8</v>
      </c>
      <c r="F21" s="422">
        <v>80.3</v>
      </c>
      <c r="G21" s="422">
        <v>105.7</v>
      </c>
      <c r="H21" s="422">
        <v>77.52030603831507</v>
      </c>
      <c r="I21" s="422">
        <v>82.995347855945</v>
      </c>
      <c r="J21" s="422">
        <v>80.69241814616042</v>
      </c>
      <c r="K21" s="422">
        <v>58.864906989410514</v>
      </c>
      <c r="L21" s="422">
        <v>63.6</v>
      </c>
      <c r="M21" s="422">
        <v>47.98478850074378</v>
      </c>
      <c r="N21" s="396">
        <f>(B21+C21+D21+E21+F21+G21+H21+I21+J21+K21+L21+M21)/12</f>
        <v>69.95651723546538</v>
      </c>
      <c r="O21" s="397">
        <f>100*(H21-G21)/G21</f>
        <v>-26.660069973211858</v>
      </c>
      <c r="P21" s="397">
        <f>100*(H21-H20)/H20</f>
        <v>0.675722127681909</v>
      </c>
      <c r="Q21" s="398">
        <f>(((B21+C21+D21+E21+F21+G21+H21)/7)-((B20+C20+D20+E20+F20+G20+H20)/7))/((B20+C20+D20+E20+F20+G20+H20)/7)*100</f>
        <v>3.8494337682507567</v>
      </c>
    </row>
    <row r="22" spans="1:17" ht="12" customHeight="1">
      <c r="A22" s="424">
        <v>2005</v>
      </c>
      <c r="B22" s="422">
        <v>32.570390319407046</v>
      </c>
      <c r="C22" s="422">
        <v>41.7</v>
      </c>
      <c r="D22" s="422">
        <v>65.12032928827148</v>
      </c>
      <c r="E22" s="422">
        <v>68.2122505742524</v>
      </c>
      <c r="F22" s="422">
        <v>79.3</v>
      </c>
      <c r="G22" s="422">
        <v>81.4528854702842</v>
      </c>
      <c r="H22" s="422">
        <v>84.47860896371931</v>
      </c>
      <c r="I22" s="422">
        <v>81.8</v>
      </c>
      <c r="J22" s="422">
        <v>90.05913669467425</v>
      </c>
      <c r="K22" s="422">
        <v>69.1</v>
      </c>
      <c r="L22" s="422">
        <v>67</v>
      </c>
      <c r="M22" s="422">
        <v>57.1</v>
      </c>
      <c r="N22" s="396">
        <f>(B22+C22+D22+E22+F22+G22+H22+I22+J22+K22+L22+M22)/12</f>
        <v>68.1578001092174</v>
      </c>
      <c r="O22" s="397">
        <f>100*(H22-G22)/G22</f>
        <v>3.7146915986652913</v>
      </c>
      <c r="P22" s="397">
        <f>100*(H22-H21)/H21</f>
        <v>8.976103528235608</v>
      </c>
      <c r="Q22" s="398">
        <f>(((B22+C22+D22+E22+F22+G22+H22)/7)-((B21+C21+D21+E21+F21+G21+H21)/7))/((B21+C21+D21+E21+F21+G21+H21)/7)*100</f>
        <v>-10.390272544272458</v>
      </c>
    </row>
    <row r="23" spans="1:17" ht="12" customHeight="1">
      <c r="A23" s="424">
        <v>2006</v>
      </c>
      <c r="B23" s="422">
        <v>43.3</v>
      </c>
      <c r="C23" s="422">
        <v>41.9</v>
      </c>
      <c r="D23" s="422">
        <v>107</v>
      </c>
      <c r="E23" s="422">
        <v>69.8</v>
      </c>
      <c r="F23" s="422">
        <v>81.7</v>
      </c>
      <c r="G23" s="422">
        <v>83.7</v>
      </c>
      <c r="H23" s="422">
        <v>84.3</v>
      </c>
      <c r="I23" s="422"/>
      <c r="J23" s="422"/>
      <c r="K23" s="422"/>
      <c r="L23" s="422"/>
      <c r="M23" s="422"/>
      <c r="N23" s="396">
        <f>(B23+C23+D23+E23+F23+G23+H23)/7</f>
        <v>73.1</v>
      </c>
      <c r="O23" s="397">
        <f>100*(H23-G23)/G23</f>
        <v>0.7168458781361939</v>
      </c>
      <c r="P23" s="397">
        <f>100*(H23-H22)/H22</f>
        <v>-0.21142507660846946</v>
      </c>
      <c r="Q23" s="398">
        <f>(((B23+C23+D23+E23+F23+G23+H23)/7)-((B22+C22+D22+E22+F22+G22+H22)/7))/((B22+C22+D22+E22+F22+G22+H22)/7)*100</f>
        <v>12.999349648439743</v>
      </c>
    </row>
    <row r="24" spans="1:17" ht="12" customHeight="1">
      <c r="A24" s="423"/>
      <c r="B24" s="425"/>
      <c r="C24" s="425"/>
      <c r="D24" s="425"/>
      <c r="E24" s="425"/>
      <c r="F24" s="425"/>
      <c r="G24" s="425"/>
      <c r="H24" s="425"/>
      <c r="I24" s="425"/>
      <c r="J24" s="425"/>
      <c r="K24" s="425"/>
      <c r="L24" s="425"/>
      <c r="M24" s="425"/>
      <c r="N24" s="423"/>
      <c r="O24" s="426"/>
      <c r="P24" s="423"/>
      <c r="Q24" s="423"/>
    </row>
    <row r="25" spans="1:17" ht="12" customHeight="1">
      <c r="A25" s="423"/>
      <c r="B25" s="423"/>
      <c r="C25" s="423"/>
      <c r="D25" s="423"/>
      <c r="E25" s="423"/>
      <c r="F25" s="423"/>
      <c r="G25" s="423"/>
      <c r="H25" s="423"/>
      <c r="I25" s="423"/>
      <c r="J25" s="423"/>
      <c r="K25" s="423"/>
      <c r="L25" s="423"/>
      <c r="M25" s="423"/>
      <c r="N25" s="423"/>
      <c r="O25" s="426"/>
      <c r="P25" s="423"/>
      <c r="Q25" s="423"/>
    </row>
    <row r="26" spans="1:17" ht="12" customHeight="1">
      <c r="A26" s="559" t="s">
        <v>151</v>
      </c>
      <c r="B26" s="559"/>
      <c r="C26" s="559"/>
      <c r="D26" s="559"/>
      <c r="E26" s="559"/>
      <c r="F26" s="559"/>
      <c r="G26" s="559"/>
      <c r="H26" s="559"/>
      <c r="I26" s="559"/>
      <c r="J26" s="559"/>
      <c r="K26" s="559"/>
      <c r="L26" s="559"/>
      <c r="M26" s="559"/>
      <c r="N26" s="559"/>
      <c r="O26" s="559"/>
      <c r="P26" s="559"/>
      <c r="Q26" s="559"/>
    </row>
    <row r="27" spans="1:17" ht="12" customHeight="1">
      <c r="A27" s="423"/>
      <c r="B27" s="422"/>
      <c r="C27" s="422"/>
      <c r="D27" s="422"/>
      <c r="E27" s="422"/>
      <c r="F27" s="422"/>
      <c r="G27" s="422"/>
      <c r="H27" s="422"/>
      <c r="I27" s="422"/>
      <c r="J27" s="422"/>
      <c r="K27" s="422"/>
      <c r="L27" s="422"/>
      <c r="M27" s="422"/>
      <c r="N27" s="422"/>
      <c r="O27" s="426"/>
      <c r="P27" s="423"/>
      <c r="Q27" s="423"/>
    </row>
    <row r="28" spans="1:17" ht="12" customHeight="1">
      <c r="A28" s="424">
        <v>1999</v>
      </c>
      <c r="B28" s="422">
        <v>70.18970415947162</v>
      </c>
      <c r="C28" s="422">
        <v>75.1680488583877</v>
      </c>
      <c r="D28" s="422">
        <v>89.62094082482122</v>
      </c>
      <c r="E28" s="422">
        <v>83.26363620016336</v>
      </c>
      <c r="F28" s="422">
        <v>104.04974687469488</v>
      </c>
      <c r="G28" s="422">
        <v>137.6882956895892</v>
      </c>
      <c r="H28" s="422">
        <v>82.83869517862874</v>
      </c>
      <c r="I28" s="422">
        <v>90.09764419978373</v>
      </c>
      <c r="J28" s="422">
        <v>87.1037741891563</v>
      </c>
      <c r="K28" s="422">
        <v>81.56386034182717</v>
      </c>
      <c r="L28" s="422">
        <v>83.19562821386516</v>
      </c>
      <c r="M28" s="422">
        <v>55.13731302353233</v>
      </c>
      <c r="N28" s="422"/>
      <c r="O28" s="396"/>
      <c r="P28" s="397"/>
      <c r="Q28" s="398"/>
    </row>
    <row r="29" spans="1:17" ht="12" customHeight="1">
      <c r="A29" s="424">
        <v>2002</v>
      </c>
      <c r="B29" s="422">
        <v>37.739311489477615</v>
      </c>
      <c r="C29" s="422">
        <v>70.62730029356821</v>
      </c>
      <c r="D29" s="422">
        <v>79.30458724187875</v>
      </c>
      <c r="E29" s="422">
        <v>81.76144490856227</v>
      </c>
      <c r="F29" s="422">
        <v>81.2481770874439</v>
      </c>
      <c r="G29" s="422">
        <v>81.41298785569292</v>
      </c>
      <c r="H29" s="422">
        <v>76.18377762310637</v>
      </c>
      <c r="I29" s="422">
        <v>82.63965085937485</v>
      </c>
      <c r="J29" s="422">
        <v>79.01499117766978</v>
      </c>
      <c r="K29" s="422">
        <v>65.93607949733736</v>
      </c>
      <c r="L29" s="422">
        <v>51.89302482274824</v>
      </c>
      <c r="M29" s="422">
        <v>65.03668359060704</v>
      </c>
      <c r="N29" s="396">
        <f>(B29+C29+D29+E29+F29+G29+H29+I29+J29+K29+L29+M29)/12</f>
        <v>71.06650137062228</v>
      </c>
      <c r="O29" s="397">
        <f>100*(H29-G29)/G29</f>
        <v>-6.423066356261844</v>
      </c>
      <c r="P29" s="397">
        <f>100*(H29-H28)/H28</f>
        <v>-8.033585682599275</v>
      </c>
      <c r="Q29" s="398">
        <f>(((B29+C29+D29+E29+F29+G29+H29)/7)-((B28+C28+D28+E28+F28+G28+H28)/7))/((B28+C28+D28+E28+F28+G28+H28)/7)*100</f>
        <v>-20.92991450136441</v>
      </c>
    </row>
    <row r="30" spans="1:17" ht="12" customHeight="1">
      <c r="A30" s="424">
        <v>2003</v>
      </c>
      <c r="B30" s="422">
        <v>55.561241636061986</v>
      </c>
      <c r="C30" s="422">
        <v>46.94588372382428</v>
      </c>
      <c r="D30" s="422">
        <v>60.67010396750874</v>
      </c>
      <c r="E30" s="422">
        <v>74.8810237613084</v>
      </c>
      <c r="F30" s="422">
        <v>72.4</v>
      </c>
      <c r="G30" s="422">
        <v>67.2</v>
      </c>
      <c r="H30" s="422">
        <v>66.8</v>
      </c>
      <c r="I30" s="422">
        <v>77.10004374403705</v>
      </c>
      <c r="J30" s="422">
        <v>71.8</v>
      </c>
      <c r="K30" s="422">
        <v>60.6</v>
      </c>
      <c r="L30" s="422">
        <v>56.3</v>
      </c>
      <c r="M30" s="422">
        <v>55.7</v>
      </c>
      <c r="N30" s="396">
        <f>(B30+C30+D30+E30+F30+G30+H30+I30+J30+K30+L30+M30)/12</f>
        <v>63.82985806939504</v>
      </c>
      <c r="O30" s="397">
        <f>100*(H30-G30)/G30</f>
        <v>-0.5952380952381037</v>
      </c>
      <c r="P30" s="397">
        <f>100*(H30-H29)/H29</f>
        <v>-12.317291050503501</v>
      </c>
      <c r="Q30" s="398">
        <f>(((B30+C30+D30+E30+F30+G30+H30)/7)-((B29+C29+D29+E29+F29+G29+H29)/7))/((B29+C29+D29+E29+F29+G29+H29)/7)*100</f>
        <v>-12.555999931163726</v>
      </c>
    </row>
    <row r="31" spans="1:17" ht="12" customHeight="1">
      <c r="A31" s="424">
        <v>2004</v>
      </c>
      <c r="B31" s="422">
        <v>38.472833444578946</v>
      </c>
      <c r="C31" s="422">
        <v>51.6</v>
      </c>
      <c r="D31" s="422">
        <v>65.85763767115797</v>
      </c>
      <c r="E31" s="422">
        <v>52.1</v>
      </c>
      <c r="F31" s="422">
        <v>72.9</v>
      </c>
      <c r="G31" s="422">
        <v>91.3</v>
      </c>
      <c r="H31" s="422">
        <v>67.5993856979625</v>
      </c>
      <c r="I31" s="422">
        <v>76.7</v>
      </c>
      <c r="J31" s="422">
        <v>70.61032359274301</v>
      </c>
      <c r="K31" s="422">
        <v>45.490498870574214</v>
      </c>
      <c r="L31" s="422">
        <v>45.9</v>
      </c>
      <c r="M31" s="422">
        <v>45.72383182680378</v>
      </c>
      <c r="N31" s="396">
        <f>(B31+C31+D31+E31+F31+G31+H31+I31+J31+K31+L31+M31)/12</f>
        <v>60.354542591985044</v>
      </c>
      <c r="O31" s="397">
        <f>100*(H31-G31)/G31</f>
        <v>-25.95905180946056</v>
      </c>
      <c r="P31" s="397">
        <f>100*(H31-H30)/H30</f>
        <v>1.1966851765905786</v>
      </c>
      <c r="Q31" s="398">
        <f>(((B31+C31+D31+E31+F31+G31+H31)/7)-((B30+C30+D30+E30+F30+G30+H30)/7))/((B30+C30+D30+E30+F30+G30+H30)/7)*100</f>
        <v>-1.0413568074930706</v>
      </c>
    </row>
    <row r="32" spans="1:17" ht="12" customHeight="1">
      <c r="A32" s="424">
        <v>2005</v>
      </c>
      <c r="B32" s="422">
        <v>32.90348217619042</v>
      </c>
      <c r="C32" s="422">
        <v>34.7</v>
      </c>
      <c r="D32" s="422">
        <v>58.883574868296506</v>
      </c>
      <c r="E32" s="422">
        <v>69.61571240558264</v>
      </c>
      <c r="F32" s="422">
        <v>58.1</v>
      </c>
      <c r="G32" s="422">
        <v>65.57598829469904</v>
      </c>
      <c r="H32" s="422">
        <v>77.93556427922272</v>
      </c>
      <c r="I32" s="422">
        <v>72.3</v>
      </c>
      <c r="J32" s="422">
        <v>62.09602758891164</v>
      </c>
      <c r="K32" s="422">
        <v>53.4</v>
      </c>
      <c r="L32" s="422">
        <v>50.3</v>
      </c>
      <c r="M32" s="422">
        <v>48</v>
      </c>
      <c r="N32" s="396">
        <f>(B32+C32+D32+E32+F32+G32+H32+I32+J32+K32+L32+M32)/12</f>
        <v>56.98419580107524</v>
      </c>
      <c r="O32" s="397">
        <f>100*(H32-G32)/G32</f>
        <v>18.847715918484724</v>
      </c>
      <c r="P32" s="397">
        <f>100*(H32-H31)/H31</f>
        <v>15.290343949932899</v>
      </c>
      <c r="Q32" s="398">
        <f>(((B32+C32+D32+E32+F32+G32+H32)/7)-((B31+C31+D31+E31+F31+G31+H31)/7))/((B31+C31+D31+E31+F31+G31+H31)/7)*100</f>
        <v>-9.57541516049173</v>
      </c>
    </row>
    <row r="33" spans="1:17" ht="12" customHeight="1">
      <c r="A33" s="424">
        <v>2006</v>
      </c>
      <c r="B33" s="422">
        <v>47.1</v>
      </c>
      <c r="C33" s="422">
        <v>39.3</v>
      </c>
      <c r="D33" s="422">
        <v>110.2</v>
      </c>
      <c r="E33" s="422">
        <v>52.2</v>
      </c>
      <c r="F33" s="422">
        <v>60</v>
      </c>
      <c r="G33" s="422">
        <v>62.5</v>
      </c>
      <c r="H33" s="422">
        <v>67.1</v>
      </c>
      <c r="I33" s="422"/>
      <c r="J33" s="422"/>
      <c r="K33" s="422"/>
      <c r="L33" s="422"/>
      <c r="M33" s="422"/>
      <c r="N33" s="396">
        <f>(B33+C33+D33+E33+F33+G33+H33)/7</f>
        <v>62.628571428571426</v>
      </c>
      <c r="O33" s="397">
        <f>100*(H33-G33)/G33</f>
        <v>7.3599999999999905</v>
      </c>
      <c r="P33" s="397">
        <f>100*(H33-H32)/H32</f>
        <v>-13.903234523845535</v>
      </c>
      <c r="Q33" s="398">
        <f>(((B33+C33+D33+E33+F33+G33+H33)/7)-((B32+C32+D32+E32+F32+G32+H32)/7))/((B32+C32+D32+E32+F32+G32+H32)/7)*100</f>
        <v>10.22987499392953</v>
      </c>
    </row>
    <row r="34" spans="1:17" ht="12" customHeight="1">
      <c r="A34" s="418"/>
      <c r="B34" s="423"/>
      <c r="C34" s="423"/>
      <c r="D34" s="423"/>
      <c r="E34" s="423"/>
      <c r="F34" s="423"/>
      <c r="G34" s="423"/>
      <c r="H34" s="423"/>
      <c r="I34" s="423"/>
      <c r="J34" s="423"/>
      <c r="K34" s="423"/>
      <c r="L34" s="423"/>
      <c r="M34" s="423"/>
      <c r="N34" s="423"/>
      <c r="O34" s="426"/>
      <c r="P34" s="423"/>
      <c r="Q34" s="423"/>
    </row>
    <row r="35" spans="1:17" ht="12" customHeight="1">
      <c r="A35" s="423"/>
      <c r="B35" s="423"/>
      <c r="C35" s="423"/>
      <c r="D35" s="423"/>
      <c r="E35" s="423"/>
      <c r="F35" s="423"/>
      <c r="G35" s="423"/>
      <c r="H35" s="423"/>
      <c r="I35" s="423"/>
      <c r="J35" s="423"/>
      <c r="K35" s="423"/>
      <c r="L35" s="423"/>
      <c r="M35" s="423"/>
      <c r="N35" s="423"/>
      <c r="O35" s="426"/>
      <c r="P35" s="423"/>
      <c r="Q35" s="423"/>
    </row>
    <row r="36" spans="1:17" ht="12" customHeight="1">
      <c r="A36" s="559" t="s">
        <v>152</v>
      </c>
      <c r="B36" s="559"/>
      <c r="C36" s="559"/>
      <c r="D36" s="559"/>
      <c r="E36" s="559"/>
      <c r="F36" s="559"/>
      <c r="G36" s="559"/>
      <c r="H36" s="559"/>
      <c r="I36" s="559"/>
      <c r="J36" s="559"/>
      <c r="K36" s="559"/>
      <c r="L36" s="559"/>
      <c r="M36" s="559"/>
      <c r="N36" s="559"/>
      <c r="O36" s="559"/>
      <c r="P36" s="559"/>
      <c r="Q36" s="559"/>
    </row>
    <row r="37" spans="1:17" ht="12" customHeight="1">
      <c r="A37" s="404"/>
      <c r="B37" s="422"/>
      <c r="C37" s="422"/>
      <c r="D37" s="422"/>
      <c r="E37" s="422"/>
      <c r="F37" s="422"/>
      <c r="G37" s="422"/>
      <c r="H37" s="422"/>
      <c r="I37" s="422"/>
      <c r="J37" s="422"/>
      <c r="K37" s="422"/>
      <c r="L37" s="422"/>
      <c r="M37" s="422"/>
      <c r="N37" s="422"/>
      <c r="O37" s="427"/>
      <c r="P37" s="404"/>
      <c r="Q37" s="404"/>
    </row>
    <row r="38" spans="1:17" ht="12" customHeight="1">
      <c r="A38" s="424">
        <v>2001</v>
      </c>
      <c r="B38" s="422">
        <v>39.13282613893324</v>
      </c>
      <c r="C38" s="422">
        <v>65.3486856228693</v>
      </c>
      <c r="D38" s="422">
        <v>88.11926527434946</v>
      </c>
      <c r="E38" s="422">
        <v>76.9937149983278</v>
      </c>
      <c r="F38" s="422">
        <v>96.02286140643204</v>
      </c>
      <c r="G38" s="422">
        <v>119.26433669194752</v>
      </c>
      <c r="H38" s="422">
        <v>69.56750284582273</v>
      </c>
      <c r="I38" s="422">
        <v>87.97683817708108</v>
      </c>
      <c r="J38" s="422">
        <v>68.7858629360139</v>
      </c>
      <c r="K38" s="422">
        <v>72.42696420198075</v>
      </c>
      <c r="L38" s="422">
        <v>52.24238587990334</v>
      </c>
      <c r="M38" s="422">
        <v>35.71505056148319</v>
      </c>
      <c r="N38" s="422"/>
      <c r="O38" s="396"/>
      <c r="P38" s="397"/>
      <c r="Q38" s="398"/>
    </row>
    <row r="39" spans="1:17" ht="12" customHeight="1">
      <c r="A39" s="424">
        <v>2002</v>
      </c>
      <c r="B39" s="422">
        <v>35.141512466016486</v>
      </c>
      <c r="C39" s="422">
        <v>34.83450294523799</v>
      </c>
      <c r="D39" s="422">
        <v>67.59590036356967</v>
      </c>
      <c r="E39" s="422">
        <v>61.9399620787123</v>
      </c>
      <c r="F39" s="422">
        <v>72.60616914081042</v>
      </c>
      <c r="G39" s="422">
        <v>62.06339889634488</v>
      </c>
      <c r="H39" s="422">
        <v>57.05313011910413</v>
      </c>
      <c r="I39" s="422">
        <v>64.18081507573469</v>
      </c>
      <c r="J39" s="422">
        <v>57.13858637746515</v>
      </c>
      <c r="K39" s="422">
        <v>49.98241600138092</v>
      </c>
      <c r="L39" s="422">
        <v>38.96805381262676</v>
      </c>
      <c r="M39" s="422">
        <v>41.7216443598153</v>
      </c>
      <c r="N39" s="396">
        <f>(B39+C39+D39+E39+F39+G39+H39+I39+J39+K39+L39+M39)/12</f>
        <v>53.60217430306823</v>
      </c>
      <c r="O39" s="397">
        <f>100*(H39-G39)/G39</f>
        <v>-8.072823703401488</v>
      </c>
      <c r="P39" s="397">
        <f>100*(H39-H38)/H38</f>
        <v>-17.98881980060901</v>
      </c>
      <c r="Q39" s="398">
        <f>(((B39+C39+D39+E39+F39+G39+H39)/7)-((B38+C38+D38+E38+F38+G38+H38)/7))/((B38+C38+D38+E38+F38+G38+H38)/7)*100</f>
        <v>-29.437253951447552</v>
      </c>
    </row>
    <row r="40" spans="1:17" ht="12" customHeight="1">
      <c r="A40" s="424">
        <v>2003</v>
      </c>
      <c r="B40" s="422">
        <v>26.25406159647003</v>
      </c>
      <c r="C40" s="422">
        <v>29.444429850062242</v>
      </c>
      <c r="D40" s="422">
        <v>47.004109180186425</v>
      </c>
      <c r="E40" s="422">
        <v>46.42807067296174</v>
      </c>
      <c r="F40" s="422">
        <v>42.8</v>
      </c>
      <c r="G40" s="422">
        <v>45.7</v>
      </c>
      <c r="H40" s="422">
        <v>56.8</v>
      </c>
      <c r="I40" s="422">
        <v>42.300849720099094</v>
      </c>
      <c r="J40" s="422">
        <v>58.7</v>
      </c>
      <c r="K40" s="422">
        <v>49.6</v>
      </c>
      <c r="L40" s="422">
        <v>35</v>
      </c>
      <c r="M40" s="422">
        <v>32.9</v>
      </c>
      <c r="N40" s="396">
        <f>(B40+C40+D40+E40+F40+G40+H40+I40+J40+K40+L40+M40)/12</f>
        <v>42.74429341831496</v>
      </c>
      <c r="O40" s="397">
        <f>100*(H40-G40)/G40</f>
        <v>24.288840262582045</v>
      </c>
      <c r="P40" s="397">
        <f>100*(H40-H39)/H39</f>
        <v>-0.44367437610469496</v>
      </c>
      <c r="Q40" s="398">
        <f>(((B40+C40+D40+E40+F40+G40+H40)/7)-((B39+C39+D39+E39+F39+G39+H39)/7))/((B39+C39+D39+E39+F39+G39+H39)/7)*100</f>
        <v>-24.743187500813228</v>
      </c>
    </row>
    <row r="41" spans="1:17" ht="12" customHeight="1">
      <c r="A41" s="424">
        <v>2004</v>
      </c>
      <c r="B41" s="422">
        <v>22.642744399370663</v>
      </c>
      <c r="C41" s="422">
        <v>33.8</v>
      </c>
      <c r="D41" s="422">
        <v>38.53760914268062</v>
      </c>
      <c r="E41" s="422">
        <v>40.8</v>
      </c>
      <c r="F41" s="422">
        <v>46.9</v>
      </c>
      <c r="G41" s="422">
        <v>39.2</v>
      </c>
      <c r="H41" s="422">
        <v>42.769276638062024</v>
      </c>
      <c r="I41" s="422">
        <v>31.7</v>
      </c>
      <c r="J41" s="422">
        <v>30.20720611512351</v>
      </c>
      <c r="K41" s="422">
        <v>25.92806291859721</v>
      </c>
      <c r="L41" s="422">
        <v>38.5</v>
      </c>
      <c r="M41" s="422">
        <v>25.848936750022393</v>
      </c>
      <c r="N41" s="396">
        <f>(B41+C41+D41+E41+F41+G41+H41+I41+J41+K41+L41+M41)/12</f>
        <v>34.73615299698803</v>
      </c>
      <c r="O41" s="397">
        <f>100*(H41-G41)/G41</f>
        <v>9.105297546076585</v>
      </c>
      <c r="P41" s="397">
        <f>100*(H41-H40)/H40</f>
        <v>-24.7019777498908</v>
      </c>
      <c r="Q41" s="398">
        <f>(((B41+C41+D41+E41+F41+G41+H41)/7)-((B40+C40+D40+E40+F40+G40+H40)/7))/((B40+C40+D40+E40+F40+G40+H40)/7)*100</f>
        <v>-10.114788988561283</v>
      </c>
    </row>
    <row r="42" spans="1:17" ht="12" customHeight="1">
      <c r="A42" s="424">
        <v>2005</v>
      </c>
      <c r="B42" s="422">
        <v>18.89849410241015</v>
      </c>
      <c r="C42" s="422">
        <v>18.4</v>
      </c>
      <c r="D42" s="422">
        <v>48.94111778689803</v>
      </c>
      <c r="E42" s="422">
        <v>40.58222933865399</v>
      </c>
      <c r="F42" s="422">
        <v>38.3</v>
      </c>
      <c r="G42" s="422">
        <v>34.95794127635574</v>
      </c>
      <c r="H42" s="422">
        <v>33.53683528875196</v>
      </c>
      <c r="I42" s="422">
        <v>35.5</v>
      </c>
      <c r="J42" s="422">
        <v>39.401666903517665</v>
      </c>
      <c r="K42" s="422">
        <v>30.1</v>
      </c>
      <c r="L42" s="422">
        <v>28.9</v>
      </c>
      <c r="M42" s="422">
        <v>27.2</v>
      </c>
      <c r="N42" s="396">
        <f>(B42+C42+D42+E42+F42+G42+H42+I42+J42+K42+L42+M42)/12</f>
        <v>32.89319039138229</v>
      </c>
      <c r="O42" s="397">
        <f>100*(H42-G42)/G42</f>
        <v>-4.065187867813498</v>
      </c>
      <c r="P42" s="397">
        <f>100*(H42-H41)/H41</f>
        <v>-21.586620291571077</v>
      </c>
      <c r="Q42" s="398">
        <f>(((B42+C42+D42+E42+F42+G42+H42)/7)-((B41+C41+D41+E41+F41+G41+H41)/7))/((B41+C41+D41+E41+F41+G41+H41)/7)*100</f>
        <v>-11.726074344378736</v>
      </c>
    </row>
    <row r="43" spans="1:17" ht="12" customHeight="1">
      <c r="A43" s="424">
        <v>2006</v>
      </c>
      <c r="B43" s="422">
        <v>21.5</v>
      </c>
      <c r="C43" s="422">
        <v>15.3</v>
      </c>
      <c r="D43" s="422">
        <v>49.9</v>
      </c>
      <c r="E43" s="422">
        <v>28.7</v>
      </c>
      <c r="F43" s="422">
        <v>32.2</v>
      </c>
      <c r="G43" s="422">
        <v>39</v>
      </c>
      <c r="H43" s="422">
        <v>43.4</v>
      </c>
      <c r="I43" s="422"/>
      <c r="J43" s="422"/>
      <c r="K43" s="422"/>
      <c r="L43" s="422"/>
      <c r="M43" s="422"/>
      <c r="N43" s="396">
        <f>(B43+C43+D43+E43+F43+G43+H43)/7</f>
        <v>32.857142857142854</v>
      </c>
      <c r="O43" s="397">
        <f>100*(H43-G43)/G43</f>
        <v>11.28205128205128</v>
      </c>
      <c r="P43" s="397">
        <f>100*(H43-H42)/H42</f>
        <v>29.409944696111747</v>
      </c>
      <c r="Q43" s="398">
        <f>(((B43+C43+D43+E43+F43+G43+H43)/7)-((B42+C42+D42+E42+F42+G42+H42)/7))/((B42+C42+D42+E42+F42+G42+H42)/7)*100</f>
        <v>-1.5480995432753657</v>
      </c>
    </row>
    <row r="44" spans="1:17" ht="12" customHeight="1">
      <c r="A44" s="418"/>
      <c r="B44" s="423"/>
      <c r="C44" s="423"/>
      <c r="D44" s="423"/>
      <c r="E44" s="423"/>
      <c r="F44" s="423"/>
      <c r="G44" s="423"/>
      <c r="H44" s="423"/>
      <c r="I44" s="423"/>
      <c r="J44" s="423"/>
      <c r="K44" s="423"/>
      <c r="L44" s="423"/>
      <c r="M44" s="423"/>
      <c r="N44" s="423"/>
      <c r="O44" s="426"/>
      <c r="P44" s="428"/>
      <c r="Q44" s="423"/>
    </row>
    <row r="45" spans="1:17" ht="12" customHeight="1">
      <c r="A45" s="423"/>
      <c r="B45" s="423"/>
      <c r="C45" s="423"/>
      <c r="D45" s="423"/>
      <c r="E45" s="423"/>
      <c r="F45" s="423"/>
      <c r="G45" s="423"/>
      <c r="H45" s="423"/>
      <c r="I45" s="423"/>
      <c r="J45" s="423"/>
      <c r="K45" s="423"/>
      <c r="L45" s="423"/>
      <c r="M45" s="423"/>
      <c r="N45" s="423"/>
      <c r="O45" s="426"/>
      <c r="P45" s="423"/>
      <c r="Q45" s="423"/>
    </row>
    <row r="46" spans="1:17" ht="12" customHeight="1">
      <c r="A46" s="559" t="s">
        <v>153</v>
      </c>
      <c r="B46" s="559"/>
      <c r="C46" s="559"/>
      <c r="D46" s="559"/>
      <c r="E46" s="559"/>
      <c r="F46" s="559"/>
      <c r="G46" s="559"/>
      <c r="H46" s="559"/>
      <c r="I46" s="559"/>
      <c r="J46" s="559"/>
      <c r="K46" s="559"/>
      <c r="L46" s="559"/>
      <c r="M46" s="559"/>
      <c r="N46" s="559"/>
      <c r="O46" s="559"/>
      <c r="P46" s="559"/>
      <c r="Q46" s="559"/>
    </row>
    <row r="47" spans="1:17" ht="12" customHeight="1">
      <c r="A47" s="423"/>
      <c r="B47" s="422"/>
      <c r="C47" s="422"/>
      <c r="D47" s="422"/>
      <c r="E47" s="422"/>
      <c r="F47" s="422"/>
      <c r="G47" s="422"/>
      <c r="H47" s="422"/>
      <c r="I47" s="422"/>
      <c r="J47" s="422"/>
      <c r="K47" s="422"/>
      <c r="L47" s="422"/>
      <c r="M47" s="422"/>
      <c r="N47" s="422"/>
      <c r="O47" s="426"/>
      <c r="P47" s="423"/>
      <c r="Q47" s="423"/>
    </row>
    <row r="48" spans="1:17" ht="12" customHeight="1">
      <c r="A48" s="424">
        <v>2001</v>
      </c>
      <c r="B48" s="422">
        <v>88.58203380440047</v>
      </c>
      <c r="C48" s="422">
        <v>80.98321557371332</v>
      </c>
      <c r="D48" s="422">
        <v>90.51025246343171</v>
      </c>
      <c r="E48" s="422">
        <v>86.97679064612517</v>
      </c>
      <c r="F48" s="422">
        <v>108.80340038663905</v>
      </c>
      <c r="G48" s="422">
        <v>148.59922661259895</v>
      </c>
      <c r="H48" s="422">
        <v>90.69808471304435</v>
      </c>
      <c r="I48" s="422">
        <v>91.35361382847226</v>
      </c>
      <c r="J48" s="422">
        <v>97.95190340412762</v>
      </c>
      <c r="K48" s="422">
        <v>86.97486002825168</v>
      </c>
      <c r="L48" s="422">
        <v>101.52658297583972</v>
      </c>
      <c r="M48" s="422">
        <v>66.63945578443808</v>
      </c>
      <c r="N48" s="422"/>
      <c r="O48" s="429"/>
      <c r="P48" s="398"/>
      <c r="Q48" s="398"/>
    </row>
    <row r="49" spans="1:17" ht="12" customHeight="1">
      <c r="A49" s="424">
        <v>2002</v>
      </c>
      <c r="B49" s="422">
        <v>39.27776460066864</v>
      </c>
      <c r="C49" s="422">
        <v>91.8243097123434</v>
      </c>
      <c r="D49" s="422">
        <v>86.23863858325763</v>
      </c>
      <c r="E49" s="422">
        <v>93.50001105106914</v>
      </c>
      <c r="F49" s="422">
        <v>86.36609685063273</v>
      </c>
      <c r="G49" s="422">
        <v>92.87209164561823</v>
      </c>
      <c r="H49" s="422">
        <v>87.51322125700874</v>
      </c>
      <c r="I49" s="422">
        <v>93.57123772989641</v>
      </c>
      <c r="J49" s="422">
        <v>91.9705118425678</v>
      </c>
      <c r="K49" s="422">
        <v>75.38406760723892</v>
      </c>
      <c r="L49" s="422">
        <v>59.54737788588127</v>
      </c>
      <c r="M49" s="422">
        <v>78.8441846892162</v>
      </c>
      <c r="N49" s="396">
        <f>(B49+C49+D49+E49+F49+G49+H49+I49+J49+K49+L49+M49)/12</f>
        <v>81.40912612128325</v>
      </c>
      <c r="O49" s="397">
        <f>100*(H49-G49)/G49</f>
        <v>-5.77016226689272</v>
      </c>
      <c r="P49" s="397">
        <f>100*(H49-H48)/H48</f>
        <v>-3.511500233011604</v>
      </c>
      <c r="Q49" s="398">
        <f>(((B49+C49+D49+E49+F49+G49+H49)/7)-((B48+C48+D48+E48+F48+G48+H48)/7))/((B48+C48+D48+E48+F48+G48+H48)/7)*100</f>
        <v>-16.911510097644562</v>
      </c>
    </row>
    <row r="50" spans="1:17" ht="12" customHeight="1">
      <c r="A50" s="424">
        <v>2003</v>
      </c>
      <c r="B50" s="422">
        <v>72.91737525627352</v>
      </c>
      <c r="C50" s="422">
        <v>57.23250635416901</v>
      </c>
      <c r="D50" s="422">
        <v>68.66251302698366</v>
      </c>
      <c r="E50" s="422">
        <v>91.60687374884725</v>
      </c>
      <c r="F50" s="422">
        <v>89.8</v>
      </c>
      <c r="G50" s="422">
        <v>79.8</v>
      </c>
      <c r="H50" s="422">
        <v>72.6</v>
      </c>
      <c r="I50" s="422">
        <v>97.58054237237305</v>
      </c>
      <c r="J50" s="422">
        <v>79.4</v>
      </c>
      <c r="K50" s="422">
        <v>66.9</v>
      </c>
      <c r="L50" s="422">
        <v>68.8</v>
      </c>
      <c r="M50" s="422">
        <v>69.1</v>
      </c>
      <c r="N50" s="396">
        <f>(B50+C50+D50+E50+F50+G50+H50+I50+J50+K50+L50+M50)/12</f>
        <v>76.1999842298872</v>
      </c>
      <c r="O50" s="397">
        <f>100*(H50-G50)/G50</f>
        <v>-9.022556390977448</v>
      </c>
      <c r="P50" s="397">
        <f>100*(H50-H49)/H49</f>
        <v>-17.041106524020652</v>
      </c>
      <c r="Q50" s="398">
        <f>(((B50+C50+D50+E50+F50+G50+H50)/7)-((B49+C49+D49+E49+F49+G49+H49)/7))/((B49+C49+D49+E49+F49+G49+H49)/7)*100</f>
        <v>-7.786266933066872</v>
      </c>
    </row>
    <row r="51" spans="1:17" ht="12" customHeight="1">
      <c r="A51" s="424">
        <v>2004</v>
      </c>
      <c r="B51" s="422">
        <v>47.78372582979074</v>
      </c>
      <c r="C51" s="422">
        <v>62</v>
      </c>
      <c r="D51" s="422">
        <v>81.9275437294286</v>
      </c>
      <c r="E51" s="422">
        <v>58.8</v>
      </c>
      <c r="F51" s="422">
        <v>88.2</v>
      </c>
      <c r="G51" s="422">
        <v>121.9</v>
      </c>
      <c r="H51" s="422">
        <v>82.1918321749627</v>
      </c>
      <c r="I51" s="422">
        <v>103.2</v>
      </c>
      <c r="J51" s="422">
        <v>94.42032734279523</v>
      </c>
      <c r="K51" s="422">
        <v>57.00008247299009</v>
      </c>
      <c r="L51" s="422">
        <v>50.1</v>
      </c>
      <c r="M51" s="422">
        <v>57.41807058188443</v>
      </c>
      <c r="N51" s="396">
        <f>(B51+C51+D51+E51+F51+G51+H51+I51+J51+K51+L51+M51)/12</f>
        <v>75.41179851098765</v>
      </c>
      <c r="O51" s="397">
        <f>100*(H51-G51)/G51</f>
        <v>-32.57437885564996</v>
      </c>
      <c r="P51" s="397">
        <f>100*(H51-H50)/H50</f>
        <v>13.211890048157995</v>
      </c>
      <c r="Q51" s="398">
        <f>(((B51+C51+D51+E51+F51+G51+H51)/7)-((B50+C50+D50+E50+F50+G50+H50)/7))/((B50+C50+D50+E50+F50+G50+H50)/7)*100</f>
        <v>1.912028714012435</v>
      </c>
    </row>
    <row r="52" spans="1:17" ht="12" customHeight="1">
      <c r="A52" s="424">
        <v>2005</v>
      </c>
      <c r="B52" s="422">
        <v>41.142775740944835</v>
      </c>
      <c r="C52" s="422">
        <v>44.2</v>
      </c>
      <c r="D52" s="422">
        <v>64.67381932417133</v>
      </c>
      <c r="E52" s="422">
        <v>86.69410767973488</v>
      </c>
      <c r="F52" s="422">
        <v>69.8</v>
      </c>
      <c r="G52" s="422">
        <v>83.59949616500596</v>
      </c>
      <c r="H52" s="422">
        <v>104.09965736221388</v>
      </c>
      <c r="I52" s="422">
        <v>93.9</v>
      </c>
      <c r="J52" s="422">
        <v>75.4327957593888</v>
      </c>
      <c r="K52" s="422">
        <v>67</v>
      </c>
      <c r="L52" s="422">
        <v>62.9</v>
      </c>
      <c r="M52" s="422">
        <v>60.3</v>
      </c>
      <c r="N52" s="396">
        <f>(B52+C52+D52+E52+F52+G52+H52+I52+J52+K52+L52+M52)/12</f>
        <v>71.14522100262164</v>
      </c>
      <c r="O52" s="397">
        <f>100*(H52-G52)/G52</f>
        <v>24.521871706912403</v>
      </c>
      <c r="P52" s="397">
        <f>100*(H52-H51)/H51</f>
        <v>26.654503990878</v>
      </c>
      <c r="Q52" s="398">
        <f>(((B52+C52+D52+E52+F52+G52+H52)/7)-((B51+C51+D51+E51+F51+G51+H51)/7))/((B51+C51+D51+E51+F51+G51+H51)/7)*100</f>
        <v>-8.952278516254273</v>
      </c>
    </row>
    <row r="53" spans="1:17" ht="12" customHeight="1">
      <c r="A53" s="424">
        <v>2006</v>
      </c>
      <c r="B53" s="422">
        <v>62.3</v>
      </c>
      <c r="C53" s="422">
        <v>53.4</v>
      </c>
      <c r="D53" s="422">
        <v>145.7</v>
      </c>
      <c r="E53" s="422">
        <v>66</v>
      </c>
      <c r="F53" s="422">
        <v>76.3</v>
      </c>
      <c r="G53" s="422">
        <v>76.3</v>
      </c>
      <c r="H53" s="422">
        <v>81</v>
      </c>
      <c r="I53" s="422"/>
      <c r="J53" s="422"/>
      <c r="K53" s="422"/>
      <c r="L53" s="422"/>
      <c r="M53" s="422"/>
      <c r="N53" s="396">
        <f>(B53+C53+D53+E53+F53+G53+H53)/7</f>
        <v>80.14285714285714</v>
      </c>
      <c r="O53" s="397">
        <f>100*(H53-G53)/G53</f>
        <v>6.159895150720843</v>
      </c>
      <c r="P53" s="397">
        <f>100*(H53-H52)/H52</f>
        <v>-22.18994562281681</v>
      </c>
      <c r="Q53" s="398">
        <f>(((B53+C53+D53+E53+F53+G53+H53)/7)-((B52+C52+D52+E52+F52+G52+H52)/7))/((B52+C52+D52+E52+F52+G52+H52)/7)*100</f>
        <v>13.514530898218252</v>
      </c>
    </row>
    <row r="54" spans="1:17" ht="47.25" customHeight="1">
      <c r="A54" s="423"/>
      <c r="B54" s="423"/>
      <c r="C54" s="423"/>
      <c r="D54" s="423"/>
      <c r="E54" s="423"/>
      <c r="F54" s="423"/>
      <c r="G54" s="423"/>
      <c r="H54" s="423"/>
      <c r="I54" s="423"/>
      <c r="J54" s="423"/>
      <c r="K54" s="423"/>
      <c r="L54" s="423"/>
      <c r="M54" s="423"/>
      <c r="N54" s="423"/>
      <c r="O54" s="426"/>
      <c r="P54" s="423"/>
      <c r="Q54" s="423"/>
    </row>
    <row r="55" spans="1:17" ht="12" customHeight="1">
      <c r="A55" s="423"/>
      <c r="B55" s="423"/>
      <c r="C55" s="423"/>
      <c r="D55" s="423"/>
      <c r="E55" s="423"/>
      <c r="F55" s="423"/>
      <c r="G55" s="423"/>
      <c r="H55" s="423"/>
      <c r="I55" s="423"/>
      <c r="J55" s="423"/>
      <c r="K55" s="423"/>
      <c r="L55" s="423"/>
      <c r="M55" s="423"/>
      <c r="N55" s="423"/>
      <c r="O55" s="426"/>
      <c r="P55" s="430"/>
      <c r="Q55" s="423"/>
    </row>
    <row r="56" spans="1:17" ht="12" customHeight="1">
      <c r="A56" s="423"/>
      <c r="B56" s="423"/>
      <c r="C56" s="423"/>
      <c r="D56" s="423"/>
      <c r="E56" s="423"/>
      <c r="F56" s="423"/>
      <c r="G56" s="423"/>
      <c r="H56" s="423"/>
      <c r="I56" s="423"/>
      <c r="J56" s="423"/>
      <c r="K56" s="423"/>
      <c r="L56" s="423"/>
      <c r="M56" s="423"/>
      <c r="N56" s="423"/>
      <c r="O56" s="426"/>
      <c r="P56" s="430"/>
      <c r="Q56" s="423"/>
    </row>
    <row r="57" spans="1:17" ht="12" customHeight="1">
      <c r="A57" s="423"/>
      <c r="B57" s="423"/>
      <c r="C57" s="423"/>
      <c r="D57" s="423"/>
      <c r="E57" s="423"/>
      <c r="F57" s="423"/>
      <c r="G57" s="423"/>
      <c r="H57" s="423"/>
      <c r="I57" s="423"/>
      <c r="J57" s="423"/>
      <c r="K57" s="423"/>
      <c r="L57" s="423"/>
      <c r="M57" s="423"/>
      <c r="N57" s="423"/>
      <c r="O57" s="426"/>
      <c r="P57" s="430"/>
      <c r="Q57" s="423"/>
    </row>
    <row r="58" spans="1:17" ht="12" customHeight="1">
      <c r="A58" s="418"/>
      <c r="B58" s="425"/>
      <c r="C58" s="423"/>
      <c r="D58" s="423"/>
      <c r="E58" s="423"/>
      <c r="F58" s="423"/>
      <c r="G58" s="423"/>
      <c r="H58" s="423"/>
      <c r="I58" s="423"/>
      <c r="J58" s="423"/>
      <c r="K58" s="423"/>
      <c r="L58" s="423"/>
      <c r="M58" s="423"/>
      <c r="N58" s="423"/>
      <c r="O58" s="426"/>
      <c r="P58" s="430"/>
      <c r="Q58" s="423"/>
    </row>
    <row r="59" spans="1:17" ht="12" customHeight="1">
      <c r="A59" s="431" t="s">
        <v>168</v>
      </c>
      <c r="B59" s="425"/>
      <c r="C59" s="423"/>
      <c r="D59" s="423"/>
      <c r="E59" s="423"/>
      <c r="F59" s="423"/>
      <c r="G59" s="423"/>
      <c r="H59" s="423"/>
      <c r="I59" s="423"/>
      <c r="J59" s="423"/>
      <c r="K59" s="423"/>
      <c r="L59" s="423"/>
      <c r="M59" s="423"/>
      <c r="N59" s="423"/>
      <c r="O59" s="426"/>
      <c r="P59" s="430"/>
      <c r="Q59" s="423"/>
    </row>
    <row r="60" spans="1:17" ht="12" customHeight="1">
      <c r="A60" s="431"/>
      <c r="B60" s="425"/>
      <c r="C60" s="423"/>
      <c r="D60" s="423"/>
      <c r="E60" s="423"/>
      <c r="F60" s="423"/>
      <c r="G60" s="423"/>
      <c r="H60" s="423"/>
      <c r="I60" s="423"/>
      <c r="J60" s="423"/>
      <c r="K60" s="423"/>
      <c r="L60" s="423"/>
      <c r="M60" s="423"/>
      <c r="N60" s="423"/>
      <c r="O60" s="426"/>
      <c r="P60" s="430"/>
      <c r="Q60" s="423"/>
    </row>
    <row r="61" spans="1:17" ht="12" customHeight="1">
      <c r="A61" s="431"/>
      <c r="B61" s="425"/>
      <c r="C61" s="423"/>
      <c r="D61" s="423"/>
      <c r="E61" s="423"/>
      <c r="F61" s="423"/>
      <c r="G61" s="423"/>
      <c r="H61" s="423"/>
      <c r="I61" s="423"/>
      <c r="J61" s="423"/>
      <c r="K61" s="423"/>
      <c r="L61" s="423"/>
      <c r="M61" s="423"/>
      <c r="N61" s="423"/>
      <c r="O61" s="426"/>
      <c r="P61" s="430"/>
      <c r="Q61" s="423"/>
    </row>
    <row r="62" spans="1:17" ht="12" customHeight="1">
      <c r="A62" s="431"/>
      <c r="B62" s="425"/>
      <c r="C62" s="423"/>
      <c r="D62" s="423"/>
      <c r="E62" s="423"/>
      <c r="F62" s="423"/>
      <c r="G62" s="423"/>
      <c r="H62" s="423"/>
      <c r="I62" s="423"/>
      <c r="J62" s="423"/>
      <c r="K62" s="423"/>
      <c r="L62" s="423"/>
      <c r="M62" s="423"/>
      <c r="N62" s="423"/>
      <c r="O62" s="426"/>
      <c r="P62" s="430"/>
      <c r="Q62" s="423"/>
    </row>
    <row r="63" spans="1:17" ht="12" customHeight="1">
      <c r="A63" s="560"/>
      <c r="B63" s="560"/>
      <c r="C63" s="560"/>
      <c r="D63" s="560"/>
      <c r="E63" s="560"/>
      <c r="F63" s="560"/>
      <c r="G63" s="560"/>
      <c r="H63" s="560"/>
      <c r="I63" s="560"/>
      <c r="J63" s="560"/>
      <c r="K63" s="560"/>
      <c r="L63" s="560"/>
      <c r="M63" s="560"/>
      <c r="N63" s="560"/>
      <c r="O63" s="560"/>
      <c r="P63" s="560"/>
      <c r="Q63" s="560"/>
    </row>
    <row r="64" spans="1:17" ht="12" customHeight="1">
      <c r="A64" s="399"/>
      <c r="B64" s="399"/>
      <c r="C64" s="399"/>
      <c r="D64" s="399"/>
      <c r="E64" s="399"/>
      <c r="F64" s="399"/>
      <c r="G64" s="399"/>
      <c r="H64" s="399"/>
      <c r="I64" s="399"/>
      <c r="J64" s="399"/>
      <c r="K64" s="399"/>
      <c r="L64" s="399"/>
      <c r="M64" s="399"/>
      <c r="N64" s="399"/>
      <c r="O64" s="400"/>
      <c r="P64" s="401"/>
      <c r="Q64" s="399"/>
    </row>
    <row r="65" spans="1:17" ht="12" customHeight="1">
      <c r="A65" s="558" t="s">
        <v>154</v>
      </c>
      <c r="B65" s="558"/>
      <c r="C65" s="558"/>
      <c r="D65" s="558"/>
      <c r="E65" s="558"/>
      <c r="F65" s="558"/>
      <c r="G65" s="558"/>
      <c r="H65" s="558"/>
      <c r="I65" s="558"/>
      <c r="J65" s="558"/>
      <c r="K65" s="558"/>
      <c r="L65" s="558"/>
      <c r="M65" s="558"/>
      <c r="N65" s="558"/>
      <c r="O65" s="558"/>
      <c r="P65" s="558"/>
      <c r="Q65" s="558"/>
    </row>
    <row r="66" spans="1:17" ht="12" customHeight="1">
      <c r="A66" s="558" t="s">
        <v>160</v>
      </c>
      <c r="B66" s="558"/>
      <c r="C66" s="558"/>
      <c r="D66" s="558"/>
      <c r="E66" s="558"/>
      <c r="F66" s="558"/>
      <c r="G66" s="558"/>
      <c r="H66" s="558"/>
      <c r="I66" s="558"/>
      <c r="J66" s="558"/>
      <c r="K66" s="558"/>
      <c r="L66" s="558"/>
      <c r="M66" s="558"/>
      <c r="N66" s="558"/>
      <c r="O66" s="558"/>
      <c r="P66" s="558"/>
      <c r="Q66" s="558"/>
    </row>
    <row r="67" spans="1:17" ht="12" customHeight="1">
      <c r="A67" s="558" t="s">
        <v>63</v>
      </c>
      <c r="B67" s="558"/>
      <c r="C67" s="558"/>
      <c r="D67" s="558"/>
      <c r="E67" s="558"/>
      <c r="F67" s="558"/>
      <c r="G67" s="558"/>
      <c r="H67" s="558"/>
      <c r="I67" s="558"/>
      <c r="J67" s="558"/>
      <c r="K67" s="558"/>
      <c r="L67" s="558"/>
      <c r="M67" s="558"/>
      <c r="N67" s="558"/>
      <c r="O67" s="558"/>
      <c r="P67" s="558"/>
      <c r="Q67" s="558"/>
    </row>
    <row r="68" spans="1:17" ht="12" customHeight="1">
      <c r="A68" s="399"/>
      <c r="B68" s="402"/>
      <c r="C68" s="399"/>
      <c r="D68" s="399"/>
      <c r="E68" s="399"/>
      <c r="F68" s="399"/>
      <c r="G68" s="399"/>
      <c r="H68" s="399"/>
      <c r="I68" s="399"/>
      <c r="J68" s="399"/>
      <c r="K68" s="399"/>
      <c r="L68" s="399"/>
      <c r="M68" s="399"/>
      <c r="N68" s="399"/>
      <c r="O68" s="400"/>
      <c r="P68" s="401"/>
      <c r="Q68" s="432"/>
    </row>
    <row r="69" spans="1:17" ht="12" customHeight="1">
      <c r="A69" s="402"/>
      <c r="B69" s="402"/>
      <c r="C69" s="399"/>
      <c r="D69" s="399"/>
      <c r="E69" s="399"/>
      <c r="F69" s="399"/>
      <c r="G69" s="399"/>
      <c r="H69" s="399"/>
      <c r="I69" s="399"/>
      <c r="J69" s="399"/>
      <c r="K69" s="399"/>
      <c r="L69" s="399"/>
      <c r="M69" s="399"/>
      <c r="N69" s="399"/>
      <c r="O69" s="403"/>
      <c r="P69" s="401"/>
      <c r="Q69" s="423"/>
    </row>
    <row r="70" spans="1:17" ht="12" customHeight="1">
      <c r="A70" s="405"/>
      <c r="B70" s="406"/>
      <c r="C70" s="407"/>
      <c r="D70" s="407"/>
      <c r="E70" s="407"/>
      <c r="F70" s="407"/>
      <c r="G70" s="407"/>
      <c r="H70" s="407"/>
      <c r="I70" s="407"/>
      <c r="J70" s="407"/>
      <c r="K70" s="407"/>
      <c r="L70" s="407"/>
      <c r="M70" s="407"/>
      <c r="N70" s="408"/>
      <c r="O70" s="554" t="s">
        <v>64</v>
      </c>
      <c r="P70" s="555"/>
      <c r="Q70" s="555"/>
    </row>
    <row r="71" spans="1:17" ht="12" customHeight="1">
      <c r="A71" s="409"/>
      <c r="B71" s="410"/>
      <c r="C71" s="411"/>
      <c r="D71" s="411"/>
      <c r="E71" s="411"/>
      <c r="F71" s="411"/>
      <c r="G71" s="411"/>
      <c r="H71" s="411"/>
      <c r="I71" s="411"/>
      <c r="J71" s="411"/>
      <c r="K71" s="411"/>
      <c r="L71" s="411"/>
      <c r="M71" s="411"/>
      <c r="N71" s="412"/>
      <c r="O71" s="387" t="s">
        <v>72</v>
      </c>
      <c r="P71" s="388"/>
      <c r="Q71" s="389" t="s">
        <v>192</v>
      </c>
    </row>
    <row r="72" spans="1:17" ht="12" customHeight="1">
      <c r="A72" s="413" t="s">
        <v>66</v>
      </c>
      <c r="B72" s="410" t="s">
        <v>67</v>
      </c>
      <c r="C72" s="411" t="s">
        <v>68</v>
      </c>
      <c r="D72" s="411" t="s">
        <v>69</v>
      </c>
      <c r="E72" s="411" t="s">
        <v>65</v>
      </c>
      <c r="F72" s="411" t="s">
        <v>70</v>
      </c>
      <c r="G72" s="411" t="s">
        <v>71</v>
      </c>
      <c r="H72" s="411" t="s">
        <v>72</v>
      </c>
      <c r="I72" s="411" t="s">
        <v>73</v>
      </c>
      <c r="J72" s="411" t="s">
        <v>74</v>
      </c>
      <c r="K72" s="411" t="s">
        <v>75</v>
      </c>
      <c r="L72" s="411" t="s">
        <v>76</v>
      </c>
      <c r="M72" s="411" t="s">
        <v>77</v>
      </c>
      <c r="N72" s="412" t="s">
        <v>78</v>
      </c>
      <c r="O72" s="550" t="s">
        <v>79</v>
      </c>
      <c r="P72" s="551"/>
      <c r="Q72" s="551"/>
    </row>
    <row r="73" spans="1:17" ht="12" customHeight="1">
      <c r="A73" s="409"/>
      <c r="B73" s="410"/>
      <c r="C73" s="411"/>
      <c r="D73" s="411"/>
      <c r="E73" s="411"/>
      <c r="F73" s="411"/>
      <c r="G73" s="411"/>
      <c r="H73" s="411"/>
      <c r="I73" s="411"/>
      <c r="J73" s="411"/>
      <c r="K73" s="411"/>
      <c r="L73" s="411"/>
      <c r="M73" s="411"/>
      <c r="N73" s="411"/>
      <c r="O73" s="390" t="s">
        <v>80</v>
      </c>
      <c r="P73" s="391" t="s">
        <v>81</v>
      </c>
      <c r="Q73" s="392" t="s">
        <v>81</v>
      </c>
    </row>
    <row r="74" spans="1:17" ht="12" customHeight="1">
      <c r="A74" s="414"/>
      <c r="B74" s="415"/>
      <c r="C74" s="416"/>
      <c r="D74" s="416"/>
      <c r="E74" s="416"/>
      <c r="F74" s="416"/>
      <c r="G74" s="416"/>
      <c r="H74" s="416"/>
      <c r="I74" s="416"/>
      <c r="J74" s="416"/>
      <c r="K74" s="416"/>
      <c r="L74" s="416"/>
      <c r="M74" s="416"/>
      <c r="N74" s="416"/>
      <c r="O74" s="393" t="s">
        <v>82</v>
      </c>
      <c r="P74" s="394" t="s">
        <v>83</v>
      </c>
      <c r="Q74" s="395" t="s">
        <v>182</v>
      </c>
    </row>
    <row r="75" spans="1:17" ht="12" customHeight="1">
      <c r="A75" s="417"/>
      <c r="B75" s="418"/>
      <c r="C75" s="418"/>
      <c r="D75" s="418"/>
      <c r="E75" s="418"/>
      <c r="F75" s="418"/>
      <c r="G75" s="418"/>
      <c r="H75" s="418"/>
      <c r="I75" s="418"/>
      <c r="J75" s="418"/>
      <c r="K75" s="418"/>
      <c r="L75" s="418"/>
      <c r="M75" s="418"/>
      <c r="N75" s="418"/>
      <c r="O75" s="419"/>
      <c r="P75" s="420"/>
      <c r="Q75" s="391"/>
    </row>
    <row r="76" spans="1:17" ht="12" customHeight="1">
      <c r="A76" s="417"/>
      <c r="B76" s="418"/>
      <c r="C76" s="418"/>
      <c r="D76" s="418"/>
      <c r="E76" s="418"/>
      <c r="F76" s="418"/>
      <c r="G76" s="418"/>
      <c r="H76" s="418"/>
      <c r="I76" s="418"/>
      <c r="J76" s="418"/>
      <c r="K76" s="418"/>
      <c r="L76" s="418"/>
      <c r="M76" s="418"/>
      <c r="N76" s="418"/>
      <c r="O76" s="419"/>
      <c r="P76" s="420"/>
      <c r="Q76" s="404"/>
    </row>
    <row r="77" spans="1:17" ht="12" customHeight="1">
      <c r="A77" s="417"/>
      <c r="B77" s="418"/>
      <c r="C77" s="418"/>
      <c r="D77" s="418"/>
      <c r="E77" s="418"/>
      <c r="F77" s="418"/>
      <c r="G77" s="418"/>
      <c r="H77" s="418"/>
      <c r="I77" s="418"/>
      <c r="J77" s="418"/>
      <c r="K77" s="418"/>
      <c r="L77" s="418"/>
      <c r="M77" s="418"/>
      <c r="N77" s="418"/>
      <c r="O77" s="419"/>
      <c r="P77" s="420"/>
      <c r="Q77" s="404"/>
    </row>
    <row r="78" spans="1:17" ht="12" customHeight="1">
      <c r="A78" s="559" t="s">
        <v>161</v>
      </c>
      <c r="B78" s="559"/>
      <c r="C78" s="559"/>
      <c r="D78" s="559"/>
      <c r="E78" s="559"/>
      <c r="F78" s="559"/>
      <c r="G78" s="559"/>
      <c r="H78" s="559"/>
      <c r="I78" s="559"/>
      <c r="J78" s="559"/>
      <c r="K78" s="559"/>
      <c r="L78" s="559"/>
      <c r="M78" s="559"/>
      <c r="N78" s="559"/>
      <c r="O78" s="559"/>
      <c r="P78" s="559"/>
      <c r="Q78" s="559"/>
    </row>
    <row r="79" spans="1:17" ht="12" customHeight="1">
      <c r="A79" s="423"/>
      <c r="B79" s="422"/>
      <c r="C79" s="422"/>
      <c r="D79" s="422"/>
      <c r="E79" s="422"/>
      <c r="F79" s="422"/>
      <c r="G79" s="422"/>
      <c r="H79" s="422"/>
      <c r="I79" s="422"/>
      <c r="J79" s="422"/>
      <c r="K79" s="422"/>
      <c r="L79" s="422"/>
      <c r="M79" s="422"/>
      <c r="N79" s="422"/>
      <c r="O79" s="426"/>
      <c r="P79" s="423"/>
      <c r="Q79" s="423"/>
    </row>
    <row r="80" spans="1:17" ht="12" customHeight="1">
      <c r="A80" s="424">
        <v>2001</v>
      </c>
      <c r="B80" s="433">
        <v>91.91095245540376</v>
      </c>
      <c r="C80" s="433">
        <v>76.55839251538656</v>
      </c>
      <c r="D80" s="433">
        <v>98.08529291264718</v>
      </c>
      <c r="E80" s="433">
        <v>90.35230316427598</v>
      </c>
      <c r="F80" s="433">
        <v>109.98588304036173</v>
      </c>
      <c r="G80" s="433">
        <v>134.94799092953957</v>
      </c>
      <c r="H80" s="433">
        <v>85.09380987867631</v>
      </c>
      <c r="I80" s="433">
        <v>83.0688284521216</v>
      </c>
      <c r="J80" s="433">
        <v>82.587103466929</v>
      </c>
      <c r="K80" s="433">
        <v>92.04398283140333</v>
      </c>
      <c r="L80" s="433">
        <v>93.9289221923855</v>
      </c>
      <c r="M80" s="433">
        <v>58.98759145495982</v>
      </c>
      <c r="N80" s="433"/>
      <c r="O80" s="396"/>
      <c r="P80" s="397"/>
      <c r="Q80" s="398"/>
    </row>
    <row r="81" spans="1:17" ht="12" customHeight="1">
      <c r="A81" s="424">
        <v>2002</v>
      </c>
      <c r="B81" s="433">
        <v>33.9026146617807</v>
      </c>
      <c r="C81" s="433">
        <v>98.23486649373295</v>
      </c>
      <c r="D81" s="433">
        <v>74.29925900227218</v>
      </c>
      <c r="E81" s="433">
        <v>88.07887237789171</v>
      </c>
      <c r="F81" s="433">
        <v>64.8909958447979</v>
      </c>
      <c r="G81" s="433">
        <v>85.40292678695944</v>
      </c>
      <c r="H81" s="433">
        <v>72.93526626503136</v>
      </c>
      <c r="I81" s="433">
        <v>87.08463670797522</v>
      </c>
      <c r="J81" s="433">
        <v>84.09097393326797</v>
      </c>
      <c r="K81" s="433">
        <v>60.28409668006085</v>
      </c>
      <c r="L81" s="433">
        <v>51.54961306748865</v>
      </c>
      <c r="M81" s="433">
        <v>76.20830104616144</v>
      </c>
      <c r="N81" s="396">
        <f>(B81+C81+D81+E81+F81+G81+H81+I81+J81+K81+L81+M81)/12</f>
        <v>73.08020190561835</v>
      </c>
      <c r="O81" s="397">
        <f>100*(H81-G81)/G81</f>
        <v>-14.59863378339374</v>
      </c>
      <c r="P81" s="397">
        <f>100*(H81-H80)/H80</f>
        <v>-14.288399627399649</v>
      </c>
      <c r="Q81" s="398">
        <f>(((B81+C81+D81+E81+F81+G81+H81)/7)-((B80+C80+D80+E80+F80+G80+H80)/7))/((B80+C80+D80+E80+F80+G80+H80)/7)*100</f>
        <v>-24.62968342720648</v>
      </c>
    </row>
    <row r="82" spans="1:17" ht="12" customHeight="1">
      <c r="A82" s="424">
        <v>2003</v>
      </c>
      <c r="B82" s="433">
        <v>74.66627712835705</v>
      </c>
      <c r="C82" s="433">
        <v>68.24893468885355</v>
      </c>
      <c r="D82" s="433">
        <v>56.4112311923761</v>
      </c>
      <c r="E82" s="433">
        <v>66.13995003075831</v>
      </c>
      <c r="F82" s="433">
        <v>79</v>
      </c>
      <c r="G82" s="433">
        <v>65</v>
      </c>
      <c r="H82" s="433">
        <v>72.5</v>
      </c>
      <c r="I82" s="433">
        <v>97.49808684963158</v>
      </c>
      <c r="J82" s="433">
        <v>73.2</v>
      </c>
      <c r="K82" s="433">
        <v>60.4</v>
      </c>
      <c r="L82" s="433">
        <v>58.8</v>
      </c>
      <c r="M82" s="433">
        <v>64.1</v>
      </c>
      <c r="N82" s="396">
        <f>(B82+C82+D82+E82+F82+G82+H82+I82+J82+K82+L82+M82)/12</f>
        <v>69.66370665749805</v>
      </c>
      <c r="O82" s="397">
        <f>100*(H82-G82)/G82</f>
        <v>11.538461538461538</v>
      </c>
      <c r="P82" s="397">
        <f>100*(H82-H81)/H81</f>
        <v>-0.5967843641643719</v>
      </c>
      <c r="Q82" s="398">
        <f>(((B82+C82+D82+E82+F82+G82+H82)/7)-((B81+C81+D81+E81+F81+G81+H81)/7))/((B81+C81+D81+E81+F81+G81+H81)/7)*100</f>
        <v>-6.9104331502955825</v>
      </c>
    </row>
    <row r="83" spans="1:17" ht="12" customHeight="1">
      <c r="A83" s="424">
        <v>2004</v>
      </c>
      <c r="B83" s="433">
        <v>43.910703946211584</v>
      </c>
      <c r="C83" s="433">
        <v>63.2</v>
      </c>
      <c r="D83" s="433">
        <v>79.0047564451393</v>
      </c>
      <c r="E83" s="433">
        <v>52.6</v>
      </c>
      <c r="F83" s="433">
        <v>77.7</v>
      </c>
      <c r="G83" s="433">
        <v>109.2</v>
      </c>
      <c r="H83" s="433">
        <v>77.18883848628585</v>
      </c>
      <c r="I83" s="433">
        <v>109.7</v>
      </c>
      <c r="J83" s="433">
        <v>92.09689497201624</v>
      </c>
      <c r="K83" s="433">
        <v>51.79337647348184</v>
      </c>
      <c r="L83" s="433">
        <v>42.4</v>
      </c>
      <c r="M83" s="433">
        <v>54.66104782026849</v>
      </c>
      <c r="N83" s="396">
        <f>(B83+C83+D83+E83+F83+G83+H83+I83+J83+K83+L83+M83)/12</f>
        <v>71.12130151195028</v>
      </c>
      <c r="O83" s="397">
        <f>100*(H83-G83)/G83</f>
        <v>-29.314250470434207</v>
      </c>
      <c r="P83" s="397">
        <f>100*(H83-H82)/H82</f>
        <v>6.4673634293597875</v>
      </c>
      <c r="Q83" s="398">
        <f>(((B83+C83+D83+E83+F83+G83+H83)/7)-((B82+C82+D82+E82+F82+G82+H82)/7))/((B82+C82+D82+E82+F82+G82+H82)/7)*100</f>
        <v>4.323518431615508</v>
      </c>
    </row>
    <row r="84" spans="1:17" ht="12" customHeight="1">
      <c r="A84" s="424">
        <v>2005</v>
      </c>
      <c r="B84" s="433">
        <v>34.37644992695244</v>
      </c>
      <c r="C84" s="433">
        <v>43.5</v>
      </c>
      <c r="D84" s="433">
        <v>55.49094697793454</v>
      </c>
      <c r="E84" s="433">
        <v>47.52884515834641</v>
      </c>
      <c r="F84" s="433">
        <v>62.3</v>
      </c>
      <c r="G84" s="433">
        <v>67.90382810843796</v>
      </c>
      <c r="H84" s="433">
        <v>102.66099085029332</v>
      </c>
      <c r="I84" s="433">
        <v>61.5</v>
      </c>
      <c r="J84" s="433">
        <v>63.70777032116276</v>
      </c>
      <c r="K84" s="433">
        <v>53.3</v>
      </c>
      <c r="L84" s="433">
        <v>56.9</v>
      </c>
      <c r="M84" s="433">
        <v>56.6</v>
      </c>
      <c r="N84" s="396">
        <f>(B84+C84+D84+E84+F84+G84+H84+I84+J84+K84+L84+M84)/12</f>
        <v>58.81406927859394</v>
      </c>
      <c r="O84" s="397">
        <f>100*(H84-G84)/G84</f>
        <v>51.18586640851889</v>
      </c>
      <c r="P84" s="397">
        <f>100*(H84-H83)/H83</f>
        <v>32.99978709814776</v>
      </c>
      <c r="Q84" s="398">
        <f>(((B84+C84+D84+E84+F84+G84+H84)/7)-((B83+C83+D83+E83+F83+G83+H83)/7))/((B83+C83+D83+E83+F83+G83+H83)/7)*100</f>
        <v>-17.709323101340832</v>
      </c>
    </row>
    <row r="85" spans="1:17" ht="12" customHeight="1">
      <c r="A85" s="424">
        <v>2006</v>
      </c>
      <c r="B85" s="433">
        <v>36.3</v>
      </c>
      <c r="C85" s="433">
        <v>53.4</v>
      </c>
      <c r="D85" s="433">
        <v>148.7</v>
      </c>
      <c r="E85" s="433">
        <v>61.1</v>
      </c>
      <c r="F85" s="433">
        <v>80.3</v>
      </c>
      <c r="G85" s="433">
        <v>68.3</v>
      </c>
      <c r="H85" s="433">
        <v>75.5</v>
      </c>
      <c r="I85" s="433"/>
      <c r="J85" s="433"/>
      <c r="K85" s="433"/>
      <c r="L85" s="433"/>
      <c r="M85" s="433"/>
      <c r="N85" s="396">
        <f>(B85+C85+D85+E85+F85+G85+H85)/7</f>
        <v>74.8</v>
      </c>
      <c r="O85" s="397">
        <f>100*(H85-G85)/G85</f>
        <v>10.541727672035142</v>
      </c>
      <c r="P85" s="397">
        <f>100*(H85-H84)/H84</f>
        <v>-26.456973213809295</v>
      </c>
      <c r="Q85" s="398">
        <f>(((B85+C85+D85+E85+F85+G85+H85)/7)-((B84+C84+D84+E84+F84+G84+H84)/7))/((B84+C84+D84+E84+F84+G84+H84)/7)*100</f>
        <v>26.546465901537434</v>
      </c>
    </row>
    <row r="86" spans="1:17" ht="12" customHeight="1">
      <c r="A86" s="417"/>
      <c r="B86" s="418"/>
      <c r="C86" s="418"/>
      <c r="D86" s="418"/>
      <c r="E86" s="418"/>
      <c r="F86" s="418"/>
      <c r="G86" s="418"/>
      <c r="H86" s="418"/>
      <c r="I86" s="418"/>
      <c r="J86" s="418"/>
      <c r="K86" s="418"/>
      <c r="L86" s="418"/>
      <c r="M86" s="418"/>
      <c r="N86" s="418"/>
      <c r="O86" s="419"/>
      <c r="P86" s="420"/>
      <c r="Q86" s="404"/>
    </row>
    <row r="87" spans="1:17" ht="12" customHeight="1">
      <c r="A87" s="417"/>
      <c r="B87" s="418"/>
      <c r="C87" s="418"/>
      <c r="D87" s="418"/>
      <c r="E87" s="418"/>
      <c r="F87" s="418"/>
      <c r="G87" s="418"/>
      <c r="H87" s="418"/>
      <c r="I87" s="418"/>
      <c r="J87" s="418"/>
      <c r="K87" s="418"/>
      <c r="L87" s="418"/>
      <c r="M87" s="418"/>
      <c r="N87" s="418"/>
      <c r="O87" s="419"/>
      <c r="P87" s="420"/>
      <c r="Q87" s="404"/>
    </row>
    <row r="88" spans="1:17" ht="12" customHeight="1">
      <c r="A88" s="559" t="s">
        <v>162</v>
      </c>
      <c r="B88" s="559"/>
      <c r="C88" s="559"/>
      <c r="D88" s="559"/>
      <c r="E88" s="559"/>
      <c r="F88" s="559"/>
      <c r="G88" s="559"/>
      <c r="H88" s="559"/>
      <c r="I88" s="559"/>
      <c r="J88" s="559"/>
      <c r="K88" s="559"/>
      <c r="L88" s="559"/>
      <c r="M88" s="559"/>
      <c r="N88" s="559"/>
      <c r="O88" s="559"/>
      <c r="P88" s="559"/>
      <c r="Q88" s="559"/>
    </row>
    <row r="89" spans="1:17" ht="12" customHeight="1">
      <c r="A89" s="417"/>
      <c r="B89" s="422"/>
      <c r="C89" s="422"/>
      <c r="D89" s="422"/>
      <c r="E89" s="422"/>
      <c r="F89" s="422"/>
      <c r="G89" s="422"/>
      <c r="H89" s="422"/>
      <c r="I89" s="422"/>
      <c r="J89" s="422"/>
      <c r="K89" s="422"/>
      <c r="L89" s="422"/>
      <c r="M89" s="422"/>
      <c r="N89" s="422"/>
      <c r="O89" s="426" t="s">
        <v>43</v>
      </c>
      <c r="P89" s="425" t="s">
        <v>43</v>
      </c>
      <c r="Q89" s="423"/>
    </row>
    <row r="90" spans="1:17" ht="12" customHeight="1">
      <c r="A90" s="424">
        <v>2001</v>
      </c>
      <c r="B90" s="422">
        <v>81.36482630517612</v>
      </c>
      <c r="C90" s="422">
        <v>90.5764003221828</v>
      </c>
      <c r="D90" s="422">
        <v>74.08723984770099</v>
      </c>
      <c r="E90" s="422">
        <v>79.65856579562471</v>
      </c>
      <c r="F90" s="422">
        <v>106.23974591163883</v>
      </c>
      <c r="G90" s="422">
        <v>178.19561496274594</v>
      </c>
      <c r="H90" s="422">
        <v>102.84836461347291</v>
      </c>
      <c r="I90" s="422">
        <v>109.31527840176187</v>
      </c>
      <c r="J90" s="422">
        <v>131.26335613952273</v>
      </c>
      <c r="K90" s="422">
        <v>75.98482670797885</v>
      </c>
      <c r="L90" s="422">
        <v>117.99859692030093</v>
      </c>
      <c r="M90" s="422">
        <v>83.22898152812967</v>
      </c>
      <c r="N90" s="422"/>
      <c r="O90" s="396"/>
      <c r="P90" s="397"/>
      <c r="Q90" s="398"/>
    </row>
    <row r="91" spans="1:17" ht="12" customHeight="1">
      <c r="A91" s="424">
        <v>2002</v>
      </c>
      <c r="B91" s="422">
        <v>50.93128833584721</v>
      </c>
      <c r="C91" s="422">
        <v>77.9259993973794</v>
      </c>
      <c r="D91" s="422">
        <v>112.12365469948318</v>
      </c>
      <c r="E91" s="422">
        <v>105.25324539499732</v>
      </c>
      <c r="F91" s="422">
        <v>132.92490257641833</v>
      </c>
      <c r="G91" s="422">
        <v>109.06552091226604</v>
      </c>
      <c r="H91" s="422">
        <v>119.11876460500119</v>
      </c>
      <c r="I91" s="422">
        <v>107.63443306232561</v>
      </c>
      <c r="J91" s="422">
        <v>109.0536446645487</v>
      </c>
      <c r="K91" s="422">
        <v>108.12135921873687</v>
      </c>
      <c r="L91" s="422">
        <v>76.88682772211143</v>
      </c>
      <c r="M91" s="422">
        <v>84.5588837475183</v>
      </c>
      <c r="N91" s="396">
        <f>(B91+C91+D91+E91+F91+G91+H91+I91+J91+K91+L91+M91)/12</f>
        <v>99.46654369471946</v>
      </c>
      <c r="O91" s="397">
        <f>100*(H91-G91)/G91</f>
        <v>9.217618555017156</v>
      </c>
      <c r="P91" s="397">
        <f>100*(H91-H90)/H90</f>
        <v>15.819794561319542</v>
      </c>
      <c r="Q91" s="398">
        <f>(((B91+C91+D91+E91+F91+G91+H91)/7)-((B90+C90+D90+E90+F90+G90+H90)/7))/((B90+C90+D90+E90+F90+G90+H90)/7)*100</f>
        <v>-0.7892864855833929</v>
      </c>
    </row>
    <row r="92" spans="1:17" ht="12" customHeight="1">
      <c r="A92" s="424">
        <v>2003</v>
      </c>
      <c r="B92" s="422">
        <v>69.12569983882447</v>
      </c>
      <c r="C92" s="422">
        <v>33.30103638802348</v>
      </c>
      <c r="D92" s="422">
        <v>95.08821572620096</v>
      </c>
      <c r="E92" s="422">
        <v>146.61113331443744</v>
      </c>
      <c r="F92" s="422">
        <v>112.9</v>
      </c>
      <c r="G92" s="422">
        <v>111.5</v>
      </c>
      <c r="H92" s="422">
        <v>72.6</v>
      </c>
      <c r="I92" s="422">
        <v>97.6201855512875</v>
      </c>
      <c r="J92" s="422">
        <v>92.9</v>
      </c>
      <c r="K92" s="422">
        <v>80.9</v>
      </c>
      <c r="L92" s="422">
        <v>90.3</v>
      </c>
      <c r="M92" s="422">
        <v>79.9</v>
      </c>
      <c r="N92" s="396">
        <f>(B92+C92+D92+E92+F92+G92+H92+I92+J92+K92+L92+M92)/12</f>
        <v>90.22885590156449</v>
      </c>
      <c r="O92" s="397">
        <f>100*(H92-G92)/G92</f>
        <v>-34.88789237668162</v>
      </c>
      <c r="P92" s="397">
        <f>100*(H92-H91)/H91</f>
        <v>-39.05242365403789</v>
      </c>
      <c r="Q92" s="398">
        <f>(((B92+C92+D92+E92+F92+G92+H92)/7)-((B91+C91+D91+E91+F91+G91+H91)/7))/((B91+C91+D91+E91+F91+G91+H91)/7)*100</f>
        <v>-9.361406766218877</v>
      </c>
    </row>
    <row r="93" spans="1:17" ht="12" customHeight="1">
      <c r="A93" s="424">
        <v>2004</v>
      </c>
      <c r="B93" s="422">
        <v>56.100624157245406</v>
      </c>
      <c r="C93" s="422">
        <v>59.5</v>
      </c>
      <c r="D93" s="422">
        <v>88.13864046858639</v>
      </c>
      <c r="E93" s="422">
        <v>72</v>
      </c>
      <c r="F93" s="422">
        <v>110.7</v>
      </c>
      <c r="G93" s="422">
        <v>149.3</v>
      </c>
      <c r="H93" s="422">
        <v>92.90609653268376</v>
      </c>
      <c r="I93" s="422">
        <v>89.1</v>
      </c>
      <c r="J93" s="422">
        <v>99.31607166364056</v>
      </c>
      <c r="K93" s="422">
        <v>68.19122479741276</v>
      </c>
      <c r="L93" s="422">
        <v>66.8</v>
      </c>
      <c r="M93" s="422">
        <v>63.30517529888511</v>
      </c>
      <c r="N93" s="396">
        <f>(B93+C93+D93+E93+F93+G93+H93+I93+J93+K93+L93+M93)/12</f>
        <v>84.61315274320448</v>
      </c>
      <c r="O93" s="397">
        <f>100*(H93-G93)/G93</f>
        <v>-37.772205939260715</v>
      </c>
      <c r="P93" s="397">
        <f>100*(H93-H92)/H92</f>
        <v>27.96982993482613</v>
      </c>
      <c r="Q93" s="398">
        <f>(((B93+C93+D93+E93+F93+G93+H93)/7)-((B92+C92+D92+E92+F92+G92+H92)/7))/((B92+C92+D92+E92+F92+G92+H92)/7)*100</f>
        <v>-1.9466879285942273</v>
      </c>
    </row>
    <row r="94" spans="1:17" ht="12" customHeight="1">
      <c r="A94" s="424">
        <v>2005</v>
      </c>
      <c r="B94" s="422">
        <v>55.73298451051153</v>
      </c>
      <c r="C94" s="422">
        <v>45.8</v>
      </c>
      <c r="D94" s="422">
        <v>84.4622440012476</v>
      </c>
      <c r="E94" s="422">
        <v>171.36158308003752</v>
      </c>
      <c r="F94" s="422">
        <v>86.1</v>
      </c>
      <c r="G94" s="422">
        <v>117.46086713147386</v>
      </c>
      <c r="H94" s="422">
        <v>107.06615260365955</v>
      </c>
      <c r="I94" s="422">
        <v>164.1</v>
      </c>
      <c r="J94" s="422">
        <v>100.70954451819638</v>
      </c>
      <c r="K94" s="422">
        <v>96.8</v>
      </c>
      <c r="L94" s="422">
        <v>75.7</v>
      </c>
      <c r="M94" s="422">
        <v>68.2</v>
      </c>
      <c r="N94" s="396">
        <f>(B94+C94+D94+E94+F94+G94+H94+I94+J94+K94+L94+M94)/12</f>
        <v>97.79111465376054</v>
      </c>
      <c r="O94" s="397">
        <f>100*(H94-G94)/G94</f>
        <v>-8.849512847695495</v>
      </c>
      <c r="P94" s="397">
        <f>100*(H94-H93)/H93</f>
        <v>15.241256063313743</v>
      </c>
      <c r="Q94" s="398">
        <f>(((B94+C94+D94+E94+F94+G94+H94)/7)-((B93+C93+D93+E93+F93+G93+H93)/7))/((B93+C93+D93+E93+F93+G93+H93)/7)*100</f>
        <v>6.257656955571693</v>
      </c>
    </row>
    <row r="95" spans="1:17" ht="12" customHeight="1">
      <c r="A95" s="424">
        <v>2006</v>
      </c>
      <c r="B95" s="422">
        <v>118.4</v>
      </c>
      <c r="C95" s="422">
        <v>53.3</v>
      </c>
      <c r="D95" s="422">
        <v>139</v>
      </c>
      <c r="E95" s="422">
        <v>76.4</v>
      </c>
      <c r="F95" s="422">
        <v>67.7</v>
      </c>
      <c r="G95" s="422">
        <v>93.5</v>
      </c>
      <c r="H95" s="422">
        <v>92.9</v>
      </c>
      <c r="I95" s="422"/>
      <c r="J95" s="422"/>
      <c r="K95" s="422"/>
      <c r="L95" s="422"/>
      <c r="M95" s="422"/>
      <c r="N95" s="396">
        <f>(B95+C95+D95+E95+F95+G95+H95)/7</f>
        <v>91.6</v>
      </c>
      <c r="O95" s="397">
        <f>100*(H95-G95)/G95</f>
        <v>-0.641711229946518</v>
      </c>
      <c r="P95" s="397">
        <f>100*(H95-H94)/H94</f>
        <v>-13.23121477625165</v>
      </c>
      <c r="Q95" s="398">
        <f>(((B95+C95+D95+E95+F95+G95+H95)/7)-((B94+C94+D94+E94+F94+G94+H94)/7))/((B94+C94+D94+E94+F94+G94+H94)/7)*100</f>
        <v>-4.009652639903699</v>
      </c>
    </row>
    <row r="96" spans="1:17" ht="12" customHeight="1">
      <c r="A96" s="431"/>
      <c r="B96" s="422"/>
      <c r="C96" s="422"/>
      <c r="D96" s="422"/>
      <c r="E96" s="422"/>
      <c r="F96" s="422"/>
      <c r="G96" s="422"/>
      <c r="H96" s="422"/>
      <c r="I96" s="422"/>
      <c r="J96" s="422"/>
      <c r="K96" s="422"/>
      <c r="L96" s="422"/>
      <c r="M96" s="422"/>
      <c r="N96" s="422"/>
      <c r="O96" s="396"/>
      <c r="P96" s="397"/>
      <c r="Q96" s="398"/>
    </row>
    <row r="97" spans="1:17" ht="12" customHeight="1">
      <c r="A97" s="431"/>
      <c r="B97" s="422"/>
      <c r="C97" s="422"/>
      <c r="D97" s="422"/>
      <c r="E97" s="422"/>
      <c r="F97" s="422"/>
      <c r="G97" s="422"/>
      <c r="H97" s="422"/>
      <c r="I97" s="422"/>
      <c r="J97" s="422"/>
      <c r="K97" s="422"/>
      <c r="L97" s="422"/>
      <c r="M97" s="422"/>
      <c r="N97" s="422"/>
      <c r="O97" s="396"/>
      <c r="P97" s="397"/>
      <c r="Q97" s="398"/>
    </row>
    <row r="98" spans="1:17" ht="12" customHeight="1">
      <c r="A98" s="431"/>
      <c r="B98" s="422"/>
      <c r="C98" s="422"/>
      <c r="D98" s="422"/>
      <c r="E98" s="422"/>
      <c r="F98" s="422"/>
      <c r="G98" s="422"/>
      <c r="H98" s="422"/>
      <c r="I98" s="422"/>
      <c r="J98" s="422"/>
      <c r="K98" s="422"/>
      <c r="L98" s="422"/>
      <c r="M98" s="422"/>
      <c r="N98" s="422"/>
      <c r="O98" s="396"/>
      <c r="P98" s="397"/>
      <c r="Q98" s="398"/>
    </row>
    <row r="99" spans="1:17" ht="12" customHeight="1">
      <c r="A99" s="431"/>
      <c r="B99" s="422"/>
      <c r="C99" s="422"/>
      <c r="D99" s="422"/>
      <c r="E99" s="422"/>
      <c r="F99" s="422"/>
      <c r="G99" s="422"/>
      <c r="H99" s="422"/>
      <c r="I99" s="422"/>
      <c r="J99" s="422"/>
      <c r="K99" s="422"/>
      <c r="L99" s="422"/>
      <c r="M99" s="422"/>
      <c r="N99" s="422"/>
      <c r="O99" s="396"/>
      <c r="P99" s="397"/>
      <c r="Q99" s="398"/>
    </row>
    <row r="100" spans="1:17" ht="12" customHeight="1">
      <c r="A100" s="431"/>
      <c r="B100" s="422"/>
      <c r="C100" s="422"/>
      <c r="D100" s="422"/>
      <c r="E100" s="422"/>
      <c r="F100" s="422"/>
      <c r="G100" s="422"/>
      <c r="H100" s="422"/>
      <c r="I100" s="422"/>
      <c r="J100" s="422"/>
      <c r="K100" s="422"/>
      <c r="L100" s="422"/>
      <c r="M100" s="422"/>
      <c r="N100" s="422"/>
      <c r="O100" s="396"/>
      <c r="P100" s="397"/>
      <c r="Q100" s="398"/>
    </row>
    <row r="101" spans="1:17" ht="12" customHeight="1">
      <c r="A101" s="431"/>
      <c r="B101" s="422"/>
      <c r="C101" s="422"/>
      <c r="D101" s="422"/>
      <c r="E101" s="422"/>
      <c r="F101" s="422"/>
      <c r="G101" s="422"/>
      <c r="H101" s="422"/>
      <c r="I101" s="422"/>
      <c r="J101" s="422"/>
      <c r="K101" s="422"/>
      <c r="L101" s="422"/>
      <c r="M101" s="422"/>
      <c r="N101" s="422"/>
      <c r="O101" s="396"/>
      <c r="P101" s="397"/>
      <c r="Q101" s="398"/>
    </row>
    <row r="102" spans="1:17" ht="12" customHeight="1">
      <c r="A102" s="431"/>
      <c r="B102" s="422"/>
      <c r="C102" s="422"/>
      <c r="D102" s="422"/>
      <c r="E102" s="422"/>
      <c r="F102" s="422"/>
      <c r="G102" s="422"/>
      <c r="H102" s="422"/>
      <c r="I102" s="422"/>
      <c r="J102" s="422"/>
      <c r="K102" s="422"/>
      <c r="L102" s="422"/>
      <c r="M102" s="422"/>
      <c r="N102" s="422"/>
      <c r="O102" s="396"/>
      <c r="P102" s="397"/>
      <c r="Q102" s="398"/>
    </row>
    <row r="103" spans="1:17" ht="12" customHeight="1">
      <c r="A103" s="431"/>
      <c r="B103" s="422"/>
      <c r="C103" s="422"/>
      <c r="D103" s="422"/>
      <c r="E103" s="422"/>
      <c r="F103" s="422"/>
      <c r="G103" s="422"/>
      <c r="H103" s="422"/>
      <c r="I103" s="422"/>
      <c r="J103" s="422"/>
      <c r="K103" s="422"/>
      <c r="L103" s="422"/>
      <c r="M103" s="422"/>
      <c r="N103" s="422"/>
      <c r="O103" s="396"/>
      <c r="P103" s="397"/>
      <c r="Q103" s="398"/>
    </row>
    <row r="104" spans="1:17" ht="12" customHeight="1">
      <c r="A104" s="431"/>
      <c r="B104" s="422"/>
      <c r="C104" s="422"/>
      <c r="D104" s="422"/>
      <c r="E104" s="422"/>
      <c r="F104" s="422"/>
      <c r="G104" s="422"/>
      <c r="H104" s="422"/>
      <c r="I104" s="422"/>
      <c r="J104" s="422"/>
      <c r="K104" s="422"/>
      <c r="L104" s="422"/>
      <c r="M104" s="422"/>
      <c r="N104" s="422"/>
      <c r="O104" s="396"/>
      <c r="P104" s="397"/>
      <c r="Q104" s="398"/>
    </row>
    <row r="105" spans="1:17" ht="12" customHeight="1">
      <c r="A105" s="431"/>
      <c r="B105" s="422"/>
      <c r="C105" s="422"/>
      <c r="D105" s="422"/>
      <c r="E105" s="422"/>
      <c r="F105" s="422"/>
      <c r="G105" s="422"/>
      <c r="H105" s="422"/>
      <c r="I105" s="422"/>
      <c r="J105" s="422"/>
      <c r="K105" s="422"/>
      <c r="L105" s="422"/>
      <c r="M105" s="422"/>
      <c r="N105" s="422"/>
      <c r="O105" s="396"/>
      <c r="P105" s="397"/>
      <c r="Q105" s="398"/>
    </row>
    <row r="106" spans="1:17" ht="12" customHeight="1">
      <c r="A106" s="431"/>
      <c r="B106" s="422"/>
      <c r="C106" s="422"/>
      <c r="D106" s="422"/>
      <c r="E106" s="422"/>
      <c r="F106" s="422"/>
      <c r="G106" s="422"/>
      <c r="H106" s="422"/>
      <c r="I106" s="422"/>
      <c r="J106" s="422"/>
      <c r="K106" s="422"/>
      <c r="L106" s="422"/>
      <c r="M106" s="422"/>
      <c r="N106" s="422"/>
      <c r="O106" s="396"/>
      <c r="P106" s="397"/>
      <c r="Q106" s="398"/>
    </row>
    <row r="107" spans="1:17" ht="12" customHeight="1">
      <c r="A107" s="431"/>
      <c r="B107" s="422"/>
      <c r="C107" s="422"/>
      <c r="D107" s="422"/>
      <c r="E107" s="422"/>
      <c r="F107" s="422"/>
      <c r="G107" s="422"/>
      <c r="H107" s="422"/>
      <c r="I107" s="422"/>
      <c r="J107" s="422"/>
      <c r="K107" s="422"/>
      <c r="L107" s="422"/>
      <c r="M107" s="422"/>
      <c r="N107" s="422"/>
      <c r="O107" s="396"/>
      <c r="P107" s="397"/>
      <c r="Q107" s="398"/>
    </row>
    <row r="108" spans="1:17" ht="12" customHeight="1">
      <c r="A108" s="431"/>
      <c r="B108" s="422"/>
      <c r="C108" s="422"/>
      <c r="D108" s="422"/>
      <c r="E108" s="422"/>
      <c r="F108" s="422"/>
      <c r="G108" s="422"/>
      <c r="H108" s="422"/>
      <c r="I108" s="422"/>
      <c r="J108" s="422"/>
      <c r="K108" s="422"/>
      <c r="L108" s="422"/>
      <c r="M108" s="422"/>
      <c r="N108" s="422"/>
      <c r="O108" s="396"/>
      <c r="P108" s="397"/>
      <c r="Q108" s="398"/>
    </row>
    <row r="109" spans="1:17" ht="12" customHeight="1">
      <c r="A109" s="431"/>
      <c r="B109" s="422"/>
      <c r="C109" s="422"/>
      <c r="D109" s="422"/>
      <c r="E109" s="422"/>
      <c r="F109" s="422"/>
      <c r="G109" s="422"/>
      <c r="H109" s="422"/>
      <c r="I109" s="422"/>
      <c r="J109" s="422"/>
      <c r="K109" s="422"/>
      <c r="L109" s="422"/>
      <c r="M109" s="422"/>
      <c r="N109" s="422"/>
      <c r="O109" s="396"/>
      <c r="P109" s="397"/>
      <c r="Q109" s="398"/>
    </row>
    <row r="110" spans="1:17" ht="12" customHeight="1">
      <c r="A110" s="431"/>
      <c r="B110" s="422"/>
      <c r="C110" s="422"/>
      <c r="D110" s="422"/>
      <c r="E110" s="422"/>
      <c r="F110" s="422"/>
      <c r="G110" s="422"/>
      <c r="H110" s="422"/>
      <c r="I110" s="422"/>
      <c r="J110" s="422"/>
      <c r="K110" s="422"/>
      <c r="L110" s="422"/>
      <c r="M110" s="422"/>
      <c r="N110" s="422"/>
      <c r="O110" s="396"/>
      <c r="P110" s="397"/>
      <c r="Q110" s="398"/>
    </row>
    <row r="111" spans="1:17" ht="12" customHeight="1">
      <c r="A111" s="431"/>
      <c r="B111" s="422"/>
      <c r="C111" s="422"/>
      <c r="D111" s="422"/>
      <c r="E111" s="422"/>
      <c r="F111" s="422"/>
      <c r="G111" s="422"/>
      <c r="H111" s="422"/>
      <c r="I111" s="422"/>
      <c r="J111" s="422"/>
      <c r="K111" s="422"/>
      <c r="L111" s="422"/>
      <c r="M111" s="422"/>
      <c r="N111" s="422"/>
      <c r="O111" s="396"/>
      <c r="P111" s="397"/>
      <c r="Q111" s="398"/>
    </row>
    <row r="112" spans="1:17" ht="12" customHeight="1">
      <c r="A112" s="431"/>
      <c r="B112" s="422"/>
      <c r="C112" s="422"/>
      <c r="D112" s="422"/>
      <c r="E112" s="422"/>
      <c r="F112" s="422"/>
      <c r="G112" s="422"/>
      <c r="H112" s="422"/>
      <c r="I112" s="422"/>
      <c r="J112" s="422"/>
      <c r="K112" s="422"/>
      <c r="L112" s="422"/>
      <c r="M112" s="422"/>
      <c r="N112" s="422"/>
      <c r="O112" s="396"/>
      <c r="P112" s="397"/>
      <c r="Q112" s="398"/>
    </row>
    <row r="113" spans="1:17" ht="12" customHeight="1">
      <c r="A113" s="431"/>
      <c r="B113" s="422"/>
      <c r="C113" s="422"/>
      <c r="D113" s="422"/>
      <c r="E113" s="422"/>
      <c r="F113" s="422"/>
      <c r="G113" s="422"/>
      <c r="H113" s="422"/>
      <c r="I113" s="422"/>
      <c r="J113" s="422"/>
      <c r="K113" s="422"/>
      <c r="L113" s="422"/>
      <c r="M113" s="422"/>
      <c r="N113" s="422"/>
      <c r="O113" s="396"/>
      <c r="P113" s="397"/>
      <c r="Q113" s="398"/>
    </row>
    <row r="114" spans="1:17" ht="12" customHeight="1">
      <c r="A114" s="431"/>
      <c r="B114" s="422"/>
      <c r="C114" s="422"/>
      <c r="D114" s="422"/>
      <c r="E114" s="422"/>
      <c r="F114" s="422"/>
      <c r="G114" s="422"/>
      <c r="H114" s="422"/>
      <c r="I114" s="422"/>
      <c r="J114" s="422"/>
      <c r="K114" s="422"/>
      <c r="L114" s="422"/>
      <c r="M114" s="422"/>
      <c r="N114" s="422"/>
      <c r="O114" s="396"/>
      <c r="P114" s="397"/>
      <c r="Q114" s="398"/>
    </row>
    <row r="115" spans="1:17" ht="12" customHeight="1">
      <c r="A115" s="431"/>
      <c r="B115" s="422"/>
      <c r="C115" s="422"/>
      <c r="D115" s="422"/>
      <c r="E115" s="422"/>
      <c r="F115" s="422"/>
      <c r="G115" s="422"/>
      <c r="H115" s="422"/>
      <c r="I115" s="422"/>
      <c r="J115" s="422"/>
      <c r="K115" s="422"/>
      <c r="L115" s="422"/>
      <c r="M115" s="422"/>
      <c r="N115" s="422"/>
      <c r="O115" s="396"/>
      <c r="P115" s="397"/>
      <c r="Q115" s="398"/>
    </row>
    <row r="116" spans="1:17" ht="12" customHeight="1">
      <c r="A116" s="431"/>
      <c r="B116" s="422"/>
      <c r="C116" s="422"/>
      <c r="D116" s="422"/>
      <c r="E116" s="422"/>
      <c r="F116" s="422"/>
      <c r="G116" s="422"/>
      <c r="H116" s="422"/>
      <c r="I116" s="422"/>
      <c r="J116" s="422"/>
      <c r="K116" s="422"/>
      <c r="L116" s="422"/>
      <c r="M116" s="422"/>
      <c r="N116" s="422"/>
      <c r="O116" s="396"/>
      <c r="P116" s="397"/>
      <c r="Q116" s="398"/>
    </row>
    <row r="117" spans="1:17" ht="12" customHeight="1">
      <c r="A117" s="431"/>
      <c r="B117" s="422"/>
      <c r="C117" s="422"/>
      <c r="D117" s="422"/>
      <c r="E117" s="422"/>
      <c r="F117" s="422"/>
      <c r="G117" s="422"/>
      <c r="H117" s="422"/>
      <c r="I117" s="422"/>
      <c r="J117" s="422"/>
      <c r="K117" s="422"/>
      <c r="L117" s="422"/>
      <c r="M117" s="422"/>
      <c r="N117" s="422"/>
      <c r="O117" s="396"/>
      <c r="P117" s="397"/>
      <c r="Q117" s="398"/>
    </row>
    <row r="118" spans="1:17" ht="12" customHeight="1">
      <c r="A118" s="431"/>
      <c r="B118" s="422"/>
      <c r="C118" s="422"/>
      <c r="D118" s="422"/>
      <c r="E118" s="422"/>
      <c r="F118" s="422"/>
      <c r="G118" s="422"/>
      <c r="H118" s="422"/>
      <c r="I118" s="422"/>
      <c r="J118" s="422"/>
      <c r="K118" s="422"/>
      <c r="L118" s="422"/>
      <c r="M118" s="422"/>
      <c r="N118" s="422"/>
      <c r="O118" s="396"/>
      <c r="P118" s="397"/>
      <c r="Q118" s="398"/>
    </row>
    <row r="119" spans="1:17" ht="12" customHeight="1">
      <c r="A119" s="431"/>
      <c r="B119" s="422"/>
      <c r="C119" s="422"/>
      <c r="D119" s="422"/>
      <c r="E119" s="422"/>
      <c r="F119" s="422"/>
      <c r="G119" s="422"/>
      <c r="H119" s="422"/>
      <c r="I119" s="422"/>
      <c r="J119" s="422"/>
      <c r="K119" s="422"/>
      <c r="L119" s="422"/>
      <c r="M119" s="422"/>
      <c r="N119" s="422"/>
      <c r="O119" s="396"/>
      <c r="P119" s="397"/>
      <c r="Q119" s="398"/>
    </row>
    <row r="120" spans="1:17" ht="12" customHeight="1">
      <c r="A120" s="431"/>
      <c r="B120" s="422"/>
      <c r="C120" s="422"/>
      <c r="D120" s="422"/>
      <c r="E120" s="422"/>
      <c r="F120" s="422"/>
      <c r="G120" s="422"/>
      <c r="H120" s="422"/>
      <c r="I120" s="422"/>
      <c r="J120" s="422"/>
      <c r="K120" s="422"/>
      <c r="L120" s="422"/>
      <c r="M120" s="422"/>
      <c r="N120" s="422"/>
      <c r="O120" s="396"/>
      <c r="P120" s="397"/>
      <c r="Q120" s="398"/>
    </row>
    <row r="121" spans="1:17" ht="12" customHeight="1">
      <c r="A121" s="431"/>
      <c r="B121" s="422"/>
      <c r="C121" s="422"/>
      <c r="D121" s="422"/>
      <c r="E121" s="422"/>
      <c r="F121" s="422"/>
      <c r="G121" s="422"/>
      <c r="H121" s="422"/>
      <c r="I121" s="422"/>
      <c r="J121" s="422"/>
      <c r="K121" s="422"/>
      <c r="L121" s="422"/>
      <c r="M121" s="422"/>
      <c r="N121" s="422"/>
      <c r="O121" s="396"/>
      <c r="P121" s="397"/>
      <c r="Q121" s="398"/>
    </row>
    <row r="122" spans="1:17" ht="12" customHeight="1">
      <c r="A122" s="431"/>
      <c r="B122" s="422"/>
      <c r="C122" s="422"/>
      <c r="D122" s="422"/>
      <c r="E122" s="422"/>
      <c r="F122" s="422"/>
      <c r="G122" s="422"/>
      <c r="H122" s="422"/>
      <c r="I122" s="422"/>
      <c r="J122" s="422"/>
      <c r="K122" s="422"/>
      <c r="L122" s="422"/>
      <c r="M122" s="422"/>
      <c r="N122" s="422"/>
      <c r="O122" s="396"/>
      <c r="P122" s="397"/>
      <c r="Q122" s="398"/>
    </row>
    <row r="123" spans="1:17" ht="12" customHeight="1">
      <c r="A123" s="431"/>
      <c r="B123" s="422"/>
      <c r="C123" s="422"/>
      <c r="D123" s="422"/>
      <c r="E123" s="422"/>
      <c r="F123" s="422"/>
      <c r="G123" s="422"/>
      <c r="H123" s="422"/>
      <c r="I123" s="422"/>
      <c r="J123" s="422"/>
      <c r="K123" s="422"/>
      <c r="L123" s="422"/>
      <c r="M123" s="422"/>
      <c r="N123" s="422"/>
      <c r="O123" s="396"/>
      <c r="P123" s="397"/>
      <c r="Q123" s="398"/>
    </row>
    <row r="124" spans="1:17" ht="12" customHeight="1">
      <c r="A124" s="431"/>
      <c r="B124" s="422"/>
      <c r="C124" s="422"/>
      <c r="D124" s="422"/>
      <c r="E124" s="422"/>
      <c r="F124" s="422"/>
      <c r="G124" s="422"/>
      <c r="H124" s="422"/>
      <c r="I124" s="422"/>
      <c r="J124" s="422"/>
      <c r="K124" s="422"/>
      <c r="L124" s="422"/>
      <c r="M124" s="422"/>
      <c r="N124" s="422"/>
      <c r="O124" s="396"/>
      <c r="P124" s="397"/>
      <c r="Q124" s="398"/>
    </row>
    <row r="125" spans="1:17" ht="12" customHeight="1">
      <c r="A125" s="431"/>
      <c r="B125" s="422"/>
      <c r="C125" s="422"/>
      <c r="D125" s="422"/>
      <c r="E125" s="422"/>
      <c r="F125" s="422"/>
      <c r="G125" s="422"/>
      <c r="H125" s="422"/>
      <c r="I125" s="422"/>
      <c r="J125" s="422"/>
      <c r="K125" s="422"/>
      <c r="L125" s="422"/>
      <c r="M125" s="422"/>
      <c r="N125" s="422"/>
      <c r="O125" s="396"/>
      <c r="P125" s="397"/>
      <c r="Q125" s="398"/>
    </row>
    <row r="126" spans="1:17" ht="12" customHeight="1">
      <c r="A126" s="431"/>
      <c r="B126" s="422"/>
      <c r="C126" s="422"/>
      <c r="D126" s="422"/>
      <c r="E126" s="422"/>
      <c r="F126" s="422"/>
      <c r="G126" s="422"/>
      <c r="H126" s="422"/>
      <c r="I126" s="422"/>
      <c r="J126" s="422"/>
      <c r="K126" s="422"/>
      <c r="L126" s="422"/>
      <c r="M126" s="422"/>
      <c r="N126" s="422"/>
      <c r="O126" s="396"/>
      <c r="P126" s="397"/>
      <c r="Q126" s="398"/>
    </row>
    <row r="127" spans="1:17" ht="12" customHeight="1">
      <c r="A127" s="431"/>
      <c r="B127" s="422"/>
      <c r="C127" s="422"/>
      <c r="D127" s="422"/>
      <c r="E127" s="422"/>
      <c r="F127" s="422"/>
      <c r="G127" s="422"/>
      <c r="H127" s="422"/>
      <c r="I127" s="422"/>
      <c r="J127" s="422"/>
      <c r="K127" s="422"/>
      <c r="L127" s="422"/>
      <c r="M127" s="422"/>
      <c r="N127" s="422"/>
      <c r="O127" s="396"/>
      <c r="P127" s="397"/>
      <c r="Q127" s="398"/>
    </row>
    <row r="128" spans="1:17" ht="12" customHeight="1">
      <c r="A128" s="431"/>
      <c r="B128" s="422"/>
      <c r="C128" s="422"/>
      <c r="D128" s="422"/>
      <c r="E128" s="422"/>
      <c r="F128" s="422"/>
      <c r="G128" s="422"/>
      <c r="H128" s="422"/>
      <c r="I128" s="422"/>
      <c r="J128" s="422"/>
      <c r="K128" s="422"/>
      <c r="L128" s="422"/>
      <c r="M128" s="422"/>
      <c r="N128" s="422"/>
      <c r="O128" s="396"/>
      <c r="P128" s="397"/>
      <c r="Q128" s="398"/>
    </row>
    <row r="129" spans="1:17" ht="12.75" customHeight="1">
      <c r="A129" s="560"/>
      <c r="B129" s="560"/>
      <c r="C129" s="560"/>
      <c r="D129" s="560"/>
      <c r="E129" s="560"/>
      <c r="F129" s="560"/>
      <c r="G129" s="560"/>
      <c r="H129" s="560"/>
      <c r="I129" s="560"/>
      <c r="J129" s="560"/>
      <c r="K129" s="560"/>
      <c r="L129" s="560"/>
      <c r="M129" s="560"/>
      <c r="N129" s="560"/>
      <c r="O129" s="560"/>
      <c r="P129" s="560"/>
      <c r="Q129" s="560"/>
    </row>
    <row r="130" spans="1:17" ht="12.75" customHeight="1">
      <c r="A130" s="399"/>
      <c r="B130" s="399"/>
      <c r="C130" s="399"/>
      <c r="D130" s="399"/>
      <c r="E130" s="399"/>
      <c r="F130" s="399"/>
      <c r="G130" s="399"/>
      <c r="H130" s="399"/>
      <c r="I130" s="399"/>
      <c r="J130" s="399"/>
      <c r="K130" s="399"/>
      <c r="L130" s="399"/>
      <c r="M130" s="399"/>
      <c r="N130" s="399"/>
      <c r="O130" s="400"/>
      <c r="P130" s="401"/>
      <c r="Q130" s="399"/>
    </row>
    <row r="131" spans="1:17" ht="12.75" customHeight="1">
      <c r="A131" s="558" t="s">
        <v>154</v>
      </c>
      <c r="B131" s="558"/>
      <c r="C131" s="558"/>
      <c r="D131" s="558"/>
      <c r="E131" s="558"/>
      <c r="F131" s="558"/>
      <c r="G131" s="558"/>
      <c r="H131" s="558"/>
      <c r="I131" s="558"/>
      <c r="J131" s="558"/>
      <c r="K131" s="558"/>
      <c r="L131" s="558"/>
      <c r="M131" s="558"/>
      <c r="N131" s="558"/>
      <c r="O131" s="558"/>
      <c r="P131" s="558"/>
      <c r="Q131" s="558"/>
    </row>
    <row r="132" spans="1:17" ht="12" customHeight="1">
      <c r="A132" s="558" t="s">
        <v>160</v>
      </c>
      <c r="B132" s="558"/>
      <c r="C132" s="558"/>
      <c r="D132" s="558"/>
      <c r="E132" s="558"/>
      <c r="F132" s="558"/>
      <c r="G132" s="558"/>
      <c r="H132" s="558"/>
      <c r="I132" s="558"/>
      <c r="J132" s="558"/>
      <c r="K132" s="558"/>
      <c r="L132" s="558"/>
      <c r="M132" s="558"/>
      <c r="N132" s="558"/>
      <c r="O132" s="558"/>
      <c r="P132" s="558"/>
      <c r="Q132" s="558"/>
    </row>
    <row r="133" spans="1:17" ht="12.75" customHeight="1">
      <c r="A133" s="558" t="s">
        <v>63</v>
      </c>
      <c r="B133" s="558"/>
      <c r="C133" s="558"/>
      <c r="D133" s="558"/>
      <c r="E133" s="558"/>
      <c r="F133" s="558"/>
      <c r="G133" s="558"/>
      <c r="H133" s="558"/>
      <c r="I133" s="558"/>
      <c r="J133" s="558"/>
      <c r="K133" s="558"/>
      <c r="L133" s="558"/>
      <c r="M133" s="558"/>
      <c r="N133" s="558"/>
      <c r="O133" s="558"/>
      <c r="P133" s="558"/>
      <c r="Q133" s="558"/>
    </row>
    <row r="134" spans="1:17" ht="12" customHeight="1">
      <c r="A134" s="399"/>
      <c r="B134" s="402"/>
      <c r="C134" s="399"/>
      <c r="D134" s="399"/>
      <c r="E134" s="399"/>
      <c r="F134" s="399"/>
      <c r="G134" s="399"/>
      <c r="H134" s="399"/>
      <c r="I134" s="399"/>
      <c r="J134" s="399"/>
      <c r="K134" s="399"/>
      <c r="L134" s="399"/>
      <c r="M134" s="399"/>
      <c r="N134" s="399"/>
      <c r="O134" s="400"/>
      <c r="P134" s="401"/>
      <c r="Q134" s="432"/>
    </row>
    <row r="135" spans="1:17" ht="12" customHeight="1">
      <c r="A135" s="399"/>
      <c r="B135" s="402"/>
      <c r="C135" s="399"/>
      <c r="D135" s="399"/>
      <c r="E135" s="399"/>
      <c r="F135" s="399"/>
      <c r="G135" s="399"/>
      <c r="H135" s="399"/>
      <c r="I135" s="399"/>
      <c r="J135" s="399"/>
      <c r="K135" s="399"/>
      <c r="L135" s="399"/>
      <c r="M135" s="399"/>
      <c r="N135" s="399"/>
      <c r="O135" s="400"/>
      <c r="P135" s="401"/>
      <c r="Q135" s="432"/>
    </row>
    <row r="136" spans="1:17" ht="12" customHeight="1">
      <c r="A136" s="405"/>
      <c r="B136" s="406"/>
      <c r="C136" s="407"/>
      <c r="D136" s="407"/>
      <c r="E136" s="407"/>
      <c r="F136" s="407"/>
      <c r="G136" s="407"/>
      <c r="H136" s="407"/>
      <c r="I136" s="407"/>
      <c r="J136" s="407"/>
      <c r="K136" s="407"/>
      <c r="L136" s="407"/>
      <c r="M136" s="407"/>
      <c r="N136" s="408"/>
      <c r="O136" s="554" t="s">
        <v>64</v>
      </c>
      <c r="P136" s="555"/>
      <c r="Q136" s="555"/>
    </row>
    <row r="137" spans="1:17" ht="12" customHeight="1">
      <c r="A137" s="409"/>
      <c r="B137" s="410"/>
      <c r="C137" s="411"/>
      <c r="D137" s="411"/>
      <c r="E137" s="411"/>
      <c r="F137" s="411"/>
      <c r="G137" s="411"/>
      <c r="H137" s="411"/>
      <c r="I137" s="411"/>
      <c r="J137" s="411"/>
      <c r="K137" s="411"/>
      <c r="L137" s="411"/>
      <c r="M137" s="411"/>
      <c r="N137" s="412"/>
      <c r="O137" s="387" t="s">
        <v>72</v>
      </c>
      <c r="P137" s="388"/>
      <c r="Q137" s="389" t="s">
        <v>192</v>
      </c>
    </row>
    <row r="138" spans="1:17" ht="12" customHeight="1">
      <c r="A138" s="413" t="s">
        <v>66</v>
      </c>
      <c r="B138" s="410" t="s">
        <v>67</v>
      </c>
      <c r="C138" s="411" t="s">
        <v>68</v>
      </c>
      <c r="D138" s="411" t="s">
        <v>69</v>
      </c>
      <c r="E138" s="411" t="s">
        <v>65</v>
      </c>
      <c r="F138" s="411" t="s">
        <v>70</v>
      </c>
      <c r="G138" s="411" t="s">
        <v>71</v>
      </c>
      <c r="H138" s="411" t="s">
        <v>72</v>
      </c>
      <c r="I138" s="411" t="s">
        <v>73</v>
      </c>
      <c r="J138" s="411" t="s">
        <v>74</v>
      </c>
      <c r="K138" s="411" t="s">
        <v>75</v>
      </c>
      <c r="L138" s="411" t="s">
        <v>76</v>
      </c>
      <c r="M138" s="411" t="s">
        <v>77</v>
      </c>
      <c r="N138" s="412" t="s">
        <v>78</v>
      </c>
      <c r="O138" s="550" t="s">
        <v>79</v>
      </c>
      <c r="P138" s="551"/>
      <c r="Q138" s="551"/>
    </row>
    <row r="139" spans="1:17" ht="12" customHeight="1">
      <c r="A139" s="409"/>
      <c r="B139" s="410"/>
      <c r="C139" s="411"/>
      <c r="D139" s="411"/>
      <c r="E139" s="411"/>
      <c r="F139" s="411"/>
      <c r="G139" s="411"/>
      <c r="H139" s="411"/>
      <c r="I139" s="411"/>
      <c r="J139" s="411"/>
      <c r="K139" s="411"/>
      <c r="L139" s="411"/>
      <c r="M139" s="411"/>
      <c r="N139" s="411"/>
      <c r="O139" s="390" t="s">
        <v>80</v>
      </c>
      <c r="P139" s="391" t="s">
        <v>81</v>
      </c>
      <c r="Q139" s="392" t="s">
        <v>81</v>
      </c>
    </row>
    <row r="140" spans="1:17" ht="12" customHeight="1">
      <c r="A140" s="414"/>
      <c r="B140" s="415"/>
      <c r="C140" s="416"/>
      <c r="D140" s="416"/>
      <c r="E140" s="416"/>
      <c r="F140" s="416"/>
      <c r="G140" s="416"/>
      <c r="H140" s="416"/>
      <c r="I140" s="416"/>
      <c r="J140" s="416"/>
      <c r="K140" s="416"/>
      <c r="L140" s="416"/>
      <c r="M140" s="416"/>
      <c r="N140" s="416"/>
      <c r="O140" s="393" t="s">
        <v>82</v>
      </c>
      <c r="P140" s="394" t="s">
        <v>83</v>
      </c>
      <c r="Q140" s="395" t="s">
        <v>182</v>
      </c>
    </row>
    <row r="141" spans="1:17" ht="10.5" customHeight="1">
      <c r="A141" s="434"/>
      <c r="B141" s="435"/>
      <c r="C141" s="435"/>
      <c r="D141" s="435"/>
      <c r="E141" s="435"/>
      <c r="F141" s="435"/>
      <c r="G141" s="435"/>
      <c r="H141" s="435"/>
      <c r="I141" s="435"/>
      <c r="J141" s="435"/>
      <c r="K141" s="435"/>
      <c r="L141" s="435"/>
      <c r="M141" s="435"/>
      <c r="N141" s="435"/>
      <c r="O141" s="436"/>
      <c r="P141" s="435"/>
      <c r="Q141" s="399"/>
    </row>
    <row r="142" spans="1:17" ht="10.5" customHeight="1">
      <c r="A142" s="434"/>
      <c r="B142" s="435"/>
      <c r="C142" s="435"/>
      <c r="D142" s="435"/>
      <c r="E142" s="435"/>
      <c r="F142" s="435"/>
      <c r="G142" s="435"/>
      <c r="H142" s="435"/>
      <c r="I142" s="435"/>
      <c r="J142" s="435"/>
      <c r="K142" s="435"/>
      <c r="L142" s="435"/>
      <c r="M142" s="435"/>
      <c r="N142" s="435"/>
      <c r="O142" s="436"/>
      <c r="P142" s="435"/>
      <c r="Q142" s="399"/>
    </row>
    <row r="143" spans="1:17" ht="10.5" customHeight="1">
      <c r="A143" s="559" t="s">
        <v>156</v>
      </c>
      <c r="B143" s="559"/>
      <c r="C143" s="559"/>
      <c r="D143" s="559"/>
      <c r="E143" s="559"/>
      <c r="F143" s="559"/>
      <c r="G143" s="559"/>
      <c r="H143" s="559"/>
      <c r="I143" s="559"/>
      <c r="J143" s="559"/>
      <c r="K143" s="559"/>
      <c r="L143" s="559"/>
      <c r="M143" s="559"/>
      <c r="N143" s="559"/>
      <c r="O143" s="559"/>
      <c r="P143" s="559"/>
      <c r="Q143" s="559"/>
    </row>
    <row r="144" spans="1:17" ht="10.5" customHeight="1">
      <c r="A144" s="434"/>
      <c r="B144" s="435"/>
      <c r="C144" s="435"/>
      <c r="D144" s="435"/>
      <c r="E144" s="435"/>
      <c r="F144" s="435"/>
      <c r="G144" s="435"/>
      <c r="H144" s="435"/>
      <c r="I144" s="435"/>
      <c r="J144" s="435"/>
      <c r="K144" s="435"/>
      <c r="L144" s="435"/>
      <c r="M144" s="435"/>
      <c r="N144" s="435"/>
      <c r="O144" s="436"/>
      <c r="P144" s="435"/>
      <c r="Q144" s="399"/>
    </row>
    <row r="145" spans="1:17" ht="10.5" customHeight="1">
      <c r="A145" s="434"/>
      <c r="B145" s="422"/>
      <c r="C145" s="422"/>
      <c r="D145" s="422"/>
      <c r="E145" s="422"/>
      <c r="F145" s="422"/>
      <c r="G145" s="422"/>
      <c r="H145" s="422"/>
      <c r="I145" s="422"/>
      <c r="J145" s="422"/>
      <c r="K145" s="422"/>
      <c r="L145" s="422"/>
      <c r="M145" s="422"/>
      <c r="N145" s="422"/>
      <c r="O145" s="436"/>
      <c r="P145" s="435"/>
      <c r="Q145" s="399"/>
    </row>
    <row r="146" spans="1:17" ht="10.5" customHeight="1">
      <c r="A146" s="424">
        <v>2001</v>
      </c>
      <c r="B146" s="422">
        <v>35.985286863674105</v>
      </c>
      <c r="C146" s="422">
        <v>48.6934537376753</v>
      </c>
      <c r="D146" s="422">
        <v>86.66437649361045</v>
      </c>
      <c r="E146" s="422">
        <v>97.70171731417597</v>
      </c>
      <c r="F146" s="422">
        <v>109.65152283261173</v>
      </c>
      <c r="G146" s="422">
        <v>117.89112902419576</v>
      </c>
      <c r="H146" s="422">
        <v>123.8936639017308</v>
      </c>
      <c r="I146" s="422">
        <v>115.1040427249856</v>
      </c>
      <c r="J146" s="422">
        <v>101.70644111419934</v>
      </c>
      <c r="K146" s="422">
        <v>84.51905531336371</v>
      </c>
      <c r="L146" s="422">
        <v>64.62620057893932</v>
      </c>
      <c r="M146" s="422">
        <v>51.55202463432597</v>
      </c>
      <c r="N146" s="422"/>
      <c r="O146" s="396"/>
      <c r="P146" s="397"/>
      <c r="Q146" s="398"/>
    </row>
    <row r="147" spans="1:17" ht="12" customHeight="1">
      <c r="A147" s="424">
        <v>2002</v>
      </c>
      <c r="B147" s="422">
        <v>34.05482597623364</v>
      </c>
      <c r="C147" s="422">
        <v>56.76531403410041</v>
      </c>
      <c r="D147" s="422">
        <v>81.70461450592354</v>
      </c>
      <c r="E147" s="422">
        <v>90.4899822995478</v>
      </c>
      <c r="F147" s="422">
        <v>108.07459839115371</v>
      </c>
      <c r="G147" s="422">
        <v>103.25508898535216</v>
      </c>
      <c r="H147" s="422">
        <v>105.94592390148986</v>
      </c>
      <c r="I147" s="422">
        <v>100.48592836605495</v>
      </c>
      <c r="J147" s="422">
        <v>94.57878229739303</v>
      </c>
      <c r="K147" s="422">
        <v>72.75763798299549</v>
      </c>
      <c r="L147" s="422">
        <v>90.82212293952796</v>
      </c>
      <c r="M147" s="422">
        <v>55.739148176251284</v>
      </c>
      <c r="N147" s="396">
        <f>(B147+C147+D147+E147+F147+G147+H147+I147+J147+K147+L147+M147)/12</f>
        <v>82.88949732133533</v>
      </c>
      <c r="O147" s="397">
        <f>100*(H147-G147)/G147</f>
        <v>2.606007067137802</v>
      </c>
      <c r="P147" s="397">
        <f>100*(H147-H146)/H146</f>
        <v>-14.4864066773234</v>
      </c>
      <c r="Q147" s="398">
        <f>(((B147+C147+D147+E147+F147+G147+H147)/7)-((B146+C146+D146+E146+F146+G146+H146)/7))/((B146+C146+D146+E146+F146+G146+H146)/7)*100</f>
        <v>-6.477360684206454</v>
      </c>
    </row>
    <row r="148" spans="1:17" ht="12" customHeight="1">
      <c r="A148" s="424">
        <v>2003</v>
      </c>
      <c r="B148" s="422">
        <v>39.888603664720854</v>
      </c>
      <c r="C148" s="422">
        <v>47.4733070469634</v>
      </c>
      <c r="D148" s="422">
        <v>77.37290440328259</v>
      </c>
      <c r="E148" s="422">
        <v>73.39316557686533</v>
      </c>
      <c r="F148" s="422">
        <v>96.3</v>
      </c>
      <c r="G148" s="422">
        <v>102.5</v>
      </c>
      <c r="H148" s="422">
        <v>85.6</v>
      </c>
      <c r="I148" s="422">
        <v>82.0486513652616</v>
      </c>
      <c r="J148" s="422">
        <v>89.5</v>
      </c>
      <c r="K148" s="422">
        <v>72.5</v>
      </c>
      <c r="L148" s="422">
        <v>63.6</v>
      </c>
      <c r="M148" s="422">
        <v>67.9</v>
      </c>
      <c r="N148" s="396">
        <f>(B148+C148+D148+E148+F148+G148+H148+I148+J148+K148+L148+M148)/12</f>
        <v>74.83971933809114</v>
      </c>
      <c r="O148" s="397">
        <f>100*(H148-G148)/G148</f>
        <v>-16.487804878048784</v>
      </c>
      <c r="P148" s="397">
        <f>100*(H148-H147)/H147</f>
        <v>-19.20406482122693</v>
      </c>
      <c r="Q148" s="398">
        <f>(((B148+C148+D148+E148+F148+G148+H148)/7)-((B147+C147+D147+E147+F147+G147+H147)/7))/((B147+C147+D147+E147+F147+G147+H147)/7)*100</f>
        <v>-9.954045865438358</v>
      </c>
    </row>
    <row r="149" spans="1:17" ht="12" customHeight="1">
      <c r="A149" s="424">
        <v>2004</v>
      </c>
      <c r="B149" s="422">
        <v>29.211520937402003</v>
      </c>
      <c r="C149" s="422">
        <v>39.9</v>
      </c>
      <c r="D149" s="422">
        <v>116.64184204601011</v>
      </c>
      <c r="E149" s="422">
        <v>84.8</v>
      </c>
      <c r="F149" s="422">
        <v>86.6</v>
      </c>
      <c r="G149" s="422">
        <v>118</v>
      </c>
      <c r="H149" s="422">
        <v>85.93519252110507</v>
      </c>
      <c r="I149" s="422">
        <v>88.4</v>
      </c>
      <c r="J149" s="422">
        <v>89.24569275563601</v>
      </c>
      <c r="K149" s="422">
        <v>70.16892276084417</v>
      </c>
      <c r="L149" s="422">
        <v>78.5</v>
      </c>
      <c r="M149" s="422">
        <v>49.92916481304101</v>
      </c>
      <c r="N149" s="396">
        <f>(B149+C149+D149+E149+F149+G149+H149+I149+J149+K149+L149+M149)/12</f>
        <v>78.11102798616984</v>
      </c>
      <c r="O149" s="397">
        <f>100*(H149-G149)/G149</f>
        <v>-27.173565660080456</v>
      </c>
      <c r="P149" s="397">
        <f>100*(H149-H148)/H148</f>
        <v>0.39158004801994306</v>
      </c>
      <c r="Q149" s="398">
        <f>(((B149+C149+D149+E149+F149+G149+H149)/7)-((B148+C148+D148+E148+F148+G148+H148)/7))/((B148+C148+D148+E148+F148+G148+H148)/7)*100</f>
        <v>7.379619128076207</v>
      </c>
    </row>
    <row r="150" spans="1:17" ht="12" customHeight="1">
      <c r="A150" s="424">
        <v>2005</v>
      </c>
      <c r="B150" s="422">
        <v>32.318770932915626</v>
      </c>
      <c r="C150" s="422">
        <v>47.6</v>
      </c>
      <c r="D150" s="422">
        <v>70.42472062263182</v>
      </c>
      <c r="E150" s="422">
        <v>67.09141670274772</v>
      </c>
      <c r="F150" s="422">
        <v>97.1</v>
      </c>
      <c r="G150" s="422">
        <v>94.88216889618958</v>
      </c>
      <c r="H150" s="422">
        <v>90.1</v>
      </c>
      <c r="I150" s="422">
        <v>89.9</v>
      </c>
      <c r="J150" s="422">
        <v>113.66447391055145</v>
      </c>
      <c r="K150" s="422">
        <v>82.3</v>
      </c>
      <c r="L150" s="422">
        <v>81.1</v>
      </c>
      <c r="M150" s="422">
        <v>64.8</v>
      </c>
      <c r="N150" s="396">
        <f>(B150+C150+D150+E150+F150+G150+H150+I150+J150+K150+L150+M150)/12</f>
        <v>77.60679592208635</v>
      </c>
      <c r="O150" s="397">
        <f>100*(H150-G150)/G150</f>
        <v>-5.040113386764747</v>
      </c>
      <c r="P150" s="397">
        <f>100*(H150-H149)/H149</f>
        <v>4.846451560426867</v>
      </c>
      <c r="Q150" s="398">
        <f>(((B150+C150+D150+E150+F150+G150+H150)/7)-((B149+C149+D149+E149+F149+G149+H149)/7))/((B149+C149+D149+E149+F149+G149+H149)/7)*100</f>
        <v>-10.973575872469668</v>
      </c>
    </row>
    <row r="151" spans="1:17" ht="12" customHeight="1">
      <c r="A151" s="424">
        <v>2006</v>
      </c>
      <c r="B151" s="422">
        <v>40.1</v>
      </c>
      <c r="C151" s="422">
        <v>44.1</v>
      </c>
      <c r="D151" s="422">
        <v>104.4</v>
      </c>
      <c r="E151" s="422">
        <v>84.7</v>
      </c>
      <c r="F151" s="422">
        <v>100.1</v>
      </c>
      <c r="G151" s="422">
        <v>101.6</v>
      </c>
      <c r="H151" s="422">
        <v>98.8</v>
      </c>
      <c r="I151" s="422"/>
      <c r="J151" s="422"/>
      <c r="K151" s="422"/>
      <c r="L151" s="422"/>
      <c r="M151" s="422"/>
      <c r="N151" s="396">
        <f>(B151+C151+D151+E151+F151+G151+H151)/7</f>
        <v>81.97142857142856</v>
      </c>
      <c r="O151" s="397">
        <f>100*(H151-G151)/G151</f>
        <v>-2.755905511811021</v>
      </c>
      <c r="P151" s="397">
        <f>100*(H151-H150)/H150</f>
        <v>9.655937846836851</v>
      </c>
      <c r="Q151" s="398">
        <f>(((B151+C151+D151+E151+F151+G151+H151)/7)-((B150+C150+D150+E150+F150+G150+H150)/7))/((B150+C150+D150+E150+F150+G150+H150)/7)*100</f>
        <v>14.870947609773461</v>
      </c>
    </row>
    <row r="152" spans="1:17" ht="12" customHeight="1">
      <c r="A152" s="434"/>
      <c r="B152" s="435"/>
      <c r="C152" s="435"/>
      <c r="D152" s="435"/>
      <c r="E152" s="435"/>
      <c r="F152" s="435"/>
      <c r="G152" s="435"/>
      <c r="H152" s="435"/>
      <c r="I152" s="435"/>
      <c r="J152" s="435"/>
      <c r="K152" s="435"/>
      <c r="L152" s="435"/>
      <c r="M152" s="435"/>
      <c r="N152" s="435"/>
      <c r="O152" s="436"/>
      <c r="P152" s="435"/>
      <c r="Q152" s="399"/>
    </row>
    <row r="153" spans="1:17" ht="10.5" customHeight="1">
      <c r="A153" s="434"/>
      <c r="B153" s="435"/>
      <c r="C153" s="435"/>
      <c r="D153" s="435"/>
      <c r="E153" s="435"/>
      <c r="F153" s="435"/>
      <c r="G153" s="435"/>
      <c r="H153" s="435"/>
      <c r="I153" s="435"/>
      <c r="J153" s="435"/>
      <c r="K153" s="435"/>
      <c r="L153" s="435"/>
      <c r="M153" s="435"/>
      <c r="N153" s="435"/>
      <c r="O153" s="436"/>
      <c r="P153" s="435"/>
      <c r="Q153" s="399"/>
    </row>
    <row r="154" spans="1:17" ht="10.5" customHeight="1">
      <c r="A154" s="559" t="s">
        <v>157</v>
      </c>
      <c r="B154" s="559"/>
      <c r="C154" s="559"/>
      <c r="D154" s="559"/>
      <c r="E154" s="559"/>
      <c r="F154" s="559"/>
      <c r="G154" s="559"/>
      <c r="H154" s="559"/>
      <c r="I154" s="559"/>
      <c r="J154" s="559"/>
      <c r="K154" s="559"/>
      <c r="L154" s="559"/>
      <c r="M154" s="559"/>
      <c r="N154" s="559"/>
      <c r="O154" s="559"/>
      <c r="P154" s="559"/>
      <c r="Q154" s="559"/>
    </row>
    <row r="155" spans="1:17" ht="10.5" customHeight="1">
      <c r="A155" s="434"/>
      <c r="B155" s="422"/>
      <c r="C155" s="422"/>
      <c r="D155" s="422"/>
      <c r="E155" s="422"/>
      <c r="F155" s="422"/>
      <c r="G155" s="422"/>
      <c r="H155" s="422"/>
      <c r="I155" s="422"/>
      <c r="J155" s="422"/>
      <c r="K155" s="422"/>
      <c r="L155" s="422"/>
      <c r="M155" s="422"/>
      <c r="N155" s="422"/>
      <c r="O155" s="436"/>
      <c r="P155" s="435"/>
      <c r="Q155" s="399"/>
    </row>
    <row r="156" spans="1:17" ht="10.5" customHeight="1">
      <c r="A156" s="424">
        <v>2001</v>
      </c>
      <c r="B156" s="422">
        <v>25.689475401622104</v>
      </c>
      <c r="C156" s="422">
        <v>40.420115576947424</v>
      </c>
      <c r="D156" s="422">
        <v>62.39646070884888</v>
      </c>
      <c r="E156" s="422">
        <v>112.09485570234814</v>
      </c>
      <c r="F156" s="422">
        <v>160.06008188379428</v>
      </c>
      <c r="G156" s="422">
        <v>153.22960180169832</v>
      </c>
      <c r="H156" s="422">
        <v>164.53748369095902</v>
      </c>
      <c r="I156" s="422">
        <v>157.25567350293315</v>
      </c>
      <c r="J156" s="422">
        <v>117.75331347911175</v>
      </c>
      <c r="K156" s="422">
        <v>112.4469332038119</v>
      </c>
      <c r="L156" s="422">
        <v>50.676325932374866</v>
      </c>
      <c r="M156" s="422">
        <v>35.84940513985027</v>
      </c>
      <c r="N156" s="422"/>
      <c r="O156" s="396"/>
      <c r="P156" s="397"/>
      <c r="Q156" s="398"/>
    </row>
    <row r="157" spans="1:17" ht="12" customHeight="1">
      <c r="A157" s="424">
        <v>2002</v>
      </c>
      <c r="B157" s="422">
        <v>30.758596931054665</v>
      </c>
      <c r="C157" s="422">
        <v>57.58593149724862</v>
      </c>
      <c r="D157" s="422">
        <v>82.34758778490048</v>
      </c>
      <c r="E157" s="422">
        <v>85.24601101049016</v>
      </c>
      <c r="F157" s="422">
        <v>149.8793776603147</v>
      </c>
      <c r="G157" s="422">
        <v>126.22412455319247</v>
      </c>
      <c r="H157" s="422">
        <v>124.07016942514007</v>
      </c>
      <c r="I157" s="422">
        <v>139.27144291082152</v>
      </c>
      <c r="J157" s="422">
        <v>88.30333256519846</v>
      </c>
      <c r="K157" s="422">
        <v>55.90572879490171</v>
      </c>
      <c r="L157" s="422">
        <v>132.51237879997942</v>
      </c>
      <c r="M157" s="422">
        <v>42.45233692952508</v>
      </c>
      <c r="N157" s="396">
        <f>(B157+C157+D157+E157+F157+G157+H157+I157+J157+K157+L157+M157)/12</f>
        <v>92.87975157189727</v>
      </c>
      <c r="O157" s="397">
        <f>100*(H157-G157)/G157</f>
        <v>-1.7064528161133714</v>
      </c>
      <c r="P157" s="397">
        <f>100*(H157-H156)/H156</f>
        <v>-24.594586812708467</v>
      </c>
      <c r="Q157" s="398">
        <f>(((B157+C157+D157+E157+F157+G157+H157)/7)-((B156+C156+D156+E156+F156+G156+H156)/7))/((B156+C156+D156+E156+F156+G156+H156)/7)*100</f>
        <v>-8.673975599318705</v>
      </c>
    </row>
    <row r="158" spans="1:17" ht="12" customHeight="1">
      <c r="A158" s="424">
        <v>2003</v>
      </c>
      <c r="B158" s="422">
        <v>27.512951430724303</v>
      </c>
      <c r="C158" s="422">
        <v>48.516949152542374</v>
      </c>
      <c r="D158" s="422">
        <v>90.24540960451978</v>
      </c>
      <c r="E158" s="422">
        <v>80.12888418079096</v>
      </c>
      <c r="F158" s="422">
        <v>112.2</v>
      </c>
      <c r="G158" s="422">
        <v>109.5</v>
      </c>
      <c r="H158" s="422">
        <v>79.9</v>
      </c>
      <c r="I158" s="422">
        <v>91.36946798493409</v>
      </c>
      <c r="J158" s="422">
        <v>76.8</v>
      </c>
      <c r="K158" s="422">
        <v>59.6</v>
      </c>
      <c r="L158" s="422">
        <v>47.8</v>
      </c>
      <c r="M158" s="422">
        <v>58</v>
      </c>
      <c r="N158" s="396">
        <f>(B158+C158+D158+E158+F158+G158+H158+I158+J158+K158+L158+M158)/12</f>
        <v>73.46447186279262</v>
      </c>
      <c r="O158" s="397">
        <f>100*(H158-G158)/G158</f>
        <v>-27.03196347031963</v>
      </c>
      <c r="P158" s="397">
        <f>100*(H158-H157)/H157</f>
        <v>-35.60095841715676</v>
      </c>
      <c r="Q158" s="398">
        <f>(((B158+C158+D158+E158+F158+G158+H158)/7)-((B157+C157+D157+E157+F157+G157+H157)/7))/((B157+C157+D157+E157+F157+G157+H157)/7)*100</f>
        <v>-16.477009662258173</v>
      </c>
    </row>
    <row r="159" spans="1:17" ht="12" customHeight="1">
      <c r="A159" s="424">
        <v>2004</v>
      </c>
      <c r="B159" s="422">
        <v>21.077565913371</v>
      </c>
      <c r="C159" s="422">
        <v>47.4</v>
      </c>
      <c r="D159" s="422">
        <v>232.75364877589456</v>
      </c>
      <c r="E159" s="422">
        <v>69.1</v>
      </c>
      <c r="F159" s="422">
        <v>94.4</v>
      </c>
      <c r="G159" s="422">
        <v>187.7</v>
      </c>
      <c r="H159" s="422">
        <v>108.61287664783428</v>
      </c>
      <c r="I159" s="422">
        <v>81.2</v>
      </c>
      <c r="J159" s="422">
        <v>72.00741525423729</v>
      </c>
      <c r="K159" s="422">
        <v>91.44891713747646</v>
      </c>
      <c r="L159" s="422">
        <v>106.4</v>
      </c>
      <c r="M159" s="422">
        <v>51.921492467043315</v>
      </c>
      <c r="N159" s="396">
        <f>(B159+C159+D159+E159+F159+G159+H159+I159+J159+K159+L159+M159)/12</f>
        <v>97.00182634965473</v>
      </c>
      <c r="O159" s="397">
        <f>100*(H159-G159)/G159</f>
        <v>-42.13485527552782</v>
      </c>
      <c r="P159" s="397">
        <f>100*(H159-H158)/H158</f>
        <v>35.93601582957982</v>
      </c>
      <c r="Q159" s="398">
        <f>(((B159+C159+D159+E159+F159+G159+H159)/7)-((B158+C158+D158+E158+F158+G158+H158)/7))/((B158+C158+D158+E158+F158+G158+H158)/7)*100</f>
        <v>38.87559605524401</v>
      </c>
    </row>
    <row r="160" spans="1:17" ht="12" customHeight="1">
      <c r="A160" s="424">
        <v>2005</v>
      </c>
      <c r="B160" s="422">
        <v>33.28625235404896</v>
      </c>
      <c r="C160" s="422">
        <v>18</v>
      </c>
      <c r="D160" s="422">
        <v>101.97151600753295</v>
      </c>
      <c r="E160" s="422">
        <v>77.65124764595103</v>
      </c>
      <c r="F160" s="422">
        <v>98.4</v>
      </c>
      <c r="G160" s="422">
        <v>123.09322033898304</v>
      </c>
      <c r="H160" s="422">
        <v>123.5</v>
      </c>
      <c r="I160" s="422">
        <v>103.4</v>
      </c>
      <c r="J160" s="422">
        <v>170.1271186440678</v>
      </c>
      <c r="K160" s="422">
        <v>77.5</v>
      </c>
      <c r="L160" s="422">
        <v>75.4</v>
      </c>
      <c r="M160" s="422">
        <v>56.1</v>
      </c>
      <c r="N160" s="396">
        <f>(B160+C160+D160+E160+F160+G160+H160+I160+J160+K160+L160+M160)/12</f>
        <v>88.20244624921531</v>
      </c>
      <c r="O160" s="397">
        <f>100*(H160-G160)/G160</f>
        <v>0.3304647160068896</v>
      </c>
      <c r="P160" s="397">
        <f>100*(H160-H159)/H159</f>
        <v>13.706591530979916</v>
      </c>
      <c r="Q160" s="398">
        <f>(((B160+C160+D160+E160+F160+G160+H160)/7)-((B159+C159+D159+E159+F159+G159+H159)/7))/((B159+C159+D159+E159+F159+G159+H159)/7)*100</f>
        <v>-24.32734937410824</v>
      </c>
    </row>
    <row r="161" spans="1:17" ht="12" customHeight="1">
      <c r="A161" s="424">
        <v>2006</v>
      </c>
      <c r="B161" s="422">
        <v>35.3</v>
      </c>
      <c r="C161" s="422">
        <v>33</v>
      </c>
      <c r="D161" s="422">
        <v>101.5</v>
      </c>
      <c r="E161" s="422">
        <v>106</v>
      </c>
      <c r="F161" s="422">
        <v>139.4</v>
      </c>
      <c r="G161" s="422">
        <v>150.50317796610167</v>
      </c>
      <c r="H161" s="422">
        <v>139.7</v>
      </c>
      <c r="I161" s="422"/>
      <c r="J161" s="422"/>
      <c r="K161" s="422"/>
      <c r="L161" s="422"/>
      <c r="M161" s="422"/>
      <c r="N161" s="396">
        <f>(B161+C161+D161+E161+F161+G161+H161)/7</f>
        <v>100.77188256658597</v>
      </c>
      <c r="O161" s="397">
        <f>100*(H161-G161)/G161</f>
        <v>-7.178039767728307</v>
      </c>
      <c r="P161" s="397">
        <f>100*(H161-H160)/H160</f>
        <v>13.117408906882583</v>
      </c>
      <c r="Q161" s="398">
        <f>(((B161+C161+D161+E161+F161+G161+H161)/7)-((B160+C160+D160+E160+F160+G160+H160)/7))/((B160+C160+D160+E160+F160+G160+H160)/7)*100</f>
        <v>22.486618986085343</v>
      </c>
    </row>
    <row r="162" spans="1:17" ht="10.5" customHeight="1">
      <c r="A162" s="434"/>
      <c r="B162" s="435"/>
      <c r="C162" s="435"/>
      <c r="D162" s="435"/>
      <c r="E162" s="435"/>
      <c r="F162" s="435"/>
      <c r="G162" s="435"/>
      <c r="H162" s="435"/>
      <c r="I162" s="435"/>
      <c r="J162" s="435"/>
      <c r="K162" s="435"/>
      <c r="L162" s="435"/>
      <c r="M162" s="435"/>
      <c r="N162" s="435"/>
      <c r="O162" s="436"/>
      <c r="P162" s="435"/>
      <c r="Q162" s="399"/>
    </row>
    <row r="163" spans="1:17" ht="10.5" customHeight="1">
      <c r="A163" s="434"/>
      <c r="B163" s="435"/>
      <c r="C163" s="435"/>
      <c r="D163" s="435"/>
      <c r="E163" s="435"/>
      <c r="F163" s="435"/>
      <c r="G163" s="435"/>
      <c r="H163" s="435"/>
      <c r="I163" s="435"/>
      <c r="J163" s="435"/>
      <c r="K163" s="435"/>
      <c r="L163" s="435"/>
      <c r="M163" s="435"/>
      <c r="N163" s="435"/>
      <c r="O163" s="436"/>
      <c r="P163" s="435"/>
      <c r="Q163" s="399"/>
    </row>
    <row r="164" spans="1:17" ht="10.5" customHeight="1">
      <c r="A164" s="559" t="s">
        <v>158</v>
      </c>
      <c r="B164" s="559"/>
      <c r="C164" s="559"/>
      <c r="D164" s="559"/>
      <c r="E164" s="559"/>
      <c r="F164" s="559"/>
      <c r="G164" s="559"/>
      <c r="H164" s="559"/>
      <c r="I164" s="559"/>
      <c r="J164" s="559"/>
      <c r="K164" s="559"/>
      <c r="L164" s="559"/>
      <c r="M164" s="559"/>
      <c r="N164" s="559"/>
      <c r="O164" s="559"/>
      <c r="P164" s="559"/>
      <c r="Q164" s="559"/>
    </row>
    <row r="165" spans="1:17" ht="1.5" customHeight="1">
      <c r="A165" s="434"/>
      <c r="B165" s="435"/>
      <c r="C165" s="435"/>
      <c r="D165" s="435"/>
      <c r="E165" s="435"/>
      <c r="F165" s="435"/>
      <c r="G165" s="435"/>
      <c r="H165" s="435"/>
      <c r="I165" s="435"/>
      <c r="J165" s="435"/>
      <c r="K165" s="435"/>
      <c r="L165" s="435"/>
      <c r="M165" s="435"/>
      <c r="N165" s="435"/>
      <c r="O165" s="436"/>
      <c r="P165" s="435"/>
      <c r="Q165" s="399"/>
    </row>
    <row r="166" spans="1:17" ht="10.5" customHeight="1">
      <c r="A166" s="434"/>
      <c r="B166" s="422"/>
      <c r="C166" s="422"/>
      <c r="D166" s="422"/>
      <c r="E166" s="422"/>
      <c r="F166" s="422"/>
      <c r="G166" s="422"/>
      <c r="H166" s="422"/>
      <c r="I166" s="422"/>
      <c r="J166" s="422"/>
      <c r="K166" s="422"/>
      <c r="L166" s="422"/>
      <c r="M166" s="422"/>
      <c r="N166" s="422"/>
      <c r="O166" s="436"/>
      <c r="P166" s="435"/>
      <c r="Q166" s="399"/>
    </row>
    <row r="167" spans="1:17" ht="10.5" customHeight="1">
      <c r="A167" s="424">
        <v>2001</v>
      </c>
      <c r="B167" s="422">
        <v>41.21718074224739</v>
      </c>
      <c r="C167" s="422">
        <v>52.89762762105975</v>
      </c>
      <c r="D167" s="422">
        <v>98.99630006736754</v>
      </c>
      <c r="E167" s="422">
        <v>90.38773631231275</v>
      </c>
      <c r="F167" s="422">
        <v>84.03603576481922</v>
      </c>
      <c r="G167" s="422">
        <v>99.9336193248211</v>
      </c>
      <c r="H167" s="422">
        <v>103.24018739307468</v>
      </c>
      <c r="I167" s="422">
        <v>93.68437568970009</v>
      </c>
      <c r="J167" s="422">
        <v>93.5521027990335</v>
      </c>
      <c r="K167" s="422">
        <v>70.32730986108405</v>
      </c>
      <c r="L167" s="422">
        <v>71.71491917387709</v>
      </c>
      <c r="M167" s="422">
        <v>59.5314136402269</v>
      </c>
      <c r="N167" s="422"/>
      <c r="O167" s="396"/>
      <c r="P167" s="397"/>
      <c r="Q167" s="398"/>
    </row>
    <row r="168" spans="1:17" ht="12" customHeight="1">
      <c r="A168" s="424">
        <v>2002</v>
      </c>
      <c r="B168" s="422">
        <v>35.729829555479746</v>
      </c>
      <c r="C168" s="422">
        <v>56.34831123535044</v>
      </c>
      <c r="D168" s="422">
        <v>81.37788298379888</v>
      </c>
      <c r="E168" s="422">
        <v>93.15474582451697</v>
      </c>
      <c r="F168" s="422">
        <v>86.83118653637618</v>
      </c>
      <c r="G168" s="422">
        <v>91.58320153228807</v>
      </c>
      <c r="H168" s="422">
        <v>96.73595284629448</v>
      </c>
      <c r="I168" s="422">
        <v>80.7767785066571</v>
      </c>
      <c r="J168" s="422">
        <v>97.76769933691098</v>
      </c>
      <c r="K168" s="422">
        <v>81.32106216257652</v>
      </c>
      <c r="L168" s="422">
        <v>69.63690697753702</v>
      </c>
      <c r="M168" s="422">
        <v>62.490941066441074</v>
      </c>
      <c r="N168" s="396">
        <f>(B168+C168+D168+E168+F168+G168+H168+I168+J168+K168+L168+M168)/12</f>
        <v>77.81287488035228</v>
      </c>
      <c r="O168" s="397">
        <f>100*(H168-G168)/G168</f>
        <v>5.626306165099266</v>
      </c>
      <c r="P168" s="397">
        <f>100*(H168-H167)/H167</f>
        <v>-6.300099516495549</v>
      </c>
      <c r="Q168" s="398">
        <f>(((B168+C168+D168+E168+F168+G168+H168)/7)-((B167+C167+D167+E167+F167+G167+H167)/7))/((B167+C167+D167+E167+F167+G167+H167)/7)*100</f>
        <v>-5.072215888690257</v>
      </c>
    </row>
    <row r="169" spans="1:17" ht="12" customHeight="1">
      <c r="A169" s="424">
        <v>2003</v>
      </c>
      <c r="B169" s="422">
        <v>46.17738423654846</v>
      </c>
      <c r="C169" s="422">
        <v>46.94297237805167</v>
      </c>
      <c r="D169" s="422">
        <v>70.83164303842479</v>
      </c>
      <c r="E169" s="422">
        <v>69.97035896854653</v>
      </c>
      <c r="F169" s="422">
        <v>88.2</v>
      </c>
      <c r="G169" s="422">
        <v>98.9</v>
      </c>
      <c r="H169" s="422">
        <v>88.5</v>
      </c>
      <c r="I169" s="422">
        <v>77.3122075503212</v>
      </c>
      <c r="J169" s="422">
        <v>95.9</v>
      </c>
      <c r="K169" s="422">
        <v>79</v>
      </c>
      <c r="L169" s="422">
        <v>71.6</v>
      </c>
      <c r="M169" s="422">
        <v>73</v>
      </c>
      <c r="N169" s="396">
        <f>(B169+C169+D169+E169+F169+G169+H169+I169+J169+K169+L169+M169)/12</f>
        <v>75.5278805143244</v>
      </c>
      <c r="O169" s="397">
        <f>100*(H169-G169)/G169</f>
        <v>-10.515672396359964</v>
      </c>
      <c r="P169" s="397">
        <f>100*(H169-H168)/H168</f>
        <v>-8.513848888614078</v>
      </c>
      <c r="Q169" s="398">
        <f>(((B169+C169+D169+E169+F169+G169+H169)/7)-((B168+C168+D168+E168+F168+G168+H168)/7))/((B168+C168+D168+E168+F168+G168+H168)/7)*100</f>
        <v>-5.950732023186423</v>
      </c>
    </row>
    <row r="170" spans="1:17" ht="12" customHeight="1">
      <c r="A170" s="424">
        <v>2004</v>
      </c>
      <c r="B170" s="422">
        <v>33.34485201091139</v>
      </c>
      <c r="C170" s="422">
        <v>36.1</v>
      </c>
      <c r="D170" s="422">
        <v>57.638744863883474</v>
      </c>
      <c r="E170" s="422">
        <v>92.8</v>
      </c>
      <c r="F170" s="422">
        <v>82.7</v>
      </c>
      <c r="G170" s="422">
        <v>82.6</v>
      </c>
      <c r="H170" s="422">
        <v>74.41135495385626</v>
      </c>
      <c r="I170" s="422">
        <v>92</v>
      </c>
      <c r="J170" s="422">
        <v>98.00545450005225</v>
      </c>
      <c r="K170" s="422">
        <v>59.355331864265814</v>
      </c>
      <c r="L170" s="422">
        <v>64.4</v>
      </c>
      <c r="M170" s="422">
        <v>48.91674837152266</v>
      </c>
      <c r="N170" s="396">
        <f>(B170+C170+D170+E170+F170+G170+H170+I170+J170+K170+L170+M170)/12</f>
        <v>68.52270721370765</v>
      </c>
      <c r="O170" s="397">
        <f>100*(H170-G170)/G170</f>
        <v>-9.91361385731687</v>
      </c>
      <c r="P170" s="397">
        <f>100*(H170-H169)/H169</f>
        <v>-15.91937293349575</v>
      </c>
      <c r="Q170" s="398">
        <f>(((B170+C170+D170+E170+F170+G170+H170)/7)-((B169+C169+D169+E169+F169+G169+H169)/7))/((B169+C169+D169+E169+F169+G169+H169)/7)*100</f>
        <v>-9.798864750114348</v>
      </c>
    </row>
    <row r="171" spans="1:17" ht="12" customHeight="1">
      <c r="A171" s="424">
        <v>2005</v>
      </c>
      <c r="B171" s="422">
        <v>31.827137894719687</v>
      </c>
      <c r="C171" s="422">
        <v>62.7</v>
      </c>
      <c r="D171" s="422">
        <v>54.39397675340465</v>
      </c>
      <c r="E171" s="422">
        <v>61.725358341274536</v>
      </c>
      <c r="F171" s="422">
        <v>96.5</v>
      </c>
      <c r="G171" s="422">
        <v>80.54650866689525</v>
      </c>
      <c r="H171" s="422">
        <v>73.1</v>
      </c>
      <c r="I171" s="422">
        <v>83.1</v>
      </c>
      <c r="J171" s="422">
        <v>84.97255180376958</v>
      </c>
      <c r="K171" s="422">
        <v>84.8</v>
      </c>
      <c r="L171" s="422">
        <v>84</v>
      </c>
      <c r="M171" s="422">
        <v>69.2</v>
      </c>
      <c r="N171" s="396">
        <f>(B171+C171+D171+E171+F171+G171+H171+I171+J171+K171+L171+M171)/12</f>
        <v>72.2387944550053</v>
      </c>
      <c r="O171" s="397">
        <f>100*(H171-G171)/G171</f>
        <v>-9.244980062004577</v>
      </c>
      <c r="P171" s="397">
        <f>100*(H171-H170)/H170</f>
        <v>-1.762304899123877</v>
      </c>
      <c r="Q171" s="398">
        <f>(((B171+C171+D171+E171+F171+G171+H171)/7)-((B170+C170+D170+E170+F170+G170+H170)/7))/((B170+C170+D170+E170+F170+G170+H170)/7)*100</f>
        <v>0.26067079781362673</v>
      </c>
    </row>
    <row r="172" spans="1:17" ht="12" customHeight="1">
      <c r="A172" s="424">
        <v>2006</v>
      </c>
      <c r="B172" s="422">
        <v>42.6</v>
      </c>
      <c r="C172" s="422">
        <v>49.7</v>
      </c>
      <c r="D172" s="422">
        <v>105.8</v>
      </c>
      <c r="E172" s="422">
        <v>73.8</v>
      </c>
      <c r="F172" s="422">
        <v>80.2</v>
      </c>
      <c r="G172" s="422">
        <v>76.8</v>
      </c>
      <c r="H172" s="422">
        <v>78.1</v>
      </c>
      <c r="I172" s="422"/>
      <c r="J172" s="422"/>
      <c r="K172" s="422"/>
      <c r="L172" s="422"/>
      <c r="M172" s="422"/>
      <c r="N172" s="396">
        <f>(B172+C172+D172+E172+F172+G172+H172)/7</f>
        <v>72.42857142857143</v>
      </c>
      <c r="O172" s="397">
        <f>100*(H172-G172)/G172</f>
        <v>1.6927083333333297</v>
      </c>
      <c r="P172" s="397">
        <f>100*(H172-H171)/H171</f>
        <v>6.839945280437757</v>
      </c>
      <c r="Q172" s="398">
        <f>(((B172+C172+D172+E172+F172+G172+H172)/7)-((B171+C171+D171+E171+F171+G171+H171)/7))/((B171+C171+D171+E171+F171+G171+H171)/7)*100</f>
        <v>10.02771747469276</v>
      </c>
    </row>
    <row r="173" spans="1:17" ht="12" customHeight="1">
      <c r="A173" s="434"/>
      <c r="B173" s="435"/>
      <c r="C173" s="435"/>
      <c r="D173" s="435"/>
      <c r="E173" s="435"/>
      <c r="F173" s="435"/>
      <c r="G173" s="435"/>
      <c r="H173" s="435"/>
      <c r="I173" s="435"/>
      <c r="J173" s="435"/>
      <c r="K173" s="435"/>
      <c r="L173" s="435"/>
      <c r="M173" s="435"/>
      <c r="N173" s="435"/>
      <c r="O173" s="436"/>
      <c r="P173" s="435"/>
      <c r="Q173" s="399"/>
    </row>
    <row r="174" spans="1:17" ht="10.5" customHeight="1">
      <c r="A174" s="434"/>
      <c r="B174" s="435"/>
      <c r="C174" s="435"/>
      <c r="D174" s="435"/>
      <c r="E174" s="435"/>
      <c r="F174" s="435"/>
      <c r="G174" s="435"/>
      <c r="H174" s="435"/>
      <c r="I174" s="435"/>
      <c r="J174" s="435"/>
      <c r="K174" s="435"/>
      <c r="L174" s="435"/>
      <c r="M174" s="435"/>
      <c r="N174" s="435"/>
      <c r="O174" s="436"/>
      <c r="P174" s="435"/>
      <c r="Q174" s="399"/>
    </row>
    <row r="175" spans="1:17" ht="10.5" customHeight="1">
      <c r="A175" s="559" t="s">
        <v>163</v>
      </c>
      <c r="B175" s="559"/>
      <c r="C175" s="559"/>
      <c r="D175" s="559"/>
      <c r="E175" s="559"/>
      <c r="F175" s="559"/>
      <c r="G175" s="559"/>
      <c r="H175" s="559"/>
      <c r="I175" s="559"/>
      <c r="J175" s="559"/>
      <c r="K175" s="559"/>
      <c r="L175" s="559"/>
      <c r="M175" s="559"/>
      <c r="N175" s="559"/>
      <c r="O175" s="559"/>
      <c r="P175" s="559"/>
      <c r="Q175" s="559"/>
    </row>
    <row r="176" spans="1:17" ht="1.5" customHeight="1">
      <c r="A176" s="434"/>
      <c r="B176" s="435"/>
      <c r="C176" s="435"/>
      <c r="D176" s="435"/>
      <c r="E176" s="435"/>
      <c r="F176" s="435"/>
      <c r="G176" s="435"/>
      <c r="H176" s="435"/>
      <c r="I176" s="435"/>
      <c r="J176" s="435"/>
      <c r="K176" s="435"/>
      <c r="L176" s="435"/>
      <c r="M176" s="435"/>
      <c r="N176" s="435"/>
      <c r="O176" s="436"/>
      <c r="P176" s="435"/>
      <c r="Q176" s="399"/>
    </row>
    <row r="177" spans="1:17" ht="10.5" customHeight="1">
      <c r="A177" s="434"/>
      <c r="B177" s="422"/>
      <c r="C177" s="422"/>
      <c r="D177" s="422"/>
      <c r="E177" s="422"/>
      <c r="F177" s="422"/>
      <c r="G177" s="422"/>
      <c r="H177" s="422"/>
      <c r="I177" s="422"/>
      <c r="J177" s="422"/>
      <c r="K177" s="422"/>
      <c r="L177" s="422"/>
      <c r="M177" s="422"/>
      <c r="N177" s="422"/>
      <c r="O177" s="436"/>
      <c r="P177" s="435"/>
      <c r="Q177" s="399"/>
    </row>
    <row r="178" spans="1:17" ht="10.5" customHeight="1">
      <c r="A178" s="424">
        <v>2001</v>
      </c>
      <c r="B178" s="433">
        <v>46.79892175887086</v>
      </c>
      <c r="C178" s="433">
        <v>55.049589672895735</v>
      </c>
      <c r="D178" s="433">
        <v>93.84436705218229</v>
      </c>
      <c r="E178" s="433">
        <v>81.40797154490687</v>
      </c>
      <c r="F178" s="433">
        <v>62.542774834548084</v>
      </c>
      <c r="G178" s="433">
        <v>77.4409892870342</v>
      </c>
      <c r="H178" s="433">
        <v>84.61421429603418</v>
      </c>
      <c r="I178" s="433">
        <v>73.64869039361227</v>
      </c>
      <c r="J178" s="433">
        <v>74.29678451381366</v>
      </c>
      <c r="K178" s="433">
        <v>56.102574991159656</v>
      </c>
      <c r="L178" s="433">
        <v>54.169691270860575</v>
      </c>
      <c r="M178" s="433">
        <v>32.72514509718778</v>
      </c>
      <c r="N178" s="433"/>
      <c r="O178" s="396"/>
      <c r="P178" s="397"/>
      <c r="Q178" s="398"/>
    </row>
    <row r="179" spans="1:17" ht="12" customHeight="1">
      <c r="A179" s="424">
        <v>2002</v>
      </c>
      <c r="B179" s="433">
        <v>28.26990511509992</v>
      </c>
      <c r="C179" s="433">
        <v>59.15159952138481</v>
      </c>
      <c r="D179" s="433">
        <v>51.708957910440844</v>
      </c>
      <c r="E179" s="433">
        <v>107.55271671585056</v>
      </c>
      <c r="F179" s="433">
        <v>63.41411627411334</v>
      </c>
      <c r="G179" s="433">
        <v>58.53537050769447</v>
      </c>
      <c r="H179" s="433">
        <v>86.38381329218753</v>
      </c>
      <c r="I179" s="433">
        <v>79.50631435183003</v>
      </c>
      <c r="J179" s="433">
        <v>82.68324631360149</v>
      </c>
      <c r="K179" s="433">
        <v>49.01415331171209</v>
      </c>
      <c r="L179" s="433">
        <v>61.102459248663564</v>
      </c>
      <c r="M179" s="433">
        <v>35.58802376472823</v>
      </c>
      <c r="N179" s="396">
        <f>(B179+C179+D179+E179+F179+G179+H179+I179+J179+K179+L179+M179)/12</f>
        <v>63.57588969394223</v>
      </c>
      <c r="O179" s="397">
        <f>100*(H179-G179)/G179</f>
        <v>47.5754104620084</v>
      </c>
      <c r="P179" s="397">
        <f>100*(H179-H178)/H178</f>
        <v>2.091373194061897</v>
      </c>
      <c r="Q179" s="398">
        <f>(((B179+C179+D179+E179+F179+G179+H179)/7)-((B178+C178+D178+E178+F178+G178+H178)/7))/((B178+C178+D178+E178+F178+G178+H178)/7)*100</f>
        <v>-9.304855116814656</v>
      </c>
    </row>
    <row r="180" spans="1:17" ht="12" customHeight="1">
      <c r="A180" s="424">
        <v>2003</v>
      </c>
      <c r="B180" s="433">
        <v>29.74821616866794</v>
      </c>
      <c r="C180" s="433">
        <v>36.482028944878806</v>
      </c>
      <c r="D180" s="433">
        <v>72.17541259399486</v>
      </c>
      <c r="E180" s="433">
        <v>59.32081356265564</v>
      </c>
      <c r="F180" s="433">
        <v>91.2</v>
      </c>
      <c r="G180" s="433">
        <v>102</v>
      </c>
      <c r="H180" s="433">
        <v>72.7</v>
      </c>
      <c r="I180" s="433">
        <v>75.53114622090435</v>
      </c>
      <c r="J180" s="433">
        <v>96.9</v>
      </c>
      <c r="K180" s="433">
        <v>65.8</v>
      </c>
      <c r="L180" s="433">
        <v>70.5</v>
      </c>
      <c r="M180" s="433">
        <v>44.7</v>
      </c>
      <c r="N180" s="396">
        <f>(B180+C180+D180+E180+F180+G180+H180+I180+J180+K180+L180+M180)/12</f>
        <v>68.08813479092512</v>
      </c>
      <c r="O180" s="397">
        <f>100*(H180-G180)/G180</f>
        <v>-28.725490196078425</v>
      </c>
      <c r="P180" s="397">
        <f>100*(H180-H179)/H179</f>
        <v>-15.840714562927353</v>
      </c>
      <c r="Q180" s="398">
        <f>(((B180+C180+D180+E180+F180+G180+H180)/7)-((B179+C179+D179+E179+F179+G179+H179)/7))/((B179+C179+D179+E179+F179+G179+H179)/7)*100</f>
        <v>1.8922373857701982</v>
      </c>
    </row>
    <row r="181" spans="1:17" ht="12" customHeight="1">
      <c r="A181" s="424">
        <v>2004</v>
      </c>
      <c r="B181" s="433">
        <v>27.644092998841295</v>
      </c>
      <c r="C181" s="433">
        <v>29</v>
      </c>
      <c r="D181" s="433">
        <v>38.44246704851574</v>
      </c>
      <c r="E181" s="433">
        <v>46.1</v>
      </c>
      <c r="F181" s="433">
        <v>93.6</v>
      </c>
      <c r="G181" s="433">
        <v>58.3</v>
      </c>
      <c r="H181" s="433">
        <v>64.41667547373795</v>
      </c>
      <c r="I181" s="433">
        <v>102.9</v>
      </c>
      <c r="J181" s="433">
        <v>89.81935552672725</v>
      </c>
      <c r="K181" s="433">
        <v>57.504055776060504</v>
      </c>
      <c r="L181" s="433">
        <v>52.5</v>
      </c>
      <c r="M181" s="433">
        <v>29.518322912253154</v>
      </c>
      <c r="N181" s="396">
        <f>(B181+C181+D181+E181+F181+G181+H181+I181+J181+K181+L181+M181)/12</f>
        <v>57.478747478011314</v>
      </c>
      <c r="O181" s="397">
        <f>100*(H181-G181)/G181</f>
        <v>10.491724654782086</v>
      </c>
      <c r="P181" s="397">
        <f>100*(H181-H180)/H180</f>
        <v>-11.393843915078472</v>
      </c>
      <c r="Q181" s="398">
        <f>(((B181+C181+D181+E181+F181+G181+H181)/7)-((B180+C180+D180+E180+F180+G180+H180)/7))/((B180+C180+D180+E180+F180+G180+H180)/7)*100</f>
        <v>-22.889813745612166</v>
      </c>
    </row>
    <row r="182" spans="1:17" ht="12" customHeight="1">
      <c r="A182" s="424">
        <v>2005</v>
      </c>
      <c r="B182" s="422">
        <v>34.575870072124324</v>
      </c>
      <c r="C182" s="433">
        <v>19.9</v>
      </c>
      <c r="D182" s="433">
        <v>42.56449569964811</v>
      </c>
      <c r="E182" s="433">
        <v>50.284918068693884</v>
      </c>
      <c r="F182" s="433">
        <v>79.9</v>
      </c>
      <c r="G182" s="433">
        <v>65.02332570124776</v>
      </c>
      <c r="H182" s="433">
        <v>59.3</v>
      </c>
      <c r="I182" s="433">
        <v>82.6</v>
      </c>
      <c r="J182" s="433">
        <v>66.4345857041916</v>
      </c>
      <c r="K182" s="433">
        <v>51.3</v>
      </c>
      <c r="L182" s="433">
        <v>91.1</v>
      </c>
      <c r="M182" s="433">
        <v>51</v>
      </c>
      <c r="N182" s="396">
        <f>(B182+C182+D182+E182+F182+G182+H182+I182+J182+K182+L182+M182)/12</f>
        <v>57.831932937158804</v>
      </c>
      <c r="O182" s="397">
        <f>100*(H182-G182)/G182</f>
        <v>-8.801957819788864</v>
      </c>
      <c r="P182" s="397">
        <f>100*(H182-H181)/H181</f>
        <v>-7.943091499380428</v>
      </c>
      <c r="Q182" s="398">
        <f>(((B182+C182+D182+E182+F182+G182+H182)/7)-((B181+C181+D181+E181+F181+G181+H181)/7))/((B181+C181+D181+E181+F181+G181+H181)/7)*100</f>
        <v>-1.6656145700895333</v>
      </c>
    </row>
    <row r="183" spans="1:17" ht="12" customHeight="1">
      <c r="A183" s="424">
        <v>2006</v>
      </c>
      <c r="B183" s="422">
        <v>17.6</v>
      </c>
      <c r="C183" s="433">
        <v>47.6</v>
      </c>
      <c r="D183" s="433">
        <v>114.7</v>
      </c>
      <c r="E183" s="433">
        <v>73.5</v>
      </c>
      <c r="F183" s="433">
        <v>74.6</v>
      </c>
      <c r="G183" s="433">
        <v>80.3</v>
      </c>
      <c r="H183" s="433">
        <v>76.8</v>
      </c>
      <c r="I183" s="433"/>
      <c r="J183" s="433"/>
      <c r="K183" s="433"/>
      <c r="L183" s="433"/>
      <c r="M183" s="433"/>
      <c r="N183" s="396">
        <f>(B183+C183+D183+E183+F183+G183+H183)/7</f>
        <v>69.3</v>
      </c>
      <c r="O183" s="397">
        <f>100*(H183-G183)/G183</f>
        <v>-4.358655043586551</v>
      </c>
      <c r="P183" s="397">
        <f>100*(H183-H182)/H182</f>
        <v>29.510961214165263</v>
      </c>
      <c r="Q183" s="398">
        <f>(((B183+C183+D183+E183+F183+G183+H183)/7)-((B182+C182+D182+E182+F182+G182+H182)/7))/((B182+C182+D182+E182+F182+G182+H182)/7)*100</f>
        <v>37.98945205113631</v>
      </c>
    </row>
    <row r="184" spans="1:17" ht="10.5" customHeight="1">
      <c r="A184" s="434"/>
      <c r="B184" s="435"/>
      <c r="C184" s="435"/>
      <c r="D184" s="435"/>
      <c r="E184" s="435"/>
      <c r="F184" s="435"/>
      <c r="G184" s="435"/>
      <c r="H184" s="435"/>
      <c r="I184" s="435"/>
      <c r="J184" s="435"/>
      <c r="K184" s="435"/>
      <c r="L184" s="435"/>
      <c r="M184" s="435"/>
      <c r="N184" s="435"/>
      <c r="O184" s="436"/>
      <c r="P184" s="435"/>
      <c r="Q184" s="399"/>
    </row>
    <row r="185" spans="1:17" ht="10.5" customHeight="1">
      <c r="A185" s="434"/>
      <c r="B185" s="435"/>
      <c r="C185" s="435"/>
      <c r="D185" s="435"/>
      <c r="E185" s="435"/>
      <c r="F185" s="435"/>
      <c r="G185" s="435"/>
      <c r="H185" s="435"/>
      <c r="I185" s="435"/>
      <c r="J185" s="435"/>
      <c r="K185" s="435"/>
      <c r="L185" s="435"/>
      <c r="M185" s="435"/>
      <c r="N185" s="435"/>
      <c r="O185" s="436"/>
      <c r="P185" s="435"/>
      <c r="Q185" s="399"/>
    </row>
    <row r="186" spans="1:17" ht="10.5" customHeight="1">
      <c r="A186" s="559" t="s">
        <v>164</v>
      </c>
      <c r="B186" s="559"/>
      <c r="C186" s="559"/>
      <c r="D186" s="559"/>
      <c r="E186" s="559"/>
      <c r="F186" s="559"/>
      <c r="G186" s="559"/>
      <c r="H186" s="559"/>
      <c r="I186" s="559"/>
      <c r="J186" s="559"/>
      <c r="K186" s="559"/>
      <c r="L186" s="559"/>
      <c r="M186" s="559"/>
      <c r="N186" s="559"/>
      <c r="O186" s="559"/>
      <c r="P186" s="559"/>
      <c r="Q186" s="559"/>
    </row>
    <row r="187" spans="1:17" ht="10.5" customHeight="1">
      <c r="A187" s="434"/>
      <c r="B187" s="422"/>
      <c r="C187" s="422"/>
      <c r="D187" s="422"/>
      <c r="E187" s="422"/>
      <c r="F187" s="422"/>
      <c r="G187" s="422"/>
      <c r="H187" s="422"/>
      <c r="I187" s="422"/>
      <c r="J187" s="422"/>
      <c r="K187" s="422"/>
      <c r="L187" s="422"/>
      <c r="M187" s="422"/>
      <c r="N187" s="422"/>
      <c r="O187" s="436"/>
      <c r="P187" s="435"/>
      <c r="Q187" s="399"/>
    </row>
    <row r="188" spans="1:17" ht="10.5" customHeight="1">
      <c r="A188" s="424">
        <v>2001</v>
      </c>
      <c r="B188" s="422">
        <v>36.30066227668268</v>
      </c>
      <c r="C188" s="422">
        <v>51.002116077265036</v>
      </c>
      <c r="D188" s="422">
        <v>103.53421042244135</v>
      </c>
      <c r="E188" s="422">
        <v>98.2972367228979</v>
      </c>
      <c r="F188" s="422">
        <v>102.96766117412193</v>
      </c>
      <c r="G188" s="422">
        <v>119.74547789371259</v>
      </c>
      <c r="H188" s="422">
        <v>119.6462579508945</v>
      </c>
      <c r="I188" s="422">
        <v>111.33211609279472</v>
      </c>
      <c r="J188" s="422">
        <v>110.51251099258262</v>
      </c>
      <c r="K188" s="422">
        <v>82.8566955931602</v>
      </c>
      <c r="L188" s="422">
        <v>87.16907891852898</v>
      </c>
      <c r="M188" s="422">
        <v>83.14285288289214</v>
      </c>
      <c r="N188" s="422"/>
      <c r="O188" s="397"/>
      <c r="P188" s="397"/>
      <c r="Q188" s="398"/>
    </row>
    <row r="189" spans="1:17" ht="12" customHeight="1">
      <c r="A189" s="424">
        <v>2002</v>
      </c>
      <c r="B189" s="422">
        <v>42.30065646052268</v>
      </c>
      <c r="C189" s="422">
        <v>53.87912881262507</v>
      </c>
      <c r="D189" s="422">
        <v>107.51077023953601</v>
      </c>
      <c r="E189" s="422">
        <v>80.472773350269</v>
      </c>
      <c r="F189" s="422">
        <v>107.45733546307501</v>
      </c>
      <c r="G189" s="422">
        <v>120.69228588546845</v>
      </c>
      <c r="H189" s="422">
        <v>105.85429216924493</v>
      </c>
      <c r="I189" s="422">
        <v>81.89582581812516</v>
      </c>
      <c r="J189" s="422">
        <v>111.05433962589719</v>
      </c>
      <c r="K189" s="422">
        <v>109.77752970414483</v>
      </c>
      <c r="L189" s="422">
        <v>77.1541924963752</v>
      </c>
      <c r="M189" s="422">
        <v>86.18748207494036</v>
      </c>
      <c r="N189" s="396">
        <f>(B189+C189+D189+E189+F189+G189+H189+I189+J189+K189+L189+M189)/12</f>
        <v>90.35305100835201</v>
      </c>
      <c r="O189" s="397">
        <f>100*(H189-G189)/G189</f>
        <v>-12.294069672608662</v>
      </c>
      <c r="P189" s="397">
        <f>100*(H189-H188)/H188</f>
        <v>-11.527285531412188</v>
      </c>
      <c r="Q189" s="398">
        <f>(((B189+C189+D189+E189+F189+G189+H189)/7)-((B188+C188+D188+E188+F188+G188+H188)/7))/((B188+C188+D188+E188+F188+G188+H188)/7)*100</f>
        <v>-2.110295284398471</v>
      </c>
    </row>
    <row r="190" spans="1:17" ht="12" customHeight="1">
      <c r="A190" s="424">
        <v>2003</v>
      </c>
      <c r="B190" s="422">
        <v>60.64847128323726</v>
      </c>
      <c r="C190" s="422">
        <v>56.1570868511196</v>
      </c>
      <c r="D190" s="422">
        <v>69.64794951261904</v>
      </c>
      <c r="E190" s="422">
        <v>79.35057118911956</v>
      </c>
      <c r="F190" s="422">
        <v>85.5</v>
      </c>
      <c r="G190" s="422">
        <v>96.2</v>
      </c>
      <c r="H190" s="422">
        <v>102.4</v>
      </c>
      <c r="I190" s="422">
        <v>78.88090805289475</v>
      </c>
      <c r="J190" s="422">
        <v>95.1</v>
      </c>
      <c r="K190" s="422">
        <v>90.6</v>
      </c>
      <c r="L190" s="422">
        <v>72.7</v>
      </c>
      <c r="M190" s="422">
        <v>97.9</v>
      </c>
      <c r="N190" s="396">
        <f>(B190+C190+D190+E190+F190+G190+H190+I190+J190+K190+L190+M190)/12</f>
        <v>82.09041557408251</v>
      </c>
      <c r="O190" s="397">
        <f>100*(H190-G190)/G190</f>
        <v>6.444906444906447</v>
      </c>
      <c r="P190" s="397">
        <f>100*(H190-H189)/H189</f>
        <v>-3.2632518705259814</v>
      </c>
      <c r="Q190" s="398">
        <f>(((B190+C190+D190+E190+F190+G190+H190)/7)-((B189+C189+D189+E189+F189+G189+H189)/7))/((B189+C189+D189+E189+F189+G189+H189)/7)*100</f>
        <v>-11.042830946807289</v>
      </c>
    </row>
    <row r="191" spans="1:17" ht="12" customHeight="1">
      <c r="A191" s="424">
        <v>2004</v>
      </c>
      <c r="B191" s="422">
        <v>38.36613475675949</v>
      </c>
      <c r="C191" s="422">
        <v>42.3</v>
      </c>
      <c r="D191" s="422">
        <v>74.54707037072451</v>
      </c>
      <c r="E191" s="422">
        <v>133.9</v>
      </c>
      <c r="F191" s="422">
        <v>73</v>
      </c>
      <c r="G191" s="422">
        <v>104</v>
      </c>
      <c r="H191" s="422">
        <v>83.214745735065</v>
      </c>
      <c r="I191" s="422">
        <v>82.5</v>
      </c>
      <c r="J191" s="422">
        <v>105.21579193079359</v>
      </c>
      <c r="K191" s="422">
        <v>60.98589885649681</v>
      </c>
      <c r="L191" s="422">
        <v>74.9</v>
      </c>
      <c r="M191" s="422">
        <v>66.00313858718579</v>
      </c>
      <c r="N191" s="396">
        <f>(B191+C191+D191+E191+F191+G191+H191+I191+J191+K191+L191+M191)/12</f>
        <v>78.24439835308543</v>
      </c>
      <c r="O191" s="397">
        <f>100*(H191-G191)/G191</f>
        <v>-19.985821408591352</v>
      </c>
      <c r="P191" s="397">
        <f>100*(H191-H190)/H190</f>
        <v>-18.735599868100596</v>
      </c>
      <c r="Q191" s="398">
        <f>(((B191+C191+D191+E191+F191+G191+H191)/7)-((B190+C190+D190+E190+F190+G190+H190)/7))/((B190+C190+D190+E190+F190+G190+H190)/7)*100</f>
        <v>-0.10476881254743813</v>
      </c>
    </row>
    <row r="192" spans="1:17" ht="12" customHeight="1">
      <c r="A192" s="424">
        <v>2005</v>
      </c>
      <c r="B192" s="422">
        <v>29.405974565069435</v>
      </c>
      <c r="C192" s="422">
        <v>100.4</v>
      </c>
      <c r="D192" s="422">
        <v>64.81351279902354</v>
      </c>
      <c r="E192" s="422">
        <v>71.80221276021305</v>
      </c>
      <c r="F192" s="422">
        <v>111</v>
      </c>
      <c r="G192" s="422">
        <v>94.21948736409298</v>
      </c>
      <c r="H192" s="422">
        <v>85.2</v>
      </c>
      <c r="I192" s="422">
        <v>83.6</v>
      </c>
      <c r="J192" s="422">
        <v>101.30099501088381</v>
      </c>
      <c r="K192" s="422">
        <v>114.3</v>
      </c>
      <c r="L192" s="422">
        <v>77.7</v>
      </c>
      <c r="M192" s="422">
        <v>85.2</v>
      </c>
      <c r="N192" s="396">
        <f>(B192+C192+D192+E192+F192+G192+H192+I192+J192+K192+L192+M192)/12</f>
        <v>84.91184854160691</v>
      </c>
      <c r="O192" s="397">
        <f>100*(H192-G192)/G192</f>
        <v>-9.572846994209295</v>
      </c>
      <c r="P192" s="397">
        <f>100*(H192-H191)/H191</f>
        <v>2.385700091250129</v>
      </c>
      <c r="Q192" s="398">
        <f>(((B192+C192+D192+E192+F192+G192+H192)/7)-((B191+C191+D191+E191+F191+G191+H191)/7))/((B191+C191+D191+E191+F191+G191+H191)/7)*100</f>
        <v>1.3677142432044322</v>
      </c>
    </row>
    <row r="193" spans="1:17" ht="12" customHeight="1">
      <c r="A193" s="424">
        <v>2006</v>
      </c>
      <c r="B193" s="422">
        <v>64.5</v>
      </c>
      <c r="C193" s="422">
        <v>51.7</v>
      </c>
      <c r="D193" s="422">
        <v>98</v>
      </c>
      <c r="E193" s="422">
        <v>74.1</v>
      </c>
      <c r="F193" s="422">
        <v>85</v>
      </c>
      <c r="G193" s="422">
        <v>73.6</v>
      </c>
      <c r="H193" s="422">
        <v>79.2</v>
      </c>
      <c r="I193" s="422"/>
      <c r="J193" s="422"/>
      <c r="K193" s="422"/>
      <c r="L193" s="422"/>
      <c r="M193" s="422"/>
      <c r="N193" s="396">
        <f>(B193+C193+D193+E193+F193+G193+H193)/7</f>
        <v>75.15714285714286</v>
      </c>
      <c r="O193" s="397">
        <f>100*(H193-G193)/G193</f>
        <v>7.608695652173926</v>
      </c>
      <c r="P193" s="397">
        <f>100*(H193-H192)/H192</f>
        <v>-7.04225352112676</v>
      </c>
      <c r="Q193" s="398">
        <f>(((B193+C193+D193+E193+F193+G193+H193)/7)-((B192+C192+D192+E192+F192+G192+H192)/7))/((B192+C192+D192+E192+F192+G192+H192)/7)*100</f>
        <v>-5.520638232070344</v>
      </c>
    </row>
    <row r="194" spans="1:17" ht="12.75">
      <c r="A194" s="404"/>
      <c r="B194" s="404"/>
      <c r="C194" s="404"/>
      <c r="D194" s="404"/>
      <c r="E194" s="404"/>
      <c r="F194" s="404"/>
      <c r="G194" s="404"/>
      <c r="H194" s="404"/>
      <c r="I194" s="404"/>
      <c r="J194" s="404"/>
      <c r="K194" s="404"/>
      <c r="L194" s="404"/>
      <c r="M194" s="404"/>
      <c r="N194" s="404"/>
      <c r="O194" s="403"/>
      <c r="P194" s="404"/>
      <c r="Q194" s="404"/>
    </row>
    <row r="195" spans="1:17" ht="12.75">
      <c r="A195" s="404"/>
      <c r="B195" s="404"/>
      <c r="C195" s="404"/>
      <c r="D195" s="404"/>
      <c r="E195" s="404"/>
      <c r="F195" s="404"/>
      <c r="G195" s="404"/>
      <c r="H195" s="404"/>
      <c r="I195" s="404"/>
      <c r="J195" s="404"/>
      <c r="K195" s="404"/>
      <c r="L195" s="404"/>
      <c r="M195" s="404"/>
      <c r="N195" s="404"/>
      <c r="O195" s="403"/>
      <c r="P195" s="404"/>
      <c r="Q195" s="404"/>
    </row>
    <row r="196" spans="1:17" ht="12.75">
      <c r="A196" s="404"/>
      <c r="B196" s="404"/>
      <c r="C196" s="404"/>
      <c r="D196" s="404"/>
      <c r="E196" s="404"/>
      <c r="F196" s="404"/>
      <c r="G196" s="404"/>
      <c r="H196" s="404"/>
      <c r="I196" s="404"/>
      <c r="J196" s="404"/>
      <c r="K196" s="404"/>
      <c r="L196" s="404"/>
      <c r="M196" s="404"/>
      <c r="N196" s="404"/>
      <c r="O196" s="403"/>
      <c r="P196" s="404"/>
      <c r="Q196" s="404"/>
    </row>
    <row r="197" spans="1:17" ht="12.75">
      <c r="A197" s="404"/>
      <c r="B197" s="404"/>
      <c r="C197" s="404"/>
      <c r="D197" s="404"/>
      <c r="E197" s="404"/>
      <c r="F197" s="404"/>
      <c r="G197" s="404"/>
      <c r="H197" s="404"/>
      <c r="I197" s="404"/>
      <c r="J197" s="404"/>
      <c r="K197" s="404"/>
      <c r="L197" s="404"/>
      <c r="M197" s="404"/>
      <c r="N197" s="404"/>
      <c r="O197" s="403"/>
      <c r="P197" s="404"/>
      <c r="Q197" s="404"/>
    </row>
    <row r="198" spans="1:17" ht="12.75">
      <c r="A198" s="404"/>
      <c r="B198" s="404"/>
      <c r="C198" s="404"/>
      <c r="D198" s="404"/>
      <c r="E198" s="404"/>
      <c r="F198" s="404"/>
      <c r="G198" s="404"/>
      <c r="H198" s="404"/>
      <c r="I198" s="404"/>
      <c r="J198" s="404"/>
      <c r="K198" s="404"/>
      <c r="L198" s="404"/>
      <c r="M198" s="404"/>
      <c r="N198" s="404"/>
      <c r="O198" s="403"/>
      <c r="P198" s="404"/>
      <c r="Q198" s="404"/>
    </row>
    <row r="199" spans="1:17" ht="12.75">
      <c r="A199" s="404"/>
      <c r="B199" s="404"/>
      <c r="C199" s="404"/>
      <c r="D199" s="404"/>
      <c r="E199" s="404"/>
      <c r="F199" s="404"/>
      <c r="G199" s="404"/>
      <c r="H199" s="404"/>
      <c r="I199" s="404"/>
      <c r="J199" s="404"/>
      <c r="K199" s="404"/>
      <c r="L199" s="404"/>
      <c r="M199" s="404"/>
      <c r="N199" s="404"/>
      <c r="O199" s="403"/>
      <c r="P199" s="404"/>
      <c r="Q199" s="404"/>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27</v>
      </c>
      <c r="C6" s="39"/>
    </row>
    <row r="7" ht="24" customHeight="1">
      <c r="A7" s="6"/>
    </row>
    <row r="8" ht="12.75">
      <c r="A8" s="6" t="s">
        <v>28</v>
      </c>
    </row>
    <row r="9" spans="1:3" ht="7.5" customHeight="1">
      <c r="A9" s="5"/>
      <c r="C9" s="39"/>
    </row>
    <row r="10" ht="47.25" customHeight="1">
      <c r="A10" s="12" t="s">
        <v>29</v>
      </c>
    </row>
    <row r="11" ht="25.5" customHeight="1">
      <c r="A11" s="12" t="s">
        <v>30</v>
      </c>
    </row>
    <row r="12" ht="12.75">
      <c r="A12" s="6"/>
    </row>
    <row r="13" ht="12.75">
      <c r="A13" s="6" t="s">
        <v>31</v>
      </c>
    </row>
    <row r="14" ht="7.5" customHeight="1">
      <c r="A14" s="5"/>
    </row>
    <row r="15" ht="45.75" customHeight="1">
      <c r="A15" s="12" t="s">
        <v>32</v>
      </c>
    </row>
    <row r="16" ht="54" customHeight="1">
      <c r="A16" s="12" t="s">
        <v>54</v>
      </c>
    </row>
    <row r="17" ht="81" customHeight="1">
      <c r="A17" s="12" t="s">
        <v>33</v>
      </c>
    </row>
    <row r="18" ht="25.5" customHeight="1">
      <c r="A18" s="12" t="s">
        <v>34</v>
      </c>
    </row>
    <row r="19" ht="30" customHeight="1">
      <c r="A19" s="12" t="s">
        <v>188</v>
      </c>
    </row>
    <row r="20" ht="25.5" customHeight="1">
      <c r="A20" s="12" t="s">
        <v>35</v>
      </c>
    </row>
    <row r="21" ht="12.75">
      <c r="A21" s="6" t="s">
        <v>173</v>
      </c>
    </row>
    <row r="22" ht="12.75">
      <c r="A22" s="6" t="s">
        <v>36</v>
      </c>
    </row>
    <row r="23" ht="7.5" customHeight="1">
      <c r="A23" s="5"/>
    </row>
    <row r="24" ht="56.25" customHeight="1">
      <c r="A24" s="12" t="s">
        <v>37</v>
      </c>
    </row>
    <row r="25" ht="60" customHeight="1">
      <c r="A25" s="12" t="s">
        <v>189</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1" t="s">
        <v>218</v>
      </c>
      <c r="B1" s="452"/>
    </row>
    <row r="6" spans="1:2" ht="14.25">
      <c r="A6" s="447">
        <v>0</v>
      </c>
      <c r="B6" s="448" t="s">
        <v>219</v>
      </c>
    </row>
    <row r="7" spans="1:2" ht="14.25">
      <c r="A7" s="449"/>
      <c r="B7" s="448" t="s">
        <v>220</v>
      </c>
    </row>
    <row r="8" spans="1:2" ht="14.25">
      <c r="A8" s="447" t="s">
        <v>221</v>
      </c>
      <c r="B8" s="448" t="s">
        <v>222</v>
      </c>
    </row>
    <row r="9" spans="1:2" ht="14.25">
      <c r="A9" s="447" t="s">
        <v>223</v>
      </c>
      <c r="B9" s="448" t="s">
        <v>224</v>
      </c>
    </row>
    <row r="10" spans="1:2" ht="14.25">
      <c r="A10" s="447" t="s">
        <v>225</v>
      </c>
      <c r="B10" s="448" t="s">
        <v>226</v>
      </c>
    </row>
    <row r="11" spans="1:2" ht="14.25">
      <c r="A11" s="447" t="s">
        <v>227</v>
      </c>
      <c r="B11" s="448" t="s">
        <v>228</v>
      </c>
    </row>
    <row r="12" spans="1:2" ht="14.25">
      <c r="A12" s="447" t="s">
        <v>229</v>
      </c>
      <c r="B12" s="448" t="s">
        <v>230</v>
      </c>
    </row>
    <row r="13" spans="1:2" ht="14.25">
      <c r="A13" s="447" t="s">
        <v>231</v>
      </c>
      <c r="B13" s="448" t="s">
        <v>232</v>
      </c>
    </row>
    <row r="14" spans="1:2" ht="14.25">
      <c r="A14" s="447" t="s">
        <v>233</v>
      </c>
      <c r="B14" s="448" t="s">
        <v>234</v>
      </c>
    </row>
    <row r="15" spans="1:2" ht="14.25">
      <c r="A15" s="447" t="s">
        <v>235</v>
      </c>
      <c r="B15" s="448" t="s">
        <v>236</v>
      </c>
    </row>
    <row r="16" ht="14.25">
      <c r="A16" s="448"/>
    </row>
    <row r="17" spans="1:2" ht="14.25">
      <c r="A17" s="448" t="s">
        <v>237</v>
      </c>
      <c r="B17" s="450" t="s">
        <v>238</v>
      </c>
    </row>
    <row r="18" spans="1:2" ht="14.25">
      <c r="A18" s="448" t="s">
        <v>239</v>
      </c>
      <c r="B18" s="450" t="s">
        <v>240</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202</v>
      </c>
    </row>
    <row r="8" ht="3" customHeight="1">
      <c r="A8" s="5"/>
    </row>
    <row r="9" ht="2.25" customHeight="1">
      <c r="A9" s="5"/>
    </row>
    <row r="10" ht="64.5" customHeight="1">
      <c r="A10" s="5" t="s">
        <v>203</v>
      </c>
    </row>
    <row r="11" ht="10.5" customHeight="1">
      <c r="A11" s="5"/>
    </row>
    <row r="12" ht="58.5" customHeight="1">
      <c r="A12" s="5" t="s">
        <v>199</v>
      </c>
    </row>
    <row r="13" ht="9.75" customHeight="1">
      <c r="A13" s="5"/>
    </row>
    <row r="14" ht="37.5" customHeight="1">
      <c r="A14" s="74" t="s">
        <v>200</v>
      </c>
    </row>
    <row r="15" ht="9.75" customHeight="1">
      <c r="A15" s="5"/>
    </row>
    <row r="16" ht="9.75" customHeight="1">
      <c r="A16" s="5"/>
    </row>
    <row r="17" ht="37.5" customHeight="1">
      <c r="A17" s="5" t="s">
        <v>201</v>
      </c>
    </row>
    <row r="18" ht="9.75" customHeight="1">
      <c r="A18" s="2"/>
    </row>
    <row r="19" ht="9.75" customHeight="1">
      <c r="A19" s="2"/>
    </row>
    <row r="20" ht="37.5" customHeight="1">
      <c r="A20" s="5" t="s">
        <v>204</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59</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E27" sqref="E27"/>
    </sheetView>
  </sheetViews>
  <sheetFormatPr defaultColWidth="11.421875" defaultRowHeight="12.75"/>
  <cols>
    <col min="1" max="8" width="10.8515625" style="0" customWidth="1"/>
  </cols>
  <sheetData>
    <row r="1" spans="1:8" ht="12.75">
      <c r="A1" s="453" t="s">
        <v>187</v>
      </c>
      <c r="B1" s="454"/>
      <c r="C1" s="454"/>
      <c r="D1" s="454"/>
      <c r="E1" s="454"/>
      <c r="F1" s="454"/>
      <c r="G1" s="454"/>
      <c r="H1" s="455"/>
    </row>
    <row r="2" spans="1:8" ht="12.75">
      <c r="A2" s="456" t="s">
        <v>60</v>
      </c>
      <c r="B2" s="457"/>
      <c r="C2" s="457"/>
      <c r="D2" s="457"/>
      <c r="E2" s="457"/>
      <c r="F2" s="457"/>
      <c r="G2" s="457"/>
      <c r="H2" s="45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2006-09-29T07:58:22Z</cp:lastPrinted>
  <dcterms:created xsi:type="dcterms:W3CDTF">2004-07-13T09:26:37Z</dcterms:created>
  <dcterms:modified xsi:type="dcterms:W3CDTF">2008-02-21T13:51:35Z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