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 '!$C$15</definedName>
    <definedName name="wz17" localSheetId="14">'nochTab7'!$C$19</definedName>
    <definedName name="wz17" localSheetId="9">'Tab3'!$C$15</definedName>
    <definedName name="wz17" localSheetId="13">'Tab7'!$C$19</definedName>
    <definedName name="wz17">#REF!</definedName>
    <definedName name="WZ18" localSheetId="10">'nochTab3 '!$C$21</definedName>
    <definedName name="WZ18" localSheetId="14">'nochTab7'!$C$30</definedName>
    <definedName name="WZ18" localSheetId="9">'Tab3'!$C$21</definedName>
    <definedName name="WZ18" localSheetId="13">'Tab7'!$C$30</definedName>
    <definedName name="WZ18">#REF!</definedName>
    <definedName name="WZ19" localSheetId="10">'nochTab3 '!$C$24</definedName>
    <definedName name="WZ19" localSheetId="14">'nochTab7'!$C$33</definedName>
    <definedName name="WZ19" localSheetId="9">'Tab3'!$C$24</definedName>
    <definedName name="WZ19" localSheetId="13">'Tab7'!$C$33</definedName>
    <definedName name="WZ19">#REF!</definedName>
    <definedName name="wz20" localSheetId="10">'nochTab3 '!$C$27</definedName>
    <definedName name="wz20" localSheetId="14">'nochTab7'!$C$36</definedName>
    <definedName name="wz20" localSheetId="9">'Tab3'!$C$27</definedName>
    <definedName name="wz20" localSheetId="13">'Tab7'!$C$36</definedName>
    <definedName name="wz20">#REF!</definedName>
    <definedName name="wz21" localSheetId="10">'nochTab3 '!$C$33</definedName>
    <definedName name="wz21" localSheetId="14">'nochTab7'!$C$42</definedName>
    <definedName name="wz21" localSheetId="9">'Tab3'!$C$33</definedName>
    <definedName name="wz21" localSheetId="13">'Tab7'!$C$42</definedName>
    <definedName name="wz21">#REF!</definedName>
    <definedName name="wz22" localSheetId="10">'nochTab3 '!$C$40</definedName>
    <definedName name="wz22" localSheetId="14">'nochTab7'!$C$49</definedName>
    <definedName name="wz22" localSheetId="9">'Tab3'!$C$40</definedName>
    <definedName name="wz22" localSheetId="13">'Tab7'!$C$49</definedName>
    <definedName name="wz22">#REF!</definedName>
    <definedName name="wz24" localSheetId="10">'nochTab3 '!$C$46</definedName>
    <definedName name="wz24" localSheetId="14">'nochTab7'!$C$55</definedName>
    <definedName name="wz24" localSheetId="9">'Tab3'!$C$46</definedName>
    <definedName name="wz24" localSheetId="13">'Tab7'!$C$55</definedName>
    <definedName name="wz24">#REF!</definedName>
    <definedName name="wz25" localSheetId="10">'nochTab3 '!$C$52</definedName>
    <definedName name="wz25" localSheetId="14">'nochTab7'!$C$61</definedName>
    <definedName name="wz25" localSheetId="9">'Tab3'!$C$52</definedName>
    <definedName name="wz25" localSheetId="13">'Tab7'!$C$61</definedName>
    <definedName name="wz25">#REF!</definedName>
    <definedName name="wz26" localSheetId="10">'nochTab3 '!$C$58</definedName>
    <definedName name="wz26" localSheetId="14">'nochTab7'!#REF!</definedName>
    <definedName name="wz26" localSheetId="9">'Tab3'!$C$58</definedName>
    <definedName name="wz26" localSheetId="13">'Tab7'!#REF!</definedName>
    <definedName name="wz26">#REF!</definedName>
    <definedName name="wz27" localSheetId="10">'nochTab3 '!$C$86</definedName>
    <definedName name="wz27" localSheetId="14">'nochTab7'!#REF!</definedName>
    <definedName name="wz27" localSheetId="9">'Tab3'!$C$86</definedName>
    <definedName name="wz27" localSheetId="13">'Tab7'!#REF!</definedName>
    <definedName name="wz27">#REF!</definedName>
    <definedName name="wz28" localSheetId="10">'nochTab3 '!$C$92</definedName>
    <definedName name="wz28" localSheetId="14">'nochTab7'!$C$93</definedName>
    <definedName name="wz28" localSheetId="9">'Tab3'!$C$92</definedName>
    <definedName name="wz28" localSheetId="13">'Tab7'!$C$93</definedName>
    <definedName name="wz28">#REF!</definedName>
    <definedName name="wz29" localSheetId="10">'nochTab3 '!$C$98</definedName>
    <definedName name="wz29" localSheetId="14">'nochTab7'!$C$99</definedName>
    <definedName name="wz29" localSheetId="9">'Tab3'!$C$98</definedName>
    <definedName name="wz29" localSheetId="13">'Tab7'!$C$99</definedName>
    <definedName name="wz29">#REF!</definedName>
    <definedName name="wz30" localSheetId="10">'nochTab3 '!$C$104</definedName>
    <definedName name="wz30" localSheetId="14">'nochTab7'!$C$105</definedName>
    <definedName name="wz30" localSheetId="9">'Tab3'!$C$104</definedName>
    <definedName name="wz30" localSheetId="13">'Tab7'!$C$105</definedName>
    <definedName name="wz30">#REF!</definedName>
    <definedName name="wz31" localSheetId="10">'nochTab3 '!$C$108</definedName>
    <definedName name="wz31" localSheetId="14">'nochTab7'!$C$109</definedName>
    <definedName name="wz31" localSheetId="9">'Tab3'!$C$108</definedName>
    <definedName name="wz31" localSheetId="13">'Tab7'!$C$109</definedName>
    <definedName name="wz31">#REF!</definedName>
    <definedName name="wz32" localSheetId="10">'nochTab3 '!$C$115</definedName>
    <definedName name="wz32" localSheetId="14">'nochTab7'!$C$116</definedName>
    <definedName name="wz32" localSheetId="9">'Tab3'!$C$115</definedName>
    <definedName name="wz32" localSheetId="13">'Tab7'!$C$116</definedName>
    <definedName name="wz32">#REF!</definedName>
    <definedName name="wz33" localSheetId="10">'nochTab3 '!$C$121</definedName>
    <definedName name="wz33" localSheetId="14">'nochTab7'!$C$123</definedName>
    <definedName name="wz33" localSheetId="9">'Tab3'!$C$121</definedName>
    <definedName name="wz33" localSheetId="13">'Tab7'!$C$123</definedName>
    <definedName name="wz33">#REF!</definedName>
    <definedName name="wz34" localSheetId="10">'nochTab3 '!$C$128</definedName>
    <definedName name="wz34" localSheetId="14">'nochTab7'!$C$129</definedName>
    <definedName name="wz34" localSheetId="9">'Tab3'!$C$128</definedName>
    <definedName name="wz34" localSheetId="13">'Tab7'!$C$129</definedName>
    <definedName name="wz34">#REF!</definedName>
    <definedName name="wz35" localSheetId="10">'nochTab3 '!$C$131</definedName>
    <definedName name="wz35" localSheetId="14">'nochTab7'!$C$132</definedName>
    <definedName name="wz35" localSheetId="9">'Tab3'!$C$131</definedName>
    <definedName name="wz35" localSheetId="13">'Tab7'!$C$132</definedName>
    <definedName name="wz35">#REF!</definedName>
    <definedName name="wz36" localSheetId="10">'nochTab3 '!$C$138</definedName>
    <definedName name="wz36" localSheetId="14">'nochTab7'!$C$139</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<sst xmlns="http://schemas.openxmlformats.org/spreadsheetml/2006/main" count="1293" uniqueCount="245">
  <si>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</si>
  <si>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</si>
  <si>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</si>
  <si>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</si>
  <si>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</si>
  <si>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</si>
  <si>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</si>
  <si>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</si>
  <si>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</si>
  <si>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</si>
  <si>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</si>
  <si>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</si>
  <si>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</si>
  <si>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</si>
  <si>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</si>
  <si>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</si>
  <si>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</si>
  <si>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</si>
  <si>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</si>
  <si>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</si>
  <si>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</si>
  <si>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</si>
  <si>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</si>
  <si>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</si>
  <si>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</si>
  <si>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</si>
  <si>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</si>
  <si>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</si>
  <si>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</si>
  <si>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</si>
  <si>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</si>
  <si>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</si>
  <si>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</si>
  <si>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</si>
  <si>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</si>
  <si>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</si>
  <si>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</si>
  <si>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</si>
  <si>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</si>
  <si>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</si>
  <si>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</si>
  <si>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</si>
  <si>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</si>
  <si>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</si>
  <si>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</si>
  <si>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</si>
  <si>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</si>
  <si>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</si>
  <si>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</si>
  <si>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</si>
  <si>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</si>
  <si>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</si>
  <si>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</si>
  <si>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</si>
  <si>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</si>
  <si>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</si>
  <si>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</si>
  <si>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</si>
  <si>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</si>
  <si>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</si>
  <si>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</si>
  <si>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</si>
  <si>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</si>
  <si>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</si>
  <si>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</si>
  <si>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</si>
  <si>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</si>
  <si>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</si>
  <si>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</si>
  <si>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</si>
  <si>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</si>
  <si>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</si>
  <si>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</si>
  <si>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</si>
  <si>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</si>
  <si>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</si>
  <si>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</si>
  <si>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</si>
  <si>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</si>
  <si>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</si>
  <si>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</si>
  <si>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</si>
  <si>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</si>
  <si>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</si>
  <si>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</si>
  <si>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</si>
  <si>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</si>
  <si>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</si>
  <si>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</si>
  <si>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</si>
  <si>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</si>
  <si>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</si>
  <si>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</si>
  <si>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</si>
  <si>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</si>
  <si>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</si>
  <si>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</si>
  <si>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</si>
  <si>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</si>
  <si>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</si>
  <si>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</si>
  <si>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</si>
  <si>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</si>
  <si>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</si>
  <si>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</si>
  <si>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</si>
  <si>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</si>
  <si>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</si>
  <si>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</si>
  <si>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</si>
  <si>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</si>
  <si>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</si>
  <si>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</si>
  <si>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</si>
  <si>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</si>
  <si>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</si>
  <si>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</si>
  <si>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</si>
  <si>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</si>
  <si>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</si>
  <si>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</si>
  <si>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</si>
  <si>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</si>
  <si>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</si>
  <si>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</si>
  <si>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</si>
  <si>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</si>
  <si>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</si>
  <si>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</si>
  <si>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</si>
  <si>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</si>
  <si>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</si>
  <si>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</si>
  <si>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</si>
  <si>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</si>
  <si>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</si>
  <si>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</si>
  <si>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</si>
  <si>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</si>
  <si>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</si>
  <si>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</si>
  <si>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</si>
  <si>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</si>
  <si>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</si>
  <si>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</si>
  <si>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</si>
  <si>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</si>
  <si>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</si>
  <si>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</si>
  <si>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</si>
  <si>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</si>
  <si>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</si>
  <si>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</si>
  <si>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</si>
  <si>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</si>
  <si>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</si>
  <si>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</si>
  <si>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</si>
  <si>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</si>
  <si>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</si>
  <si>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</si>
  <si>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</si>
  <si>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</si>
  <si>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</si>
  <si>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</si>
  <si>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</si>
  <si>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</si>
  <si>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</si>
  <si>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</si>
  <si>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</si>
  <si>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</si>
  <si>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</si>
  <si>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</si>
  <si>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</si>
  <si>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</si>
  <si>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</si>
  <si>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</si>
  <si>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</si>
  <si>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</si>
  <si>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</si>
  <si>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</si>
  <si>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</si>
  <si>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</si>
  <si>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</si>
  <si>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</si>
  <si>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</si>
  <si>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</si>
  <si>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</si>
  <si>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</si>
  <si>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</si>
  <si>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</si>
  <si>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</si>
  <si>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</si>
  <si>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</si>
  <si>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</si>
  <si>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</si>
  <si>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</si>
  <si>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</si>
  <si>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</si>
  <si>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</si>
  <si>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</si>
  <si>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</si>
  <si>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t>August</t>
  </si>
  <si>
    <t>Jan.-Aug.</t>
  </si>
  <si>
    <t>Juli          2004</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</si>
  <si>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</si>
  <si>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</si>
  <si>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September   2004</t>
  </si>
  <si>
    <t>September</t>
  </si>
  <si>
    <t>Jan.-Sep.</t>
  </si>
  <si>
    <t>August          2004</t>
  </si>
  <si>
    <t>September        2003</t>
  </si>
  <si>
    <t>August            2004</t>
  </si>
  <si>
    <t>August          2003</t>
  </si>
  <si>
    <t>September      2004</t>
  </si>
  <si>
    <t>August   2004</t>
  </si>
  <si>
    <t>September     2003</t>
  </si>
  <si>
    <t>7. Umsatz im Bergbau und Verarbeitenden Gewerbe nach Wirtschaftszweigen</t>
  </si>
  <si>
    <t>7.1 Volumenindex</t>
  </si>
  <si>
    <t>September        2004</t>
  </si>
  <si>
    <t>August       2004</t>
  </si>
  <si>
    <t>Noch: 7.1 Volumenindex</t>
  </si>
  <si>
    <t>September       2004</t>
  </si>
  <si>
    <t>3. Auftragseingang im Bauhauptgewerbe</t>
  </si>
  <si>
    <r>
      <t xml:space="preserve">Der Monat September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September 2003 gekennzeichnet. </t>
    </r>
  </si>
  <si>
    <r>
      <t xml:space="preserve">Gegenüber dem vergleichbaren Vorjahresmonat war im September 2004 bei den Betrieben des </t>
    </r>
    <r>
      <rPr>
        <b/>
        <sz val="9"/>
        <rFont val="Arial"/>
        <family val="2"/>
      </rPr>
      <t>Verarbeitenden Gewerbes</t>
    </r>
    <r>
      <rPr>
        <sz val="9"/>
        <rFont val="Arial"/>
        <family val="2"/>
      </rPr>
      <t xml:space="preserve"> ein Auftragsanstieg um 5,6 Prozent zu registrieren. Während sich die Auslandsbestellungen gegenüber dem September 2003 um 14,1 Prozent erhöhten, nahmen die Inlandsaufträge um 1,7 Prozent zu. Damit registrierten die Betriebe seit Jahresbeginn  durchschnittlich 11,1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</si>
  <si>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0,4 Prozent verschmerzen.</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</si>
  <si>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neun Monaten dieses Jahres eine Zunahme der eingegangenenen Aufträge um 12,2 Prozent gegenüber dem Vorjahr. Auch die </t>
    </r>
    <r>
      <rPr>
        <b/>
        <sz val="9"/>
        <rFont val="Arial"/>
        <family val="2"/>
      </rPr>
      <t>Gebrauchsgüter</t>
    </r>
    <r>
      <rPr>
        <sz val="9"/>
        <rFont val="Arial"/>
        <family val="2"/>
      </rPr>
      <t xml:space="preserve">- sowie die </t>
    </r>
    <r>
      <rPr>
        <b/>
        <sz val="9"/>
        <rFont val="Arial"/>
        <family val="2"/>
      </rPr>
      <t>Investitionsgüterproduzenten</t>
    </r>
    <r>
      <rPr>
        <sz val="9"/>
        <rFont val="Arial"/>
        <family val="2"/>
      </rPr>
      <t xml:space="preserve"> registrierten bis Ende September deutlich mehr Bestellungen als im gleichen Zeitraum des Vorjahres. Das Auftragsvolumen dieser Betriebe erhöhte sich um durchschnittlich 11,2 bzw. 11,1 Prozent.</t>
    </r>
  </si>
  <si>
    <r>
      <t xml:space="preserve">Die Nachfrage nach Bauleistungen im </t>
    </r>
    <r>
      <rPr>
        <b/>
        <sz val="9"/>
        <rFont val="Arial"/>
        <family val="2"/>
      </rPr>
      <t>Bauhauptgewerbe</t>
    </r>
    <r>
      <rPr>
        <sz val="9"/>
        <rFont val="Arial"/>
        <family val="2"/>
      </rPr>
      <t xml:space="preserve"> hat sich im September gegenüber dem Vormonat wieder verschlechtert (- 2,9 Prozent).</t>
    </r>
  </si>
  <si>
    <r>
      <t xml:space="preserve">Die von den Betrieben des Bergbaus und Verarbeitenden Gewerbes getätigten </t>
    </r>
    <r>
      <rPr>
        <b/>
        <sz val="9"/>
        <rFont val="Arial"/>
        <family val="2"/>
      </rPr>
      <t>Umsätze</t>
    </r>
    <r>
      <rPr>
        <sz val="9"/>
        <rFont val="Arial"/>
        <family val="2"/>
      </rPr>
      <t xml:space="preserve"> lagen im September preisbereinigt um 14,2 Prozent über dem Ergebnis des Vormonats und um 6,7 Prozent über dem Niveau vom September 2003. Damit realisierten die Betriebe in den ersten neun Monaten des Jahres 2004 ein um durchschnittlich 9,2 Prozent höheres Umsatzvolumen im Vergleich zum entsprechenden Zeitraum des Vorjahres. </t>
    </r>
  </si>
  <si>
    <t xml:space="preserve">Gegenüber     dem    vergleichbaren    Vorjahresmonat    war  ebenfalls    ein  Rückgang   der Aufträge  zu   vermelden    (- 3,7 Prozent). Dennoch gingen bis Ende September 2004 durchschnittlich 2,0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</si>
  <si>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</si>
  <si>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</si>
  <si>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</si>
  <si>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</si>
  <si>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</si>
  <si>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</si>
  <si>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</si>
  <si>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</si>
  <si>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</si>
  <si>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</si>
  <si>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</si>
  <si>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September 2004</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</si>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</sst>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s>
  <fonts count="34">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15.25"/>
      <name val="Arial"/>
      <family val="0"/>
    </font>
    <font>
      <sz val="16"/>
      <name val="Arial"/>
      <family val="0"/>
    </font>
    <font>
      <sz val="9.75"/>
      <name val="Arial"/>
      <family val="2"/>
    </font>
    <font>
      <sz val="16.25"/>
      <name val="Arial"/>
      <family val="0"/>
    </font>
    <font>
      <sz val="16.75"/>
      <name val="Arial"/>
      <family val="0"/>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2.25"/>
      <name val="Arial"/>
      <family val="2"/>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2" fillId="0" borderId="0" xfId="0" applyFont="1" applyAlignment="1">
      <alignment vertical="center"/>
    </xf>
    <xf numFmtId="0" fontId="24" fillId="0" borderId="0" xfId="0" applyFont="1" applyAlignment="1">
      <alignment horizontal="centerContinuous"/>
    </xf>
    <xf numFmtId="0" fontId="22" fillId="0" borderId="0" xfId="0" applyFont="1" applyAlignment="1">
      <alignment horizontal="centerContinuous"/>
    </xf>
    <xf numFmtId="172" fontId="22" fillId="0" borderId="0" xfId="0" applyNumberFormat="1" applyFont="1" applyAlignment="1">
      <alignment horizontal="centerContinuous"/>
    </xf>
    <xf numFmtId="172" fontId="22" fillId="0" borderId="0" xfId="0" applyNumberFormat="1" applyFont="1" applyAlignment="1">
      <alignment horizontal="right"/>
    </xf>
    <xf numFmtId="172" fontId="25" fillId="0" borderId="7" xfId="0" applyNumberFormat="1" applyFont="1" applyBorder="1" applyAlignment="1">
      <alignment horizontal="centerContinuous" vertical="center"/>
    </xf>
    <xf numFmtId="172" fontId="25" fillId="0" borderId="8" xfId="0" applyNumberFormat="1" applyFont="1" applyBorder="1" applyAlignment="1">
      <alignment horizontal="centerContinuous" vertical="center"/>
    </xf>
    <xf numFmtId="172" fontId="25" fillId="0" borderId="9" xfId="0" applyNumberFormat="1" applyFont="1" applyBorder="1" applyAlignment="1">
      <alignment horizontal="center" vertical="center"/>
    </xf>
    <xf numFmtId="172" fontId="25" fillId="0" borderId="0" xfId="0" applyNumberFormat="1" applyFont="1" applyBorder="1" applyAlignment="1">
      <alignment horizontal="center"/>
    </xf>
    <xf numFmtId="0" fontId="25" fillId="0" borderId="0" xfId="0" applyFont="1" applyBorder="1" applyAlignment="1">
      <alignment/>
    </xf>
    <xf numFmtId="0" fontId="25" fillId="0" borderId="0" xfId="0" applyFont="1" applyBorder="1" applyAlignment="1">
      <alignment horizontal="center"/>
    </xf>
    <xf numFmtId="172" fontId="25" fillId="0" borderId="0" xfId="0" applyNumberFormat="1" applyFont="1" applyBorder="1" applyAlignment="1">
      <alignment horizontal="centerContinuous"/>
    </xf>
    <xf numFmtId="174" fontId="25" fillId="0" borderId="0" xfId="0" applyNumberFormat="1" applyFont="1" applyAlignment="1">
      <alignment horizontal="right"/>
    </xf>
    <xf numFmtId="172" fontId="0" fillId="0" borderId="0" xfId="0" applyNumberFormat="1" applyAlignment="1">
      <alignment horizontal="right"/>
    </xf>
    <xf numFmtId="172" fontId="26" fillId="0" borderId="0" xfId="0" applyNumberFormat="1" applyFont="1" applyBorder="1" applyAlignment="1">
      <alignment/>
    </xf>
    <xf numFmtId="0" fontId="25" fillId="0" borderId="10" xfId="0" applyFont="1" applyBorder="1" applyAlignment="1">
      <alignment/>
    </xf>
    <xf numFmtId="0" fontId="25" fillId="0" borderId="10" xfId="0" applyFont="1" applyBorder="1" applyAlignment="1">
      <alignment horizontal="center"/>
    </xf>
    <xf numFmtId="183" fontId="25" fillId="0" borderId="10" xfId="0" applyNumberFormat="1" applyFont="1" applyBorder="1" applyAlignment="1">
      <alignment horizontal="centerContinuous"/>
    </xf>
    <xf numFmtId="0" fontId="25" fillId="0" borderId="5" xfId="0" applyFont="1" applyBorder="1" applyAlignment="1">
      <alignment/>
    </xf>
    <xf numFmtId="0" fontId="25" fillId="0" borderId="5" xfId="0" applyFont="1" applyBorder="1" applyAlignment="1">
      <alignment horizontal="center"/>
    </xf>
    <xf numFmtId="0" fontId="25"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5"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6" fillId="0" borderId="0" xfId="0" applyFont="1" applyBorder="1" applyAlignment="1">
      <alignment horizontal="center"/>
    </xf>
    <xf numFmtId="0" fontId="25" fillId="0" borderId="0" xfId="0" applyFont="1" applyBorder="1" applyAlignment="1">
      <alignment horizontal="left"/>
    </xf>
    <xf numFmtId="0" fontId="25" fillId="0" borderId="3" xfId="0" applyFont="1" applyBorder="1" applyAlignment="1">
      <alignment horizontal="left"/>
    </xf>
    <xf numFmtId="192" fontId="25" fillId="0" borderId="0" xfId="0" applyNumberFormat="1" applyFont="1" applyBorder="1" applyAlignment="1">
      <alignment/>
    </xf>
    <xf numFmtId="195" fontId="25" fillId="0" borderId="0" xfId="0" applyNumberFormat="1" applyFont="1" applyBorder="1" applyAlignment="1">
      <alignment/>
    </xf>
    <xf numFmtId="193" fontId="25" fillId="0" borderId="0" xfId="0" applyNumberFormat="1" applyFont="1" applyBorder="1" applyAlignment="1">
      <alignment/>
    </xf>
    <xf numFmtId="194" fontId="25" fillId="0" borderId="0" xfId="0" applyNumberFormat="1" applyFont="1" applyBorder="1" applyAlignment="1">
      <alignment/>
    </xf>
    <xf numFmtId="198" fontId="25" fillId="0" borderId="0" xfId="0" applyNumberFormat="1" applyFont="1" applyAlignment="1">
      <alignment/>
    </xf>
    <xf numFmtId="196" fontId="25" fillId="0" borderId="0" xfId="0" applyNumberFormat="1" applyFont="1" applyAlignment="1">
      <alignment/>
    </xf>
    <xf numFmtId="0" fontId="26" fillId="0" borderId="0" xfId="0" applyFont="1" applyBorder="1" applyAlignment="1">
      <alignment horizontal="center" vertical="center"/>
    </xf>
    <xf numFmtId="179" fontId="25" fillId="0" borderId="0" xfId="0" applyNumberFormat="1" applyFont="1" applyAlignment="1">
      <alignment/>
    </xf>
    <xf numFmtId="197" fontId="25" fillId="0" borderId="0" xfId="0" applyNumberFormat="1" applyFont="1" applyAlignment="1">
      <alignment/>
    </xf>
    <xf numFmtId="191" fontId="25" fillId="0" borderId="0" xfId="0" applyNumberFormat="1" applyFont="1" applyBorder="1" applyAlignment="1">
      <alignment/>
    </xf>
    <xf numFmtId="0" fontId="28" fillId="0" borderId="3" xfId="23" applyFont="1" applyBorder="1">
      <alignment/>
      <protection/>
    </xf>
    <xf numFmtId="0" fontId="29"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8" fillId="0" borderId="3" xfId="23" applyFont="1" applyBorder="1" applyAlignment="1">
      <alignment horizontal="left"/>
      <protection/>
    </xf>
    <xf numFmtId="0" fontId="0" fillId="0" borderId="10" xfId="0" applyFont="1" applyBorder="1" applyAlignment="1">
      <alignment horizontal="centerContinuous"/>
    </xf>
    <xf numFmtId="0" fontId="0" fillId="0" borderId="11" xfId="0" applyFont="1" applyBorder="1" applyAlignment="1">
      <alignment horizontal="centerContinuous"/>
    </xf>
    <xf numFmtId="0" fontId="3" fillId="0" borderId="5" xfId="0" applyFont="1" applyBorder="1" applyAlignment="1">
      <alignment/>
    </xf>
    <xf numFmtId="0" fontId="27" fillId="0" borderId="10" xfId="0" applyFont="1" applyBorder="1" applyAlignment="1">
      <alignment horizontal="centerContinuous"/>
    </xf>
    <xf numFmtId="0" fontId="27" fillId="0" borderId="11" xfId="0" applyFont="1" applyBorder="1" applyAlignment="1">
      <alignment horizontal="centerContinuous"/>
    </xf>
    <xf numFmtId="0" fontId="26" fillId="0" borderId="0" xfId="21" applyFont="1" applyBorder="1" applyAlignment="1">
      <alignment horizontal="centerContinuous" vertical="center"/>
      <protection/>
    </xf>
    <xf numFmtId="0" fontId="25" fillId="0" borderId="0" xfId="21" applyFont="1" applyAlignment="1">
      <alignment horizontal="centerContinuous" vertical="center"/>
      <protection/>
    </xf>
    <xf numFmtId="182" fontId="25" fillId="0" borderId="0" xfId="21" applyNumberFormat="1" applyFont="1" applyAlignment="1">
      <alignment horizontal="centerContinuous" vertical="center"/>
      <protection/>
    </xf>
    <xf numFmtId="0" fontId="7" fillId="0" borderId="0" xfId="21" applyAlignment="1">
      <alignment vertical="center"/>
      <protection/>
    </xf>
    <xf numFmtId="0" fontId="25" fillId="0" borderId="0" xfId="21" applyFont="1" applyBorder="1" applyAlignment="1">
      <alignment horizontal="centerContinuous" vertical="center"/>
      <protection/>
    </xf>
    <xf numFmtId="0" fontId="25" fillId="0" borderId="0" xfId="21" applyFont="1" applyAlignment="1">
      <alignment horizontal="center" vertical="center"/>
      <protection/>
    </xf>
    <xf numFmtId="182" fontId="25" fillId="0" borderId="0" xfId="21" applyNumberFormat="1" applyFont="1" applyAlignment="1">
      <alignment horizontal="center" vertical="center"/>
      <protection/>
    </xf>
    <xf numFmtId="0" fontId="22" fillId="0" borderId="0" xfId="21" applyFont="1" applyAlignment="1">
      <alignment horizontal="centerContinuous" vertical="center"/>
      <protection/>
    </xf>
    <xf numFmtId="0" fontId="22" fillId="0" borderId="0" xfId="21" applyFont="1" applyAlignment="1">
      <alignment horizontal="centerContinuous" vertical="center"/>
      <protection/>
    </xf>
    <xf numFmtId="0" fontId="7" fillId="0" borderId="10" xfId="21" applyBorder="1">
      <alignment/>
      <protection/>
    </xf>
    <xf numFmtId="0" fontId="7" fillId="0" borderId="11" xfId="21" applyBorder="1">
      <alignment/>
      <protection/>
    </xf>
    <xf numFmtId="183" fontId="25" fillId="0" borderId="10" xfId="21" applyNumberFormat="1" applyFont="1" applyBorder="1" applyAlignment="1">
      <alignment horizontal="centerContinuous"/>
      <protection/>
    </xf>
    <xf numFmtId="0" fontId="7" fillId="0" borderId="0" xfId="21">
      <alignment/>
      <protection/>
    </xf>
    <xf numFmtId="0" fontId="7" fillId="0" borderId="3" xfId="21" applyBorder="1">
      <alignment/>
      <protection/>
    </xf>
    <xf numFmtId="172" fontId="25" fillId="0" borderId="7" xfId="21" applyNumberFormat="1" applyFont="1" applyBorder="1" applyAlignment="1">
      <alignment horizontal="centerContinuous" vertical="center"/>
      <protection/>
    </xf>
    <xf numFmtId="172" fontId="25" fillId="0" borderId="8" xfId="21" applyNumberFormat="1" applyFont="1" applyBorder="1" applyAlignment="1">
      <alignment horizontal="centerContinuous" vertical="center"/>
      <protection/>
    </xf>
    <xf numFmtId="172" fontId="25" fillId="0" borderId="9" xfId="21" applyNumberFormat="1" applyFont="1" applyBorder="1" applyAlignment="1">
      <alignment horizontal="center" vertical="center"/>
      <protection/>
    </xf>
    <xf numFmtId="0" fontId="26" fillId="0" borderId="0" xfId="21" applyFont="1" applyAlignment="1">
      <alignment horizontal="centerContinuous"/>
      <protection/>
    </xf>
    <xf numFmtId="0" fontId="26" fillId="0" borderId="3" xfId="21" applyFont="1" applyBorder="1" applyAlignment="1">
      <alignment horizontal="centerContinuous"/>
      <protection/>
    </xf>
    <xf numFmtId="183" fontId="25" fillId="0" borderId="12" xfId="21" applyNumberFormat="1" applyFont="1" applyBorder="1" applyAlignment="1">
      <alignment horizontal="centerContinuous"/>
      <protection/>
    </xf>
    <xf numFmtId="183" fontId="25" fillId="0" borderId="13" xfId="21" applyNumberFormat="1" applyFont="1" applyBorder="1" applyAlignment="1">
      <alignment horizontal="center"/>
      <protection/>
    </xf>
    <xf numFmtId="183" fontId="25" fillId="0" borderId="0" xfId="21" applyNumberFormat="1" applyFont="1" applyBorder="1" applyAlignment="1">
      <alignment horizontal="center"/>
      <protection/>
    </xf>
    <xf numFmtId="183" fontId="25" fillId="0" borderId="14" xfId="21" applyNumberFormat="1" applyFont="1" applyBorder="1" applyAlignment="1">
      <alignment horizontal="center"/>
      <protection/>
    </xf>
    <xf numFmtId="0" fontId="7" fillId="0" borderId="5" xfId="21" applyBorder="1">
      <alignment/>
      <protection/>
    </xf>
    <xf numFmtId="0" fontId="7" fillId="0" borderId="6" xfId="21" applyBorder="1">
      <alignment/>
      <protection/>
    </xf>
    <xf numFmtId="183" fontId="25" fillId="0" borderId="15" xfId="21" applyNumberFormat="1" applyFont="1" applyBorder="1" applyAlignment="1">
      <alignment horizontal="centerContinuous"/>
      <protection/>
    </xf>
    <xf numFmtId="183" fontId="25" fillId="0" borderId="5" xfId="21" applyNumberFormat="1" applyFont="1" applyBorder="1" applyAlignment="1">
      <alignment horizontal="center"/>
      <protection/>
    </xf>
    <xf numFmtId="183" fontId="25" fillId="0" borderId="16" xfId="21" applyNumberFormat="1" applyFont="1" applyBorder="1" applyAlignment="1">
      <alignment horizontal="center"/>
      <protection/>
    </xf>
    <xf numFmtId="1" fontId="25" fillId="0" borderId="0" xfId="21" applyNumberFormat="1" applyFont="1" applyAlignment="1">
      <alignment/>
      <protection/>
    </xf>
    <xf numFmtId="1" fontId="25" fillId="0" borderId="3" xfId="21" applyNumberFormat="1" applyFont="1" applyBorder="1" applyAlignment="1">
      <alignment/>
      <protection/>
    </xf>
    <xf numFmtId="0" fontId="25" fillId="0" borderId="0" xfId="21" applyFont="1">
      <alignment/>
      <protection/>
    </xf>
    <xf numFmtId="188" fontId="25" fillId="0" borderId="0" xfId="21" applyNumberFormat="1" applyFont="1">
      <alignment/>
      <protection/>
    </xf>
    <xf numFmtId="186" fontId="25" fillId="0" borderId="0" xfId="21" applyNumberFormat="1" applyFont="1">
      <alignment/>
      <protection/>
    </xf>
    <xf numFmtId="185" fontId="25" fillId="0" borderId="0" xfId="21" applyNumberFormat="1" applyFont="1">
      <alignment/>
      <protection/>
    </xf>
    <xf numFmtId="176" fontId="25" fillId="0" borderId="0" xfId="21" applyNumberFormat="1" applyFont="1">
      <alignment/>
      <protection/>
    </xf>
    <xf numFmtId="179" fontId="25" fillId="0" borderId="0" xfId="21" applyNumberFormat="1" applyFont="1">
      <alignment/>
      <protection/>
    </xf>
    <xf numFmtId="189" fontId="25" fillId="0" borderId="0" xfId="21" applyNumberFormat="1" applyFont="1">
      <alignment/>
      <protection/>
    </xf>
    <xf numFmtId="184" fontId="25" fillId="0" borderId="0" xfId="21" applyNumberFormat="1" applyFont="1">
      <alignment/>
      <protection/>
    </xf>
    <xf numFmtId="1" fontId="25" fillId="0" borderId="0" xfId="21" applyNumberFormat="1" applyFont="1" applyBorder="1" applyAlignment="1">
      <alignment/>
      <protection/>
    </xf>
    <xf numFmtId="187" fontId="25" fillId="0" borderId="0" xfId="21" applyNumberFormat="1" applyFont="1">
      <alignment/>
      <protection/>
    </xf>
    <xf numFmtId="178" fontId="25" fillId="0" borderId="0" xfId="21" applyNumberFormat="1" applyFont="1">
      <alignment/>
      <protection/>
    </xf>
    <xf numFmtId="177" fontId="25" fillId="0" borderId="0" xfId="21" applyNumberFormat="1" applyFont="1">
      <alignment/>
      <protection/>
    </xf>
    <xf numFmtId="0" fontId="7" fillId="0" borderId="0" xfId="21" applyFont="1" applyAlignment="1">
      <alignment vertical="center"/>
      <protection/>
    </xf>
    <xf numFmtId="182" fontId="22" fillId="0" borderId="0" xfId="21" applyNumberFormat="1" applyFont="1" applyAlignment="1">
      <alignment horizontal="centerContinuous" vertical="center"/>
      <protection/>
    </xf>
    <xf numFmtId="0" fontId="25" fillId="0" borderId="0" xfId="21" applyFont="1" applyAlignment="1">
      <alignment vertical="center"/>
      <protection/>
    </xf>
    <xf numFmtId="0" fontId="7" fillId="0" borderId="0" xfId="21" applyBorder="1">
      <alignment/>
      <protection/>
    </xf>
    <xf numFmtId="172" fontId="25" fillId="0" borderId="0" xfId="21" applyNumberFormat="1" applyFont="1" applyBorder="1" applyAlignment="1">
      <alignment horizontal="center"/>
      <protection/>
    </xf>
    <xf numFmtId="182" fontId="25" fillId="0" borderId="0" xfId="21" applyNumberFormat="1" applyFont="1" applyBorder="1" applyAlignment="1">
      <alignment horizontal="center"/>
      <protection/>
    </xf>
    <xf numFmtId="172" fontId="25" fillId="0" borderId="0" xfId="21" applyNumberFormat="1" applyFont="1" applyBorder="1" applyAlignment="1">
      <alignment horizontal="centerContinuous"/>
      <protection/>
    </xf>
    <xf numFmtId="172" fontId="25" fillId="0" borderId="0" xfId="21" applyNumberFormat="1" applyFont="1" applyAlignment="1">
      <alignment horizontal="center"/>
      <protection/>
    </xf>
    <xf numFmtId="182" fontId="25" fillId="0" borderId="0" xfId="21" applyNumberFormat="1" applyFont="1" applyAlignment="1">
      <alignment horizontal="center"/>
      <protection/>
    </xf>
    <xf numFmtId="172" fontId="25" fillId="0" borderId="0" xfId="21" applyNumberFormat="1" applyFont="1" applyAlignment="1">
      <alignment horizontal="centerContinuous"/>
      <protection/>
    </xf>
    <xf numFmtId="0" fontId="25" fillId="0" borderId="0" xfId="21" applyFont="1">
      <alignment/>
      <protection/>
    </xf>
    <xf numFmtId="0" fontId="25" fillId="0" borderId="3" xfId="21" applyFont="1" applyBorder="1">
      <alignment/>
      <protection/>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30" fillId="0" borderId="0" xfId="22" applyFont="1" applyAlignment="1">
      <alignment horizontal="centerContinuous"/>
      <protection/>
    </xf>
    <xf numFmtId="172" fontId="0" fillId="0" borderId="0" xfId="22" applyNumberFormat="1" applyFont="1" applyAlignment="1">
      <alignment horizontal="right"/>
      <protection/>
    </xf>
    <xf numFmtId="0" fontId="3" fillId="0" borderId="11"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0" fontId="3" fillId="0" borderId="3" xfId="22" applyFont="1" applyBorder="1">
      <alignment/>
      <protection/>
    </xf>
    <xf numFmtId="0" fontId="3" fillId="0" borderId="19"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172" fontId="3" fillId="0" borderId="7" xfId="22" applyNumberFormat="1" applyFont="1" applyBorder="1" applyAlignment="1">
      <alignment horizontal="centerContinuous" vertical="center"/>
      <protection/>
    </xf>
    <xf numFmtId="172" fontId="3" fillId="0" borderId="8"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3"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4" xfId="22" applyNumberFormat="1" applyFont="1" applyBorder="1" applyAlignment="1">
      <alignment horizontal="center"/>
      <protection/>
    </xf>
    <xf numFmtId="0" fontId="3" fillId="0" borderId="6" xfId="22" applyFont="1" applyBorder="1">
      <alignment/>
      <protection/>
    </xf>
    <xf numFmtId="0" fontId="3" fillId="0" borderId="20"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15"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4" fontId="3" fillId="0" borderId="0" xfId="22" applyNumberFormat="1" applyFont="1" applyAlignment="1">
      <alignment horizontal="righ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4" fontId="29" fillId="0" borderId="0" xfId="22" applyNumberFormat="1" applyFont="1" applyAlignment="1">
      <alignment horizontal="right"/>
      <protection/>
    </xf>
    <xf numFmtId="0" fontId="29"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0" fillId="0" borderId="0" xfId="22" applyFont="1" applyBorder="1" applyAlignment="1">
      <alignment horizontal="centerContinuous"/>
      <protection/>
    </xf>
    <xf numFmtId="0" fontId="0" fillId="0" borderId="10" xfId="0" applyFont="1" applyBorder="1" applyAlignment="1">
      <alignment/>
    </xf>
    <xf numFmtId="0" fontId="26" fillId="0" borderId="0" xfId="20" applyFont="1" applyBorder="1" applyAlignment="1">
      <alignment horizontal="centerContinuous" vertical="center"/>
      <protection/>
    </xf>
    <xf numFmtId="0" fontId="25" fillId="0" borderId="0" xfId="20" applyFont="1" applyAlignment="1">
      <alignment horizontal="centerContinuous" vertical="center"/>
      <protection/>
    </xf>
    <xf numFmtId="182" fontId="25" fillId="0" borderId="0" xfId="20" applyNumberFormat="1" applyFont="1" applyAlignment="1">
      <alignment horizontal="centerContinuous" vertical="center"/>
      <protection/>
    </xf>
    <xf numFmtId="0" fontId="7" fillId="0" borderId="0" xfId="20" applyAlignment="1">
      <alignment vertical="center"/>
      <protection/>
    </xf>
    <xf numFmtId="0" fontId="25" fillId="0" borderId="0" xfId="20" applyFont="1" applyBorder="1" applyAlignment="1">
      <alignment horizontal="centerContinuous" vertical="center"/>
      <protection/>
    </xf>
    <xf numFmtId="0" fontId="25" fillId="0" borderId="0" xfId="20" applyFont="1" applyAlignment="1">
      <alignment horizontal="center" vertical="center"/>
      <protection/>
    </xf>
    <xf numFmtId="182" fontId="25" fillId="0" borderId="0" xfId="20" applyNumberFormat="1" applyFont="1" applyAlignment="1">
      <alignment horizontal="center" vertical="center"/>
      <protection/>
    </xf>
    <xf numFmtId="0" fontId="7" fillId="0" borderId="0" xfId="20" applyAlignment="1">
      <alignment horizontal="centerContinuous" vertical="center"/>
      <protection/>
    </xf>
    <xf numFmtId="0" fontId="23" fillId="0" borderId="0" xfId="20" applyFont="1" applyAlignment="1">
      <alignment horizontal="centerContinuous" vertical="center"/>
      <protection/>
    </xf>
    <xf numFmtId="0" fontId="22" fillId="0" borderId="0" xfId="20" applyFont="1" applyAlignment="1">
      <alignment horizontal="centerContinuous" vertical="center"/>
      <protection/>
    </xf>
    <xf numFmtId="0" fontId="22" fillId="0" borderId="0" xfId="20" applyFont="1" applyAlignment="1">
      <alignment horizontal="centerContinuous" vertical="center"/>
      <protection/>
    </xf>
    <xf numFmtId="0" fontId="7" fillId="0" borderId="10" xfId="20" applyBorder="1">
      <alignment/>
      <protection/>
    </xf>
    <xf numFmtId="0" fontId="7" fillId="0" borderId="11" xfId="20" applyBorder="1">
      <alignment/>
      <protection/>
    </xf>
    <xf numFmtId="183" fontId="25" fillId="0" borderId="10" xfId="20" applyNumberFormat="1" applyFont="1" applyBorder="1" applyAlignment="1">
      <alignment horizontal="centerContinuous"/>
      <protection/>
    </xf>
    <xf numFmtId="0" fontId="7" fillId="0" borderId="0" xfId="20">
      <alignment/>
      <protection/>
    </xf>
    <xf numFmtId="0" fontId="7" fillId="0" borderId="3" xfId="20" applyBorder="1">
      <alignment/>
      <protection/>
    </xf>
    <xf numFmtId="172" fontId="25" fillId="0" borderId="7" xfId="20" applyNumberFormat="1" applyFont="1" applyBorder="1" applyAlignment="1">
      <alignment horizontal="centerContinuous" vertical="center"/>
      <protection/>
    </xf>
    <xf numFmtId="172" fontId="25" fillId="0" borderId="8" xfId="20" applyNumberFormat="1" applyFont="1" applyBorder="1" applyAlignment="1">
      <alignment horizontal="centerContinuous" vertical="center"/>
      <protection/>
    </xf>
    <xf numFmtId="172" fontId="25" fillId="0" borderId="9" xfId="20" applyNumberFormat="1" applyFont="1" applyBorder="1" applyAlignment="1">
      <alignment horizontal="center" vertical="center"/>
      <protection/>
    </xf>
    <xf numFmtId="0" fontId="26" fillId="0" borderId="0" xfId="20" applyFont="1" applyAlignment="1">
      <alignment horizontal="centerContinuous"/>
      <protection/>
    </xf>
    <xf numFmtId="0" fontId="26" fillId="0" borderId="3" xfId="20" applyFont="1" applyBorder="1" applyAlignment="1">
      <alignment horizontal="centerContinuous"/>
      <protection/>
    </xf>
    <xf numFmtId="183" fontId="25" fillId="0" borderId="12" xfId="20" applyNumberFormat="1" applyFont="1" applyBorder="1" applyAlignment="1">
      <alignment horizontal="centerContinuous"/>
      <protection/>
    </xf>
    <xf numFmtId="183" fontId="25" fillId="0" borderId="13" xfId="20" applyNumberFormat="1" applyFont="1" applyBorder="1" applyAlignment="1">
      <alignment horizontal="center"/>
      <protection/>
    </xf>
    <xf numFmtId="183" fontId="25" fillId="0" borderId="0" xfId="20" applyNumberFormat="1" applyFont="1" applyBorder="1" applyAlignment="1">
      <alignment horizontal="center"/>
      <protection/>
    </xf>
    <xf numFmtId="183" fontId="25" fillId="0" borderId="14" xfId="20" applyNumberFormat="1" applyFont="1" applyBorder="1" applyAlignment="1">
      <alignment horizontal="center"/>
      <protection/>
    </xf>
    <xf numFmtId="0" fontId="7" fillId="0" borderId="5" xfId="20" applyBorder="1">
      <alignment/>
      <protection/>
    </xf>
    <xf numFmtId="0" fontId="7" fillId="0" borderId="6" xfId="20" applyBorder="1">
      <alignment/>
      <protection/>
    </xf>
    <xf numFmtId="183" fontId="25" fillId="0" borderId="15" xfId="20" applyNumberFormat="1" applyFont="1" applyBorder="1" applyAlignment="1">
      <alignment horizontal="centerContinuous"/>
      <protection/>
    </xf>
    <xf numFmtId="183" fontId="25" fillId="0" borderId="5" xfId="20" applyNumberFormat="1" applyFont="1" applyBorder="1" applyAlignment="1">
      <alignment horizontal="center"/>
      <protection/>
    </xf>
    <xf numFmtId="183" fontId="25" fillId="0" borderId="16" xfId="20" applyNumberFormat="1" applyFont="1" applyBorder="1" applyAlignment="1">
      <alignment horizontal="center"/>
      <protection/>
    </xf>
    <xf numFmtId="1" fontId="25" fillId="0" borderId="0" xfId="20" applyNumberFormat="1" applyFont="1" applyAlignment="1">
      <alignment/>
      <protection/>
    </xf>
    <xf numFmtId="1" fontId="25" fillId="0" borderId="3" xfId="20" applyNumberFormat="1" applyFont="1" applyBorder="1" applyAlignment="1">
      <alignment/>
      <protection/>
    </xf>
    <xf numFmtId="0" fontId="25" fillId="0" borderId="0" xfId="20" applyFont="1">
      <alignment/>
      <protection/>
    </xf>
    <xf numFmtId="186" fontId="25" fillId="0" borderId="0" xfId="20" applyNumberFormat="1" applyFont="1">
      <alignment/>
      <protection/>
    </xf>
    <xf numFmtId="185" fontId="25" fillId="0" borderId="0" xfId="20" applyNumberFormat="1" applyFont="1">
      <alignment/>
      <protection/>
    </xf>
    <xf numFmtId="176" fontId="25" fillId="0" borderId="0" xfId="20" applyNumberFormat="1" applyFont="1">
      <alignment/>
      <protection/>
    </xf>
    <xf numFmtId="188" fontId="25" fillId="0" borderId="0" xfId="20" applyNumberFormat="1" applyFont="1">
      <alignment/>
      <protection/>
    </xf>
    <xf numFmtId="179" fontId="25" fillId="0" borderId="0" xfId="20" applyNumberFormat="1" applyFont="1">
      <alignment/>
      <protection/>
    </xf>
    <xf numFmtId="189" fontId="25" fillId="0" borderId="0" xfId="20" applyNumberFormat="1" applyFont="1">
      <alignment/>
      <protection/>
    </xf>
    <xf numFmtId="1" fontId="25" fillId="0" borderId="0" xfId="20" applyNumberFormat="1" applyFont="1" applyBorder="1" applyAlignment="1">
      <alignment/>
      <protection/>
    </xf>
    <xf numFmtId="177" fontId="25" fillId="0" borderId="0" xfId="20" applyNumberFormat="1" applyFont="1">
      <alignment/>
      <protection/>
    </xf>
    <xf numFmtId="178" fontId="25" fillId="0" borderId="0" xfId="20" applyNumberFormat="1" applyFont="1">
      <alignment/>
      <protection/>
    </xf>
    <xf numFmtId="0" fontId="7" fillId="0" borderId="0" xfId="20" applyFont="1" applyAlignment="1">
      <alignment vertical="center"/>
      <protection/>
    </xf>
    <xf numFmtId="0" fontId="25" fillId="0" borderId="0" xfId="20" applyFont="1" applyAlignment="1">
      <alignment vertical="center"/>
      <protection/>
    </xf>
    <xf numFmtId="0" fontId="7" fillId="0" borderId="0" xfId="20" applyBorder="1">
      <alignment/>
      <protection/>
    </xf>
    <xf numFmtId="172" fontId="25" fillId="0" borderId="0" xfId="20" applyNumberFormat="1" applyFont="1" applyBorder="1" applyAlignment="1">
      <alignment horizontal="center"/>
      <protection/>
    </xf>
    <xf numFmtId="182" fontId="25" fillId="0" borderId="0" xfId="20" applyNumberFormat="1" applyFont="1" applyBorder="1" applyAlignment="1">
      <alignment horizontal="center"/>
      <protection/>
    </xf>
    <xf numFmtId="172" fontId="25" fillId="0" borderId="0" xfId="20" applyNumberFormat="1" applyFont="1" applyBorder="1" applyAlignment="1">
      <alignment horizontal="centerContinuous"/>
      <protection/>
    </xf>
    <xf numFmtId="172" fontId="25" fillId="0" borderId="0" xfId="20" applyNumberFormat="1" applyFont="1" applyAlignment="1">
      <alignment horizontal="center"/>
      <protection/>
    </xf>
    <xf numFmtId="182" fontId="25" fillId="0" borderId="0" xfId="20" applyNumberFormat="1" applyFont="1" applyAlignment="1">
      <alignment horizontal="center"/>
      <protection/>
    </xf>
    <xf numFmtId="172" fontId="25" fillId="0" borderId="0" xfId="20" applyNumberFormat="1" applyFont="1" applyAlignment="1">
      <alignment horizontal="centerContinuous"/>
      <protection/>
    </xf>
    <xf numFmtId="0" fontId="25" fillId="0" borderId="0" xfId="20" applyFont="1">
      <alignment/>
      <protection/>
    </xf>
    <xf numFmtId="0" fontId="25" fillId="0" borderId="3" xfId="20" applyFont="1" applyBorder="1">
      <alignment/>
      <protection/>
    </xf>
    <xf numFmtId="0" fontId="25" fillId="0" borderId="0" xfId="20" applyFont="1" applyBorder="1">
      <alignment/>
      <protection/>
    </xf>
    <xf numFmtId="181" fontId="25" fillId="0" borderId="0" xfId="20" applyNumberFormat="1" applyFont="1" applyAlignment="1">
      <alignment/>
      <protection/>
    </xf>
    <xf numFmtId="182" fontId="25" fillId="0" borderId="0" xfId="20" applyNumberFormat="1" applyFont="1" applyAlignment="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172" fontId="0" fillId="0" borderId="0" xfId="0" applyNumberFormat="1" applyAlignment="1">
      <alignment/>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10" xfId="26" applyFont="1" applyBorder="1">
      <alignment/>
      <protection/>
    </xf>
    <xf numFmtId="0" fontId="0" fillId="0" borderId="11" xfId="26" applyFont="1" applyBorder="1">
      <alignment/>
      <protection/>
    </xf>
    <xf numFmtId="183" fontId="25" fillId="0" borderId="10"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5" fillId="0" borderId="7" xfId="26" applyNumberFormat="1" applyFont="1" applyBorder="1" applyAlignment="1">
      <alignment horizontal="centerContinuous" vertical="center"/>
      <protection/>
    </xf>
    <xf numFmtId="172" fontId="25" fillId="0" borderId="8" xfId="26" applyNumberFormat="1" applyFont="1" applyBorder="1" applyAlignment="1">
      <alignment horizontal="centerContinuous" vertical="center"/>
      <protection/>
    </xf>
    <xf numFmtId="172" fontId="25" fillId="0" borderId="9"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5" fillId="0" borderId="12" xfId="26" applyNumberFormat="1" applyFont="1" applyBorder="1" applyAlignment="1">
      <alignment horizontal="centerContinuous"/>
      <protection/>
    </xf>
    <xf numFmtId="183" fontId="25" fillId="0" borderId="13" xfId="26" applyNumberFormat="1" applyFont="1" applyBorder="1" applyAlignment="1">
      <alignment horizontal="center"/>
      <protection/>
    </xf>
    <xf numFmtId="183" fontId="25" fillId="0" borderId="0" xfId="26" applyNumberFormat="1" applyFont="1" applyBorder="1" applyAlignment="1">
      <alignment horizontal="center"/>
      <protection/>
    </xf>
    <xf numFmtId="183" fontId="25" fillId="0" borderId="14"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5" fillId="0" borderId="15" xfId="26" applyNumberFormat="1" applyFont="1" applyBorder="1" applyAlignment="1">
      <alignment horizontal="centerContinuous"/>
      <protection/>
    </xf>
    <xf numFmtId="183" fontId="25" fillId="0" borderId="5" xfId="26" applyNumberFormat="1" applyFont="1" applyBorder="1" applyAlignment="1">
      <alignment horizontal="center"/>
      <protection/>
    </xf>
    <xf numFmtId="183" fontId="25" fillId="0" borderId="16"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5"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10" xfId="25" applyFont="1" applyBorder="1">
      <alignment/>
      <protection/>
    </xf>
    <xf numFmtId="0" fontId="0" fillId="0" borderId="11" xfId="25" applyFont="1" applyBorder="1">
      <alignment/>
      <protection/>
    </xf>
    <xf numFmtId="183" fontId="3" fillId="0" borderId="10"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7" xfId="25" applyNumberFormat="1" applyFont="1" applyBorder="1" applyAlignment="1">
      <alignment horizontal="centerContinuous" vertical="center"/>
      <protection/>
    </xf>
    <xf numFmtId="172" fontId="3" fillId="0" borderId="8" xfId="25" applyNumberFormat="1" applyFont="1" applyBorder="1" applyAlignment="1">
      <alignment horizontal="centerContinuous" vertical="center"/>
      <protection/>
    </xf>
    <xf numFmtId="172" fontId="3" fillId="0" borderId="9"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12" xfId="25" applyNumberFormat="1" applyFont="1" applyBorder="1" applyAlignment="1">
      <alignment horizontal="centerContinuous"/>
      <protection/>
    </xf>
    <xf numFmtId="183" fontId="3" fillId="0" borderId="13"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4"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5"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30"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11"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0" fontId="0" fillId="0" borderId="18" xfId="24" applyFont="1" applyBorder="1">
      <alignment/>
      <protection/>
    </xf>
    <xf numFmtId="0" fontId="3" fillId="0" borderId="3" xfId="24" applyFont="1" applyBorder="1">
      <alignment/>
      <protection/>
    </xf>
    <xf numFmtId="0" fontId="3" fillId="0" borderId="19" xfId="24" applyFont="1" applyBorder="1" applyAlignment="1">
      <alignment horizontal="center"/>
      <protection/>
    </xf>
    <xf numFmtId="0" fontId="3" fillId="0" borderId="13" xfId="24" applyFont="1" applyBorder="1" applyAlignment="1">
      <alignment horizontal="center"/>
      <protection/>
    </xf>
    <xf numFmtId="173" fontId="3" fillId="0" borderId="13" xfId="24" applyNumberFormat="1" applyFont="1" applyBorder="1" applyAlignment="1">
      <alignment/>
      <protection/>
    </xf>
    <xf numFmtId="172" fontId="3" fillId="0" borderId="7" xfId="24" applyNumberFormat="1" applyFont="1" applyBorder="1" applyAlignment="1">
      <alignment horizontal="centerContinuous" vertical="center"/>
      <protection/>
    </xf>
    <xf numFmtId="172" fontId="3" fillId="0" borderId="12" xfId="24" applyNumberFormat="1" applyFont="1" applyBorder="1" applyAlignment="1">
      <alignment horizontal="centerContinuous" vertical="center"/>
      <protection/>
    </xf>
    <xf numFmtId="172" fontId="3" fillId="0" borderId="7"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3" xfId="24" applyNumberFormat="1" applyFont="1" applyBorder="1" applyAlignment="1">
      <alignment horizontal="center"/>
      <protection/>
    </xf>
    <xf numFmtId="172" fontId="3" fillId="0" borderId="13"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4" xfId="24" applyNumberFormat="1" applyFont="1" applyBorder="1" applyAlignment="1">
      <alignment horizontal="center"/>
      <protection/>
    </xf>
    <xf numFmtId="0" fontId="3" fillId="0" borderId="6" xfId="24" applyFont="1" applyBorder="1">
      <alignment/>
      <protection/>
    </xf>
    <xf numFmtId="0" fontId="3" fillId="0" borderId="20" xfId="24" applyFont="1" applyBorder="1" applyAlignment="1">
      <alignment horizontal="center"/>
      <protection/>
    </xf>
    <xf numFmtId="0" fontId="3" fillId="0" borderId="15" xfId="24" applyFont="1" applyBorder="1" applyAlignment="1">
      <alignment horizontal="center"/>
      <protection/>
    </xf>
    <xf numFmtId="173" fontId="3" fillId="0" borderId="15" xfId="24" applyNumberFormat="1" applyFont="1" applyBorder="1" applyAlignment="1">
      <alignment/>
      <protection/>
    </xf>
    <xf numFmtId="172" fontId="3" fillId="0" borderId="15"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200"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199"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8" xfId="24" applyNumberFormat="1" applyFont="1" applyBorder="1" applyAlignment="1">
      <alignment/>
      <protection/>
    </xf>
    <xf numFmtId="172" fontId="3" fillId="0" borderId="0" xfId="24" applyNumberFormat="1" applyFont="1" applyAlignment="1">
      <alignment horizontal="right"/>
      <protection/>
    </xf>
    <xf numFmtId="200"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4"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1"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0" fillId="0" borderId="0" xfId="0" applyBorder="1" applyAlignment="1">
      <alignment/>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172" fontId="3" fillId="0" borderId="22" xfId="22" applyNumberFormat="1" applyFont="1" applyBorder="1" applyAlignment="1">
      <alignment horizontal="center"/>
      <protection/>
    </xf>
    <xf numFmtId="0" fontId="33"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72" fontId="3" fillId="0" borderId="23" xfId="22" applyNumberFormat="1" applyFont="1" applyBorder="1" applyAlignment="1">
      <alignment horizontal="center"/>
      <protection/>
    </xf>
    <xf numFmtId="172" fontId="3" fillId="0" borderId="7" xfId="22" applyNumberFormat="1" applyFont="1" applyBorder="1" applyAlignment="1">
      <alignment horizontal="center" vertical="center"/>
      <protection/>
    </xf>
    <xf numFmtId="172" fontId="3" fillId="0" borderId="12" xfId="22" applyNumberFormat="1" applyFont="1" applyBorder="1" applyAlignment="1">
      <alignment horizontal="center" vertical="center"/>
      <protection/>
    </xf>
    <xf numFmtId="0" fontId="4" fillId="0" borderId="0" xfId="22" applyFont="1" applyBorder="1" applyAlignment="1">
      <alignment horizontal="center"/>
      <protection/>
    </xf>
    <xf numFmtId="0" fontId="2" fillId="0" borderId="0" xfId="22" applyFont="1" applyAlignment="1">
      <alignment horizontal="center" vertical="center"/>
      <protection/>
    </xf>
    <xf numFmtId="0" fontId="0" fillId="0" borderId="0" xfId="22" applyFont="1" applyAlignment="1">
      <alignment horizontal="center" vertical="center"/>
      <protection/>
    </xf>
    <xf numFmtId="0" fontId="1" fillId="0" borderId="0" xfId="22" applyFont="1" applyAlignment="1">
      <alignment horizontal="center" vertical="center"/>
      <protection/>
    </xf>
    <xf numFmtId="182" fontId="25" fillId="0" borderId="18" xfId="20" applyNumberFormat="1" applyFont="1" applyBorder="1" applyAlignment="1">
      <alignment horizontal="center" vertical="center" wrapText="1"/>
      <protection/>
    </xf>
    <xf numFmtId="0" fontId="25" fillId="0" borderId="13" xfId="20" applyFont="1" applyBorder="1" applyAlignment="1">
      <alignment horizontal="center" vertical="center" wrapText="1"/>
      <protection/>
    </xf>
    <xf numFmtId="0" fontId="25" fillId="0" borderId="15" xfId="20" applyFont="1" applyBorder="1" applyAlignment="1">
      <alignment horizontal="center" vertical="center" wrapText="1"/>
      <protection/>
    </xf>
    <xf numFmtId="49" fontId="25" fillId="0" borderId="17" xfId="20" applyNumberFormat="1" applyFont="1" applyBorder="1" applyAlignment="1">
      <alignment horizontal="center" vertical="center" wrapText="1" shrinkToFit="1"/>
      <protection/>
    </xf>
    <xf numFmtId="0" fontId="21" fillId="0" borderId="19" xfId="20" applyFont="1" applyBorder="1" applyAlignment="1">
      <alignment horizontal="center" vertical="center" wrapText="1" shrinkToFit="1"/>
      <protection/>
    </xf>
    <xf numFmtId="0" fontId="21" fillId="0" borderId="20" xfId="20" applyFont="1" applyBorder="1" applyAlignment="1">
      <alignment horizontal="center" vertical="center" wrapText="1" shrinkToFit="1"/>
      <protection/>
    </xf>
    <xf numFmtId="0" fontId="25" fillId="0" borderId="21" xfId="20" applyFont="1" applyBorder="1" applyAlignment="1">
      <alignment horizontal="center" vertical="center" wrapText="1"/>
      <protection/>
    </xf>
    <xf numFmtId="0" fontId="21" fillId="0" borderId="24" xfId="20" applyFont="1" applyBorder="1" applyAlignment="1">
      <alignment horizontal="center" vertical="center" wrapText="1"/>
      <protection/>
    </xf>
    <xf numFmtId="0" fontId="21" fillId="0" borderId="25" xfId="20" applyFont="1" applyBorder="1" applyAlignment="1">
      <alignment horizontal="center" vertical="center" wrapText="1"/>
      <protection/>
    </xf>
    <xf numFmtId="0" fontId="21" fillId="0" borderId="26" xfId="20" applyFont="1" applyBorder="1" applyAlignment="1">
      <alignment horizontal="center" vertical="center" wrapText="1"/>
      <protection/>
    </xf>
    <xf numFmtId="49" fontId="25" fillId="0" borderId="27"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5" xfId="20" applyNumberFormat="1" applyBorder="1" applyAlignment="1">
      <alignment horizontal="center" vertical="center" wrapText="1"/>
      <protection/>
    </xf>
    <xf numFmtId="49" fontId="25" fillId="0" borderId="17" xfId="21" applyNumberFormat="1" applyFont="1" applyBorder="1" applyAlignment="1">
      <alignment horizontal="center" vertical="center" wrapText="1" shrinkToFit="1"/>
      <protection/>
    </xf>
    <xf numFmtId="0" fontId="21" fillId="0" borderId="19" xfId="21" applyFont="1" applyBorder="1" applyAlignment="1">
      <alignment horizontal="center" vertical="center" wrapText="1" shrinkToFit="1"/>
      <protection/>
    </xf>
    <xf numFmtId="0" fontId="21" fillId="0" borderId="20" xfId="21" applyFont="1" applyBorder="1" applyAlignment="1">
      <alignment horizontal="center" vertical="center" wrapText="1" shrinkToFit="1"/>
      <protection/>
    </xf>
    <xf numFmtId="0" fontId="25" fillId="0" borderId="21" xfId="21" applyFont="1" applyBorder="1" applyAlignment="1">
      <alignment horizontal="center" vertical="center" wrapText="1"/>
      <protection/>
    </xf>
    <xf numFmtId="0" fontId="21" fillId="0" borderId="24" xfId="21" applyFont="1" applyBorder="1" applyAlignment="1">
      <alignment horizontal="center" vertical="center" wrapText="1"/>
      <protection/>
    </xf>
    <xf numFmtId="0" fontId="21" fillId="0" borderId="25" xfId="21" applyFont="1" applyBorder="1" applyAlignment="1">
      <alignment horizontal="center" vertical="center" wrapText="1"/>
      <protection/>
    </xf>
    <xf numFmtId="0" fontId="21" fillId="0" borderId="26" xfId="21" applyFont="1" applyBorder="1" applyAlignment="1">
      <alignment horizontal="center" vertical="center" wrapText="1"/>
      <protection/>
    </xf>
    <xf numFmtId="182" fontId="25" fillId="0" borderId="18" xfId="21" applyNumberFormat="1" applyFont="1" applyBorder="1" applyAlignment="1">
      <alignment horizontal="center" vertical="center" wrapText="1"/>
      <protection/>
    </xf>
    <xf numFmtId="0" fontId="25" fillId="0" borderId="13" xfId="21" applyFont="1" applyBorder="1" applyAlignment="1">
      <alignment horizontal="center" vertical="center" wrapText="1"/>
      <protection/>
    </xf>
    <xf numFmtId="0" fontId="25" fillId="0" borderId="15" xfId="21" applyFont="1" applyBorder="1" applyAlignment="1">
      <alignment horizontal="center" vertical="center" wrapText="1"/>
      <protection/>
    </xf>
    <xf numFmtId="49" fontId="25" fillId="0" borderId="27" xfId="21" applyNumberFormat="1" applyFont="1" applyBorder="1" applyAlignment="1">
      <alignment horizontal="center" vertical="center" wrapText="1"/>
      <protection/>
    </xf>
    <xf numFmtId="49" fontId="7" fillId="0" borderId="13" xfId="21" applyNumberFormat="1" applyBorder="1" applyAlignment="1">
      <alignment horizontal="center" vertical="center" wrapText="1"/>
      <protection/>
    </xf>
    <xf numFmtId="49" fontId="7" fillId="0" borderId="15" xfId="21" applyNumberFormat="1" applyBorder="1" applyAlignment="1">
      <alignment horizontal="center" vertical="center" wrapText="1"/>
      <protection/>
    </xf>
    <xf numFmtId="0" fontId="22" fillId="0" borderId="0" xfId="21" applyFont="1" applyAlignment="1">
      <alignment horizontal="center" vertical="center"/>
      <protection/>
    </xf>
    <xf numFmtId="0" fontId="22" fillId="0" borderId="0" xfId="21" applyFont="1" applyAlignment="1">
      <alignment horizontal="center" vertical="center"/>
      <protection/>
    </xf>
    <xf numFmtId="0" fontId="25" fillId="0" borderId="0" xfId="0" applyFont="1" applyBorder="1" applyAlignment="1">
      <alignment horizontal="left"/>
    </xf>
    <xf numFmtId="0" fontId="25" fillId="0" borderId="3" xfId="0" applyFont="1" applyBorder="1" applyAlignment="1">
      <alignment horizontal="left"/>
    </xf>
    <xf numFmtId="0" fontId="26" fillId="0" borderId="0" xfId="0" applyFont="1" applyBorder="1" applyAlignment="1">
      <alignment horizontal="center" vertical="center"/>
    </xf>
    <xf numFmtId="0" fontId="26" fillId="0" borderId="0" xfId="0" applyFont="1" applyBorder="1" applyAlignment="1">
      <alignment horizontal="center"/>
    </xf>
    <xf numFmtId="0" fontId="23" fillId="0" borderId="0" xfId="0" applyFont="1" applyBorder="1" applyAlignment="1">
      <alignment horizontal="center"/>
    </xf>
    <xf numFmtId="49" fontId="25" fillId="0" borderId="7" xfId="0" applyNumberFormat="1" applyFont="1" applyBorder="1" applyAlignment="1">
      <alignment horizontal="center" vertical="center" shrinkToFit="1"/>
    </xf>
    <xf numFmtId="0" fontId="0" fillId="0" borderId="12" xfId="0" applyBorder="1" applyAlignment="1">
      <alignment shrinkToFit="1"/>
    </xf>
    <xf numFmtId="183" fontId="25" fillId="0" borderId="27" xfId="0" applyNumberFormat="1" applyFont="1" applyBorder="1" applyAlignment="1">
      <alignment horizontal="center" wrapText="1" shrinkToFit="1"/>
    </xf>
    <xf numFmtId="0" fontId="0" fillId="0" borderId="15" xfId="0" applyBorder="1" applyAlignment="1">
      <alignment wrapText="1" shrinkToFit="1"/>
    </xf>
    <xf numFmtId="183" fontId="25" fillId="0" borderId="28" xfId="0" applyNumberFormat="1" applyFont="1" applyBorder="1" applyAlignment="1">
      <alignment horizontal="center" wrapText="1" shrinkToFit="1"/>
    </xf>
    <xf numFmtId="0" fontId="0" fillId="0" borderId="16" xfId="0" applyBorder="1" applyAlignment="1">
      <alignment wrapText="1" shrinkToFit="1"/>
    </xf>
    <xf numFmtId="49" fontId="25" fillId="0" borderId="17" xfId="0" applyNumberFormat="1" applyFont="1" applyBorder="1" applyAlignment="1">
      <alignment horizontal="center" vertical="center" wrapText="1" shrinkToFit="1"/>
    </xf>
    <xf numFmtId="0" fontId="21" fillId="0" borderId="19"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25"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182" fontId="25" fillId="0" borderId="18"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0" xfId="0" applyFont="1" applyBorder="1" applyAlignment="1">
      <alignment horizontal="center" vertical="center"/>
    </xf>
    <xf numFmtId="49" fontId="25" fillId="0" borderId="27"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26" fillId="0" borderId="0" xfId="0" applyNumberFormat="1"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protection/>
    </xf>
    <xf numFmtId="49" fontId="3" fillId="0" borderId="17" xfId="25" applyNumberFormat="1" applyFont="1" applyBorder="1" applyAlignment="1">
      <alignment horizontal="center" vertical="center" wrapText="1" shrinkToFit="1"/>
      <protection/>
    </xf>
    <xf numFmtId="0" fontId="3" fillId="0" borderId="19" xfId="25" applyFont="1" applyBorder="1" applyAlignment="1">
      <alignment horizontal="center" vertical="center" wrapText="1" shrinkToFit="1"/>
      <protection/>
    </xf>
    <xf numFmtId="0" fontId="3" fillId="0" borderId="20"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182" fontId="3" fillId="0" borderId="18" xfId="25" applyNumberFormat="1" applyFont="1" applyBorder="1" applyAlignment="1">
      <alignment horizontal="center" vertical="center" wrapText="1"/>
      <protection/>
    </xf>
    <xf numFmtId="0" fontId="3" fillId="0" borderId="13" xfId="25" applyFont="1" applyBorder="1" applyAlignment="1">
      <alignment horizontal="center" vertical="center" wrapText="1"/>
      <protection/>
    </xf>
    <xf numFmtId="0" fontId="3" fillId="0" borderId="15"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3"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0" fontId="1" fillId="0" borderId="0" xfId="25" applyFont="1" applyAlignment="1">
      <alignment horizontal="center"/>
      <protection/>
    </xf>
    <xf numFmtId="49" fontId="25" fillId="0" borderId="17" xfId="26" applyNumberFormat="1" applyFont="1" applyBorder="1" applyAlignment="1">
      <alignment horizontal="center" vertical="center" wrapText="1" shrinkToFit="1"/>
      <protection/>
    </xf>
    <xf numFmtId="0" fontId="21" fillId="0" borderId="19" xfId="26" applyFont="1" applyBorder="1" applyAlignment="1">
      <alignment horizontal="center" vertical="center" wrapText="1" shrinkToFit="1"/>
      <protection/>
    </xf>
    <xf numFmtId="0" fontId="21" fillId="0" borderId="20" xfId="26" applyFont="1" applyBorder="1" applyAlignment="1">
      <alignment horizontal="center" vertical="center" wrapText="1" shrinkToFit="1"/>
      <protection/>
    </xf>
    <xf numFmtId="0" fontId="25" fillId="0" borderId="21" xfId="26" applyFont="1" applyBorder="1" applyAlignment="1">
      <alignment horizontal="center" vertical="center" wrapText="1"/>
      <protection/>
    </xf>
    <xf numFmtId="0" fontId="21" fillId="0" borderId="24" xfId="26" applyFont="1" applyBorder="1" applyAlignment="1">
      <alignment horizontal="center" vertical="center" wrapText="1"/>
      <protection/>
    </xf>
    <xf numFmtId="0" fontId="21" fillId="0" borderId="25" xfId="26" applyFont="1" applyBorder="1" applyAlignment="1">
      <alignment horizontal="center" vertical="center" wrapText="1"/>
      <protection/>
    </xf>
    <xf numFmtId="0" fontId="21" fillId="0" borderId="26" xfId="26" applyFont="1" applyBorder="1" applyAlignment="1">
      <alignment horizontal="center" vertical="center" wrapText="1"/>
      <protection/>
    </xf>
    <xf numFmtId="182" fontId="25" fillId="0" borderId="18" xfId="26" applyNumberFormat="1" applyFont="1" applyBorder="1" applyAlignment="1">
      <alignment horizontal="center" vertical="center" wrapText="1"/>
      <protection/>
    </xf>
    <xf numFmtId="0" fontId="25" fillId="0" borderId="13" xfId="26" applyFont="1" applyBorder="1" applyAlignment="1">
      <alignment horizontal="center" vertical="center" wrapText="1"/>
      <protection/>
    </xf>
    <xf numFmtId="0" fontId="25" fillId="0" borderId="15" xfId="26" applyFont="1" applyBorder="1" applyAlignment="1">
      <alignment horizontal="center" vertical="center" wrapText="1"/>
      <protection/>
    </xf>
    <xf numFmtId="49" fontId="25" fillId="0" borderId="27"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5" xfId="26" applyNumberFormat="1" applyBorder="1" applyAlignment="1">
      <alignment horizontal="center" vertical="center" wrapText="1"/>
      <protection/>
    </xf>
    <xf numFmtId="0" fontId="0" fillId="0" borderId="0" xfId="26" applyFont="1" applyAlignment="1">
      <alignment horizontal="center"/>
      <protection/>
    </xf>
    <xf numFmtId="0" fontId="4" fillId="0" borderId="0" xfId="24" applyFont="1" applyBorder="1" applyAlignment="1">
      <alignment horizontal="center"/>
      <protection/>
    </xf>
    <xf numFmtId="172" fontId="3" fillId="0" borderId="7" xfId="24" applyNumberFormat="1" applyFont="1" applyBorder="1" applyAlignment="1">
      <alignment horizontal="center" vertical="center"/>
      <protection/>
    </xf>
    <xf numFmtId="172" fontId="3" fillId="0" borderId="12" xfId="24" applyNumberFormat="1" applyFont="1" applyBorder="1" applyAlignment="1">
      <alignment horizontal="center" vertic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92004" xfId="20"/>
    <cellStyle name="Standard_AE_W092004" xfId="21"/>
    <cellStyle name="Standard_Ae0904" xfId="22"/>
    <cellStyle name="Standard_aufwz_w" xfId="23"/>
    <cellStyle name="Standard_Bau_0904" xfId="24"/>
    <cellStyle name="Standard_UM_V0904" xfId="25"/>
    <cellStyle name="Standard_UM_W09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643605"/>
        <c:axId val="59792446"/>
      </c:lineChart>
      <c:catAx>
        <c:axId val="66436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792446"/>
        <c:crosses val="autoZero"/>
        <c:auto val="1"/>
        <c:lblOffset val="100"/>
        <c:tickMarkSkip val="12"/>
        <c:noMultiLvlLbl val="0"/>
      </c:catAx>
      <c:valAx>
        <c:axId val="597924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436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42434431"/>
        <c:axId val="46365560"/>
      </c:lineChart>
      <c:catAx>
        <c:axId val="42434431"/>
        <c:scaling>
          <c:orientation val="minMax"/>
        </c:scaling>
        <c:axPos val="b"/>
        <c:majorGridlines/>
        <c:delete val="1"/>
        <c:majorTickMark val="out"/>
        <c:minorTickMark val="none"/>
        <c:tickLblPos val="nextTo"/>
        <c:crossAx val="46365560"/>
        <c:crosses val="autoZero"/>
        <c:auto val="1"/>
        <c:lblOffset val="100"/>
        <c:tickMarkSkip val="12"/>
        <c:noMultiLvlLbl val="0"/>
      </c:catAx>
      <c:valAx>
        <c:axId val="4636556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434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14636857"/>
        <c:axId val="64622850"/>
      </c:lineChart>
      <c:catAx>
        <c:axId val="14636857"/>
        <c:scaling>
          <c:orientation val="minMax"/>
        </c:scaling>
        <c:axPos val="b"/>
        <c:majorGridlines/>
        <c:delete val="1"/>
        <c:majorTickMark val="out"/>
        <c:minorTickMark val="none"/>
        <c:tickLblPos val="nextTo"/>
        <c:crossAx val="64622850"/>
        <c:crosses val="autoZero"/>
        <c:auto val="1"/>
        <c:lblOffset val="100"/>
        <c:tickMarkSkip val="12"/>
        <c:noMultiLvlLbl val="0"/>
      </c:catAx>
      <c:valAx>
        <c:axId val="6462285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46368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44734739"/>
        <c:axId val="67068332"/>
      </c:lineChart>
      <c:catAx>
        <c:axId val="44734739"/>
        <c:scaling>
          <c:orientation val="minMax"/>
        </c:scaling>
        <c:axPos val="b"/>
        <c:majorGridlines/>
        <c:delete val="1"/>
        <c:majorTickMark val="out"/>
        <c:minorTickMark val="none"/>
        <c:tickLblPos val="nextTo"/>
        <c:crossAx val="67068332"/>
        <c:crosses val="autoZero"/>
        <c:auto val="1"/>
        <c:lblOffset val="100"/>
        <c:tickMarkSkip val="12"/>
        <c:noMultiLvlLbl val="0"/>
      </c:catAx>
      <c:valAx>
        <c:axId val="6706833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7347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66744077"/>
        <c:axId val="63825782"/>
      </c:lineChart>
      <c:catAx>
        <c:axId val="66744077"/>
        <c:scaling>
          <c:orientation val="minMax"/>
        </c:scaling>
        <c:axPos val="b"/>
        <c:majorGridlines/>
        <c:delete val="1"/>
        <c:majorTickMark val="out"/>
        <c:minorTickMark val="none"/>
        <c:tickLblPos val="nextTo"/>
        <c:crossAx val="63825782"/>
        <c:crosses val="autoZero"/>
        <c:auto val="1"/>
        <c:lblOffset val="100"/>
        <c:tickMarkSkip val="12"/>
        <c:noMultiLvlLbl val="0"/>
      </c:catAx>
      <c:valAx>
        <c:axId val="6382578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7440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25"/>
          <c:w val="0.96925"/>
          <c:h val="0.825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37561127"/>
        <c:axId val="2505824"/>
      </c:lineChart>
      <c:catAx>
        <c:axId val="37561127"/>
        <c:scaling>
          <c:orientation val="minMax"/>
        </c:scaling>
        <c:axPos val="b"/>
        <c:majorGridlines/>
        <c:delete val="1"/>
        <c:majorTickMark val="out"/>
        <c:minorTickMark val="none"/>
        <c:tickLblPos val="nextTo"/>
        <c:crossAx val="2505824"/>
        <c:crosses val="autoZero"/>
        <c:auto val="1"/>
        <c:lblOffset val="100"/>
        <c:tickMarkSkip val="12"/>
        <c:noMultiLvlLbl val="0"/>
      </c:catAx>
      <c:valAx>
        <c:axId val="250582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5611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0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552417"/>
        <c:axId val="1645162"/>
      </c:lineChart>
      <c:catAx>
        <c:axId val="22552417"/>
        <c:scaling>
          <c:orientation val="minMax"/>
        </c:scaling>
        <c:axPos val="b"/>
        <c:majorGridlines/>
        <c:delete val="1"/>
        <c:majorTickMark val="out"/>
        <c:minorTickMark val="none"/>
        <c:tickLblPos val="nextTo"/>
        <c:crossAx val="1645162"/>
        <c:crosses val="autoZero"/>
        <c:auto val="1"/>
        <c:lblOffset val="100"/>
        <c:tickMarkSkip val="12"/>
        <c:noMultiLvlLbl val="0"/>
      </c:catAx>
      <c:valAx>
        <c:axId val="164516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5524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0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806459"/>
        <c:axId val="66149268"/>
      </c:lineChart>
      <c:catAx>
        <c:axId val="14806459"/>
        <c:scaling>
          <c:orientation val="minMax"/>
        </c:scaling>
        <c:axPos val="b"/>
        <c:majorGridlines/>
        <c:delete val="1"/>
        <c:majorTickMark val="out"/>
        <c:minorTickMark val="none"/>
        <c:tickLblPos val="nextTo"/>
        <c:crossAx val="66149268"/>
        <c:crosses val="autoZero"/>
        <c:auto val="1"/>
        <c:lblOffset val="100"/>
        <c:tickMarkSkip val="12"/>
        <c:noMultiLvlLbl val="0"/>
      </c:catAx>
      <c:valAx>
        <c:axId val="6614926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8064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0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472501"/>
        <c:axId val="56490462"/>
      </c:lineChart>
      <c:catAx>
        <c:axId val="58472501"/>
        <c:scaling>
          <c:orientation val="minMax"/>
        </c:scaling>
        <c:axPos val="b"/>
        <c:majorGridlines/>
        <c:delete val="1"/>
        <c:majorTickMark val="out"/>
        <c:minorTickMark val="none"/>
        <c:tickLblPos val="nextTo"/>
        <c:crossAx val="56490462"/>
        <c:crosses val="autoZero"/>
        <c:auto val="1"/>
        <c:lblOffset val="100"/>
        <c:tickMarkSkip val="12"/>
        <c:noMultiLvlLbl val="0"/>
      </c:catAx>
      <c:valAx>
        <c:axId val="5649046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72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0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652111"/>
        <c:axId val="12324680"/>
      </c:lineChart>
      <c:catAx>
        <c:axId val="38652111"/>
        <c:scaling>
          <c:orientation val="minMax"/>
        </c:scaling>
        <c:axPos val="b"/>
        <c:majorGridlines/>
        <c:delete val="1"/>
        <c:majorTickMark val="out"/>
        <c:minorTickMark val="none"/>
        <c:tickLblPos val="nextTo"/>
        <c:crossAx val="12324680"/>
        <c:crosses val="autoZero"/>
        <c:auto val="1"/>
        <c:lblOffset val="100"/>
        <c:tickMarkSkip val="12"/>
        <c:noMultiLvlLbl val="0"/>
      </c:catAx>
      <c:valAx>
        <c:axId val="1232468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6521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0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43813257"/>
        <c:axId val="58774994"/>
      </c:lineChart>
      <c:catAx>
        <c:axId val="43813257"/>
        <c:scaling>
          <c:orientation val="minMax"/>
        </c:scaling>
        <c:axPos val="b"/>
        <c:majorGridlines/>
        <c:delete val="1"/>
        <c:majorTickMark val="out"/>
        <c:minorTickMark val="none"/>
        <c:tickLblPos val="nextTo"/>
        <c:crossAx val="58774994"/>
        <c:crosses val="autoZero"/>
        <c:auto val="1"/>
        <c:lblOffset val="100"/>
        <c:tickMarkSkip val="12"/>
        <c:noMultiLvlLbl val="0"/>
      </c:catAx>
      <c:valAx>
        <c:axId val="5877499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8132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1261103"/>
        <c:axId val="11349928"/>
      </c:lineChart>
      <c:catAx>
        <c:axId val="1261103"/>
        <c:scaling>
          <c:orientation val="minMax"/>
        </c:scaling>
        <c:axPos val="b"/>
        <c:majorGridlines/>
        <c:delete val="1"/>
        <c:majorTickMark val="out"/>
        <c:minorTickMark val="none"/>
        <c:tickLblPos val="none"/>
        <c:crossAx val="11349928"/>
        <c:crosses val="autoZero"/>
        <c:auto val="1"/>
        <c:lblOffset val="100"/>
        <c:tickMarkSkip val="12"/>
        <c:noMultiLvlLbl val="0"/>
      </c:catAx>
      <c:valAx>
        <c:axId val="113499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611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040489"/>
        <c:axId val="46928946"/>
      </c:lineChart>
      <c:catAx>
        <c:axId val="35040489"/>
        <c:scaling>
          <c:orientation val="minMax"/>
        </c:scaling>
        <c:axPos val="b"/>
        <c:majorGridlines/>
        <c:delete val="1"/>
        <c:majorTickMark val="out"/>
        <c:minorTickMark val="none"/>
        <c:tickLblPos val="none"/>
        <c:crossAx val="46928946"/>
        <c:crosses val="autoZero"/>
        <c:auto val="1"/>
        <c:lblOffset val="100"/>
        <c:tickMarkSkip val="12"/>
        <c:noMultiLvlLbl val="0"/>
      </c:catAx>
      <c:valAx>
        <c:axId val="469289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0404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19707331"/>
        <c:axId val="43148252"/>
      </c:lineChart>
      <c:catAx>
        <c:axId val="1970733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148252"/>
        <c:crosses val="autoZero"/>
        <c:auto val="1"/>
        <c:lblOffset val="100"/>
        <c:tickMarkSkip val="12"/>
        <c:noMultiLvlLbl val="0"/>
      </c:catAx>
      <c:valAx>
        <c:axId val="4314825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7073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2789949"/>
        <c:axId val="5347494"/>
      </c:lineChart>
      <c:catAx>
        <c:axId val="52789949"/>
        <c:scaling>
          <c:orientation val="minMax"/>
        </c:scaling>
        <c:axPos val="b"/>
        <c:majorGridlines/>
        <c:delete val="1"/>
        <c:majorTickMark val="out"/>
        <c:minorTickMark val="none"/>
        <c:tickLblPos val="none"/>
        <c:crossAx val="5347494"/>
        <c:crosses val="autoZero"/>
        <c:auto val="1"/>
        <c:lblOffset val="100"/>
        <c:tickMarkSkip val="12"/>
        <c:noMultiLvlLbl val="0"/>
      </c:catAx>
      <c:valAx>
        <c:axId val="534749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7899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25"/>
          <c:y val="0.0805"/>
          <c:w val="0.95675"/>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127447"/>
        <c:axId val="30493840"/>
      </c:lineChart>
      <c:catAx>
        <c:axId val="48127447"/>
        <c:scaling>
          <c:orientation val="minMax"/>
        </c:scaling>
        <c:axPos val="b"/>
        <c:majorGridlines/>
        <c:delete val="1"/>
        <c:majorTickMark val="out"/>
        <c:minorTickMark val="none"/>
        <c:tickLblPos val="none"/>
        <c:crossAx val="30493840"/>
        <c:crosses val="autoZero"/>
        <c:auto val="1"/>
        <c:lblOffset val="100"/>
        <c:tickMarkSkip val="12"/>
        <c:noMultiLvlLbl val="0"/>
      </c:catAx>
      <c:valAx>
        <c:axId val="3049384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1274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6009105"/>
        <c:axId val="54081946"/>
      </c:lineChart>
      <c:catAx>
        <c:axId val="6009105"/>
        <c:scaling>
          <c:orientation val="minMax"/>
        </c:scaling>
        <c:axPos val="b"/>
        <c:majorGridlines/>
        <c:delete val="1"/>
        <c:majorTickMark val="out"/>
        <c:minorTickMark val="none"/>
        <c:tickLblPos val="nextTo"/>
        <c:crossAx val="54081946"/>
        <c:crosses val="autoZero"/>
        <c:auto val="1"/>
        <c:lblOffset val="100"/>
        <c:tickMarkSkip val="12"/>
        <c:noMultiLvlLbl val="0"/>
      </c:catAx>
      <c:valAx>
        <c:axId val="540819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091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16975467"/>
        <c:axId val="18561476"/>
      </c:lineChart>
      <c:catAx>
        <c:axId val="16975467"/>
        <c:scaling>
          <c:orientation val="minMax"/>
        </c:scaling>
        <c:axPos val="b"/>
        <c:majorGridlines/>
        <c:delete val="1"/>
        <c:majorTickMark val="out"/>
        <c:minorTickMark val="none"/>
        <c:tickLblPos val="nextTo"/>
        <c:crossAx val="18561476"/>
        <c:crosses val="autoZero"/>
        <c:auto val="1"/>
        <c:lblOffset val="100"/>
        <c:tickMarkSkip val="12"/>
        <c:noMultiLvlLbl val="0"/>
      </c:catAx>
      <c:valAx>
        <c:axId val="185614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754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32835557"/>
        <c:axId val="27084558"/>
      </c:lineChart>
      <c:catAx>
        <c:axId val="32835557"/>
        <c:scaling>
          <c:orientation val="minMax"/>
        </c:scaling>
        <c:axPos val="b"/>
        <c:majorGridlines/>
        <c:delete val="1"/>
        <c:majorTickMark val="out"/>
        <c:minorTickMark val="none"/>
        <c:tickLblPos val="nextTo"/>
        <c:crossAx val="27084558"/>
        <c:crosses val="autoZero"/>
        <c:auto val="1"/>
        <c:lblOffset val="100"/>
        <c:tickMarkSkip val="12"/>
        <c:noMultiLvlLbl val="0"/>
      </c:catAx>
      <c:valAx>
        <c:axId val="2708455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8355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1722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197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197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197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197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197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43"/>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44"/>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24" name="TextBox 45"/>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25" name="TextBox 46"/>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6" name="TextBox 4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27" name="TextBox 48"/>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37</xdr:row>
      <xdr:rowOff>9525</xdr:rowOff>
    </xdr:from>
    <xdr:to>
      <xdr:col>1</xdr:col>
      <xdr:colOff>419100</xdr:colOff>
      <xdr:row>38</xdr:row>
      <xdr:rowOff>57150</xdr:rowOff>
    </xdr:to>
    <xdr:sp>
      <xdr:nvSpPr>
        <xdr:cNvPr id="28" name="TextBox 49"/>
        <xdr:cNvSpPr txBox="1">
          <a:spLocks noChangeArrowheads="1"/>
        </xdr:cNvSpPr>
      </xdr:nvSpPr>
      <xdr:spPr>
        <a:xfrm>
          <a:off x="85725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37</xdr:row>
      <xdr:rowOff>9525</xdr:rowOff>
    </xdr:from>
    <xdr:to>
      <xdr:col>3</xdr:col>
      <xdr:colOff>295275</xdr:colOff>
      <xdr:row>38</xdr:row>
      <xdr:rowOff>47625</xdr:rowOff>
    </xdr:to>
    <xdr:sp>
      <xdr:nvSpPr>
        <xdr:cNvPr id="29" name="TextBox 50"/>
        <xdr:cNvSpPr txBox="1">
          <a:spLocks noChangeArrowheads="1"/>
        </xdr:cNvSpPr>
      </xdr:nvSpPr>
      <xdr:spPr>
        <a:xfrm>
          <a:off x="2276475" y="6000750"/>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37</xdr:row>
      <xdr:rowOff>9525</xdr:rowOff>
    </xdr:from>
    <xdr:to>
      <xdr:col>5</xdr:col>
      <xdr:colOff>114300</xdr:colOff>
      <xdr:row>38</xdr:row>
      <xdr:rowOff>28575</xdr:rowOff>
    </xdr:to>
    <xdr:sp>
      <xdr:nvSpPr>
        <xdr:cNvPr id="30" name="TextBox 51"/>
        <xdr:cNvSpPr txBox="1">
          <a:spLocks noChangeArrowheads="1"/>
        </xdr:cNvSpPr>
      </xdr:nvSpPr>
      <xdr:spPr>
        <a:xfrm>
          <a:off x="3629025" y="600075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31" name="TextBox 5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53"/>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54"/>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55"/>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56"/>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5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5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59"/>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60"/>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61"/>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62"/>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63"/>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4" name="Chart 14"/>
        <xdr:cNvGraphicFramePr/>
      </xdr:nvGraphicFramePr>
      <xdr:xfrm>
        <a:off x="76200" y="485775"/>
        <a:ext cx="5924550" cy="38195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 name="Chart 15"/>
        <xdr:cNvGraphicFramePr/>
      </xdr:nvGraphicFramePr>
      <xdr:xfrm>
        <a:off x="104775" y="4562475"/>
        <a:ext cx="59245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6" name="Line 16"/>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7" name="Line 17"/>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8" name="TextBox 18"/>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9" name="TextBox 19"/>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20" name="TextBox 20"/>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21" name="TextBox 21"/>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22" name="TextBox 22"/>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23" name="TextBox 23"/>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24" name="TextBox 24"/>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25" name="TextBox 25"/>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 name="TextBox 2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3" name="Chart 13"/>
        <xdr:cNvGraphicFramePr/>
      </xdr:nvGraphicFramePr>
      <xdr:xfrm>
        <a:off x="7620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4" name="Chart 14"/>
        <xdr:cNvGraphicFramePr/>
      </xdr:nvGraphicFramePr>
      <xdr:xfrm>
        <a:off x="95250" y="4591050"/>
        <a:ext cx="5915025"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5" name="Line 1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6" name="Line 1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7" name="TextBox 1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8" name="TextBox 1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9" name="TextBox 1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20" name="TextBox 2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21" name="TextBox 2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22" name="TextBox 2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23" name="TextBox 2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24" name="TextBox 2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cdr:x>
      <cdr:y>0.94525</cdr:y>
    </cdr:from>
    <cdr:to>
      <cdr:x>0.27575</cdr:x>
      <cdr:y>0.99225</cdr:y>
    </cdr:to>
    <cdr:sp>
      <cdr:nvSpPr>
        <cdr:cNvPr id="1" name="TextBox 1"/>
        <cdr:cNvSpPr txBox="1">
          <a:spLocks noChangeArrowheads="1"/>
        </cdr:cNvSpPr>
      </cdr:nvSpPr>
      <cdr:spPr>
        <a:xfrm>
          <a:off x="895350" y="3200400"/>
          <a:ext cx="6000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0.38375</cdr:x>
      <cdr:y>0.94525</cdr:y>
    </cdr:from>
    <cdr:to>
      <cdr:x>0.4545</cdr:x>
      <cdr:y>0.99225</cdr:y>
    </cdr:to>
    <cdr:sp>
      <cdr:nvSpPr>
        <cdr:cNvPr id="2" name="TextBox 2"/>
        <cdr:cNvSpPr txBox="1">
          <a:spLocks noChangeArrowheads="1"/>
        </cdr:cNvSpPr>
      </cdr:nvSpPr>
      <cdr:spPr>
        <a:xfrm>
          <a:off x="2085975" y="3200400"/>
          <a:ext cx="3810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0.63125</cdr:x>
      <cdr:y>0.94525</cdr:y>
    </cdr:from>
    <cdr:to>
      <cdr:x>0.6975</cdr:x>
      <cdr:y>0.99225</cdr:y>
    </cdr:to>
    <cdr:sp>
      <cdr:nvSpPr>
        <cdr:cNvPr id="3" name="TextBox 3"/>
        <cdr:cNvSpPr txBox="1">
          <a:spLocks noChangeArrowheads="1"/>
        </cdr:cNvSpPr>
      </cdr:nvSpPr>
      <cdr:spPr>
        <a:xfrm>
          <a:off x="3438525" y="3200400"/>
          <a:ext cx="3619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0.866</cdr:x>
      <cdr:y>0.94525</cdr:y>
    </cdr:from>
    <cdr:to>
      <cdr:x>0.96075</cdr:x>
      <cdr:y>0.99225</cdr:y>
    </cdr:to>
    <cdr:sp>
      <cdr:nvSpPr>
        <cdr:cNvPr id="4" name="TextBox 4"/>
        <cdr:cNvSpPr txBox="1">
          <a:spLocks noChangeArrowheads="1"/>
        </cdr:cNvSpPr>
      </cdr:nvSpPr>
      <cdr:spPr>
        <a:xfrm>
          <a:off x="4714875" y="3200400"/>
          <a:ext cx="5143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448300"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3143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4848225" y="3800475"/>
          <a:ext cx="1047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7670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448300"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3143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4848225" y="3800475"/>
          <a:ext cx="1047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7670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448300"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33800" y="37909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4848225"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448300"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3143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4848225" y="3800475"/>
          <a:ext cx="1047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7670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448300" cy="339090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409575</xdr:colOff>
      <xdr:row>31</xdr:row>
      <xdr:rowOff>0</xdr:rowOff>
    </xdr:to>
    <xdr:sp>
      <xdr:nvSpPr>
        <xdr:cNvPr id="1" name="Text 3"/>
        <xdr:cNvSpPr txBox="1">
          <a:spLocks noChangeArrowheads="1"/>
        </xdr:cNvSpPr>
      </xdr:nvSpPr>
      <xdr:spPr>
        <a:xfrm>
          <a:off x="0" y="419100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67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409575</xdr:colOff>
      <xdr:row>84</xdr:row>
      <xdr:rowOff>0</xdr:rowOff>
    </xdr:to>
    <xdr:sp>
      <xdr:nvSpPr>
        <xdr:cNvPr id="4" name="Text 6"/>
        <xdr:cNvSpPr txBox="1">
          <a:spLocks noChangeArrowheads="1"/>
        </xdr:cNvSpPr>
      </xdr:nvSpPr>
      <xdr:spPr>
        <a:xfrm>
          <a:off x="0" y="1259205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409575</xdr:colOff>
      <xdr:row>95</xdr:row>
      <xdr:rowOff>0</xdr:rowOff>
    </xdr:to>
    <xdr:sp>
      <xdr:nvSpPr>
        <xdr:cNvPr id="5" name="Text 7"/>
        <xdr:cNvSpPr txBox="1">
          <a:spLocks noChangeArrowheads="1"/>
        </xdr:cNvSpPr>
      </xdr:nvSpPr>
      <xdr:spPr>
        <a:xfrm>
          <a:off x="0" y="14230350"/>
          <a:ext cx="5819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2935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197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0" customWidth="1"/>
  </cols>
  <sheetData>
    <row r="1" ht="15.75">
      <c r="A1" s="439" t="s">
        <v>231</v>
      </c>
    </row>
    <row r="4" ht="25.5">
      <c r="A4" s="441" t="s">
        <v>242</v>
      </c>
    </row>
    <row r="6" ht="12.75">
      <c r="A6" s="440" t="s">
        <v>232</v>
      </c>
    </row>
    <row r="9" ht="12.75">
      <c r="A9" s="440" t="s">
        <v>243</v>
      </c>
    </row>
    <row r="10" ht="12.75">
      <c r="A10" s="440" t="s">
        <v>244</v>
      </c>
    </row>
    <row r="13" ht="12.75">
      <c r="A13" s="440" t="s">
        <v>233</v>
      </c>
    </row>
    <row r="16" ht="12.75">
      <c r="A16" s="440" t="s">
        <v>234</v>
      </c>
    </row>
    <row r="17" ht="12.75">
      <c r="A17" s="440" t="s">
        <v>81</v>
      </c>
    </row>
    <row r="18" ht="12.75">
      <c r="A18" s="440" t="s">
        <v>235</v>
      </c>
    </row>
    <row r="19" ht="12.75">
      <c r="A19" s="440" t="s">
        <v>236</v>
      </c>
    </row>
    <row r="21" ht="12.75">
      <c r="A21" s="440" t="s">
        <v>237</v>
      </c>
    </row>
    <row r="24" ht="12.75">
      <c r="A24" s="441" t="s">
        <v>238</v>
      </c>
    </row>
    <row r="25" ht="51">
      <c r="A25" s="442" t="s">
        <v>239</v>
      </c>
    </row>
    <row r="28" ht="12.75">
      <c r="A28" s="441" t="s">
        <v>240</v>
      </c>
    </row>
    <row r="29" ht="51">
      <c r="A29" s="442" t="s">
        <v>241</v>
      </c>
    </row>
    <row r="30" ht="12.75">
      <c r="A30" s="440"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52"/>
  <sheetViews>
    <sheetView workbookViewId="0" topLeftCell="A1">
      <selection activeCell="C145" sqref="C145"/>
    </sheetView>
  </sheetViews>
  <sheetFormatPr defaultColWidth="11.421875" defaultRowHeight="12.75"/>
  <cols>
    <col min="1" max="1" width="1.1484375" style="209" customWidth="1"/>
    <col min="2" max="2" width="11.140625" style="209" customWidth="1"/>
    <col min="3" max="3" width="25.140625" style="209" customWidth="1"/>
    <col min="4" max="4" width="8.28125" style="209" customWidth="1"/>
    <col min="5" max="5" width="6.7109375" style="209" customWidth="1"/>
    <col min="6" max="6" width="8.140625" style="209" customWidth="1"/>
    <col min="7" max="7" width="7.00390625" style="209" customWidth="1"/>
    <col min="8" max="9" width="6.7109375" style="209" customWidth="1"/>
    <col min="10" max="10" width="8.00390625" style="209" customWidth="1"/>
    <col min="11" max="11" width="7.140625" style="209" customWidth="1"/>
    <col min="12" max="12" width="8.00390625" style="209" customWidth="1"/>
    <col min="13" max="13" width="6.140625" style="209" customWidth="1"/>
    <col min="14" max="14" width="5.7109375" style="209" customWidth="1"/>
    <col min="15" max="15" width="6.8515625" style="209" customWidth="1"/>
    <col min="16" max="16384" width="11.421875" style="209" customWidth="1"/>
  </cols>
  <sheetData>
    <row r="1" spans="1:10" s="198" customFormat="1" ht="12.75" customHeight="1">
      <c r="A1" s="195"/>
      <c r="B1" s="196"/>
      <c r="C1" s="196"/>
      <c r="D1" s="196"/>
      <c r="E1" s="196"/>
      <c r="F1" s="196"/>
      <c r="G1" s="197"/>
      <c r="H1" s="196"/>
      <c r="I1" s="196"/>
      <c r="J1" s="196"/>
    </row>
    <row r="2" spans="1:10" s="198" customFormat="1" ht="12.75" customHeight="1">
      <c r="A2" s="199"/>
      <c r="B2" s="196"/>
      <c r="C2" s="196"/>
      <c r="D2" s="200"/>
      <c r="E2" s="200"/>
      <c r="F2" s="200"/>
      <c r="G2" s="201"/>
      <c r="H2" s="196"/>
      <c r="I2" s="196"/>
      <c r="J2" s="196"/>
    </row>
    <row r="3" spans="1:10" s="198" customFormat="1" ht="15.75" customHeight="1">
      <c r="A3" s="202"/>
      <c r="B3" s="203" t="s">
        <v>122</v>
      </c>
      <c r="C3" s="204"/>
      <c r="D3" s="196"/>
      <c r="E3" s="196"/>
      <c r="F3" s="196"/>
      <c r="G3" s="197"/>
      <c r="H3" s="196"/>
      <c r="I3" s="196"/>
      <c r="J3" s="196"/>
    </row>
    <row r="4" spans="1:10" s="198" customFormat="1" ht="13.5" customHeight="1">
      <c r="A4" s="205" t="s">
        <v>123</v>
      </c>
      <c r="B4" s="204"/>
      <c r="C4" s="204"/>
      <c r="D4" s="196"/>
      <c r="E4" s="196"/>
      <c r="F4" s="196"/>
      <c r="G4" s="197"/>
      <c r="H4" s="196"/>
      <c r="I4" s="196"/>
      <c r="J4" s="196"/>
    </row>
    <row r="5" spans="1:10" s="198" customFormat="1" ht="13.5" customHeight="1">
      <c r="A5" s="205" t="s">
        <v>87</v>
      </c>
      <c r="B5" s="204"/>
      <c r="C5" s="204"/>
      <c r="D5" s="196"/>
      <c r="E5" s="196"/>
      <c r="F5" s="196"/>
      <c r="G5" s="197"/>
      <c r="H5" s="196"/>
      <c r="I5" s="196"/>
      <c r="J5" s="196"/>
    </row>
    <row r="6" spans="4:10" s="198" customFormat="1" ht="12.75" customHeight="1">
      <c r="D6" s="200"/>
      <c r="E6" s="200"/>
      <c r="F6" s="200"/>
      <c r="G6" s="201"/>
      <c r="H6" s="196"/>
      <c r="I6" s="196"/>
      <c r="J6" s="196"/>
    </row>
    <row r="7" spans="4:10" s="198" customFormat="1" ht="12.75" customHeight="1">
      <c r="D7" s="200"/>
      <c r="E7" s="200"/>
      <c r="F7" s="200"/>
      <c r="G7" s="201"/>
      <c r="H7" s="196"/>
      <c r="I7" s="196"/>
      <c r="J7" s="196"/>
    </row>
    <row r="8" spans="1:10" ht="11.25" customHeight="1">
      <c r="A8" s="206"/>
      <c r="B8" s="206"/>
      <c r="C8" s="207"/>
      <c r="D8" s="456" t="s">
        <v>207</v>
      </c>
      <c r="E8" s="459" t="s">
        <v>124</v>
      </c>
      <c r="F8" s="460"/>
      <c r="G8" s="453" t="s">
        <v>125</v>
      </c>
      <c r="H8" s="208" t="s">
        <v>88</v>
      </c>
      <c r="I8" s="208"/>
      <c r="J8" s="208"/>
    </row>
    <row r="9" spans="3:10" ht="11.25" customHeight="1">
      <c r="C9" s="210"/>
      <c r="D9" s="457"/>
      <c r="E9" s="461"/>
      <c r="F9" s="462"/>
      <c r="G9" s="454"/>
      <c r="H9" s="211" t="s">
        <v>208</v>
      </c>
      <c r="I9" s="212"/>
      <c r="J9" s="213" t="s">
        <v>209</v>
      </c>
    </row>
    <row r="10" spans="1:10" ht="11.25" customHeight="1">
      <c r="A10" s="214" t="s">
        <v>126</v>
      </c>
      <c r="B10" s="214"/>
      <c r="C10" s="215"/>
      <c r="D10" s="457"/>
      <c r="E10" s="463" t="s">
        <v>210</v>
      </c>
      <c r="F10" s="463" t="s">
        <v>211</v>
      </c>
      <c r="G10" s="454"/>
      <c r="H10" s="216" t="s">
        <v>103</v>
      </c>
      <c r="I10" s="216"/>
      <c r="J10" s="216"/>
    </row>
    <row r="11" spans="3:10" ht="11.25" customHeight="1">
      <c r="C11" s="210"/>
      <c r="D11" s="457"/>
      <c r="E11" s="464"/>
      <c r="F11" s="464" t="s">
        <v>47</v>
      </c>
      <c r="G11" s="454"/>
      <c r="H11" s="217" t="s">
        <v>104</v>
      </c>
      <c r="I11" s="218" t="s">
        <v>105</v>
      </c>
      <c r="J11" s="219" t="s">
        <v>105</v>
      </c>
    </row>
    <row r="12" spans="1:10" ht="10.5" customHeight="1">
      <c r="A12" s="220"/>
      <c r="B12" s="220"/>
      <c r="C12" s="221"/>
      <c r="D12" s="458"/>
      <c r="E12" s="465"/>
      <c r="F12" s="465" t="s">
        <v>47</v>
      </c>
      <c r="G12" s="455"/>
      <c r="H12" s="222" t="s">
        <v>106</v>
      </c>
      <c r="I12" s="223" t="s">
        <v>107</v>
      </c>
      <c r="J12" s="224" t="s">
        <v>108</v>
      </c>
    </row>
    <row r="13" spans="1:10" ht="10.5" customHeight="1">
      <c r="A13" s="225"/>
      <c r="B13" s="225"/>
      <c r="C13" s="226"/>
      <c r="D13" s="227"/>
      <c r="E13" s="227"/>
      <c r="F13" s="227"/>
      <c r="G13" s="227"/>
      <c r="H13" s="227"/>
      <c r="I13" s="227"/>
      <c r="J13" s="227"/>
    </row>
    <row r="14" spans="1:10" ht="10.5" customHeight="1">
      <c r="A14" s="225"/>
      <c r="B14" s="225"/>
      <c r="C14" s="226"/>
      <c r="D14" s="227"/>
      <c r="E14" s="227"/>
      <c r="F14" s="227"/>
      <c r="G14" s="227"/>
      <c r="H14" s="228"/>
      <c r="I14" s="228"/>
      <c r="J14" s="227"/>
    </row>
    <row r="15" spans="1:10" ht="10.5" customHeight="1">
      <c r="A15" s="225" t="s">
        <v>127</v>
      </c>
      <c r="B15" s="225"/>
      <c r="C15" s="226"/>
      <c r="D15" s="229">
        <v>102.05642349537885</v>
      </c>
      <c r="E15" s="230">
        <v>81.41619148826794</v>
      </c>
      <c r="F15" s="231">
        <v>111.4</v>
      </c>
      <c r="G15" s="229">
        <v>94.90059583836425</v>
      </c>
      <c r="H15" s="232">
        <v>25.35150764216865</v>
      </c>
      <c r="I15" s="232">
        <v>-8.387411584040533</v>
      </c>
      <c r="J15" s="232">
        <v>-8.63284120448389</v>
      </c>
    </row>
    <row r="16" spans="1:10" ht="10.5" customHeight="1">
      <c r="A16" s="225"/>
      <c r="B16" s="225"/>
      <c r="C16" s="226"/>
      <c r="D16" s="229"/>
      <c r="E16" s="230"/>
      <c r="F16" s="231"/>
      <c r="G16" s="229"/>
      <c r="H16" s="232"/>
      <c r="I16" s="232"/>
      <c r="J16" s="232"/>
    </row>
    <row r="17" spans="1:10" ht="10.5" customHeight="1">
      <c r="A17" s="225"/>
      <c r="B17" s="225" t="s">
        <v>110</v>
      </c>
      <c r="C17" s="226"/>
      <c r="D17" s="229">
        <v>103.68386695816265</v>
      </c>
      <c r="E17" s="230">
        <v>89.53710996622513</v>
      </c>
      <c r="F17" s="231">
        <v>115.9</v>
      </c>
      <c r="G17" s="229">
        <v>96.8841041176402</v>
      </c>
      <c r="H17" s="232">
        <v>15.79988118588361</v>
      </c>
      <c r="I17" s="232">
        <v>-10.54023558398391</v>
      </c>
      <c r="J17" s="232">
        <v>-7.567091896716837</v>
      </c>
    </row>
    <row r="18" spans="1:10" ht="10.5" customHeight="1">
      <c r="A18" s="225"/>
      <c r="B18" s="225" t="s">
        <v>111</v>
      </c>
      <c r="C18" s="226"/>
      <c r="D18" s="229">
        <v>97.38055202229219</v>
      </c>
      <c r="E18" s="230">
        <v>58.08366276151388</v>
      </c>
      <c r="F18" s="231">
        <v>98.8</v>
      </c>
      <c r="G18" s="229">
        <v>89.20170060023221</v>
      </c>
      <c r="H18" s="232">
        <v>67.65566665815771</v>
      </c>
      <c r="I18" s="232">
        <v>-1.4366882365463607</v>
      </c>
      <c r="J18" s="232">
        <v>-11.824954186183586</v>
      </c>
    </row>
    <row r="19" spans="1:10" ht="10.5" customHeight="1">
      <c r="A19" s="225"/>
      <c r="B19" s="225"/>
      <c r="C19" s="226"/>
      <c r="D19" s="229"/>
      <c r="E19" s="230"/>
      <c r="F19" s="231"/>
      <c r="G19" s="229"/>
      <c r="H19" s="232"/>
      <c r="I19" s="232"/>
      <c r="J19" s="232"/>
    </row>
    <row r="20" spans="1:10" ht="10.5" customHeight="1">
      <c r="A20" s="225"/>
      <c r="B20" s="225"/>
      <c r="C20" s="226"/>
      <c r="D20" s="229"/>
      <c r="E20" s="230"/>
      <c r="F20" s="231"/>
      <c r="G20" s="229"/>
      <c r="H20" s="232"/>
      <c r="I20" s="232"/>
      <c r="J20" s="232"/>
    </row>
    <row r="21" spans="1:10" ht="10.5" customHeight="1">
      <c r="A21" s="225" t="s">
        <v>128</v>
      </c>
      <c r="B21" s="225"/>
      <c r="C21" s="226"/>
      <c r="D21" s="229">
        <v>63.901690586142834</v>
      </c>
      <c r="E21" s="230">
        <v>51.88899588327121</v>
      </c>
      <c r="F21" s="231">
        <v>136.1</v>
      </c>
      <c r="G21" s="229">
        <v>61.00720860471573</v>
      </c>
      <c r="H21" s="232">
        <v>23.150755759265845</v>
      </c>
      <c r="I21" s="232">
        <v>-53.04798634375985</v>
      </c>
      <c r="J21" s="232">
        <v>-50.51157871743104</v>
      </c>
    </row>
    <row r="22" spans="1:10" ht="10.5" customHeight="1">
      <c r="A22" s="225" t="s">
        <v>47</v>
      </c>
      <c r="B22" s="225" t="s">
        <v>47</v>
      </c>
      <c r="C22" s="226"/>
      <c r="D22" s="229"/>
      <c r="E22" s="230"/>
      <c r="F22" s="231"/>
      <c r="G22" s="229"/>
      <c r="H22" s="232"/>
      <c r="I22" s="232"/>
      <c r="J22" s="232"/>
    </row>
    <row r="23" spans="1:10" ht="10.5" customHeight="1">
      <c r="A23" s="225"/>
      <c r="B23" s="225"/>
      <c r="C23" s="226"/>
      <c r="D23" s="229"/>
      <c r="E23" s="230"/>
      <c r="F23" s="231"/>
      <c r="G23" s="229"/>
      <c r="H23" s="232"/>
      <c r="I23" s="232"/>
      <c r="J23" s="232"/>
    </row>
    <row r="24" spans="1:10" ht="10.5" customHeight="1">
      <c r="A24" s="225" t="s">
        <v>129</v>
      </c>
      <c r="B24" s="225"/>
      <c r="C24" s="226"/>
      <c r="D24" s="229">
        <v>109.00075179732818</v>
      </c>
      <c r="E24" s="230">
        <v>95.03675829274904</v>
      </c>
      <c r="F24" s="233">
        <v>120.7</v>
      </c>
      <c r="G24" s="229">
        <v>104.52056054393506</v>
      </c>
      <c r="H24" s="232">
        <v>14.693255278725704</v>
      </c>
      <c r="I24" s="232">
        <v>-9.692831982329597</v>
      </c>
      <c r="J24" s="232">
        <v>-10.851260668956668</v>
      </c>
    </row>
    <row r="25" spans="1:10" ht="10.5" customHeight="1">
      <c r="A25" s="225"/>
      <c r="B25" s="225"/>
      <c r="C25" s="226"/>
      <c r="D25" s="229"/>
      <c r="E25" s="230"/>
      <c r="F25" s="231"/>
      <c r="G25" s="229"/>
      <c r="H25" s="232"/>
      <c r="I25" s="232"/>
      <c r="J25" s="232"/>
    </row>
    <row r="26" spans="1:10" ht="10.5" customHeight="1">
      <c r="A26" s="225"/>
      <c r="B26" s="225"/>
      <c r="C26" s="226"/>
      <c r="D26" s="229"/>
      <c r="E26" s="230"/>
      <c r="F26" s="231"/>
      <c r="G26" s="229"/>
      <c r="H26" s="232"/>
      <c r="I26" s="232"/>
      <c r="J26" s="232"/>
    </row>
    <row r="27" spans="1:10" ht="10.5" customHeight="1">
      <c r="A27" s="225" t="s">
        <v>130</v>
      </c>
      <c r="B27" s="225"/>
      <c r="C27" s="226"/>
      <c r="D27" s="229">
        <v>154.56938956523703</v>
      </c>
      <c r="E27" s="230">
        <v>134.66998525707888</v>
      </c>
      <c r="F27" s="233">
        <v>153.2</v>
      </c>
      <c r="G27" s="229">
        <v>143.70606619623143</v>
      </c>
      <c r="H27" s="232">
        <v>14.776421242024417</v>
      </c>
      <c r="I27" s="232">
        <v>0.8938574185620385</v>
      </c>
      <c r="J27" s="232">
        <v>9.922279927638185</v>
      </c>
    </row>
    <row r="28" spans="1:10" ht="10.5" customHeight="1">
      <c r="A28" s="225"/>
      <c r="B28" s="225"/>
      <c r="C28" s="226"/>
      <c r="D28" s="229"/>
      <c r="E28" s="230"/>
      <c r="F28" s="231"/>
      <c r="G28" s="229"/>
      <c r="H28" s="232"/>
      <c r="I28" s="232"/>
      <c r="J28" s="232"/>
    </row>
    <row r="29" spans="1:10" ht="10.5" customHeight="1">
      <c r="A29" s="225"/>
      <c r="B29" s="225" t="s">
        <v>110</v>
      </c>
      <c r="C29" s="226"/>
      <c r="D29" s="229">
        <v>135.54712989524558</v>
      </c>
      <c r="E29" s="230">
        <v>101.42801110521896</v>
      </c>
      <c r="F29" s="233">
        <v>130.2</v>
      </c>
      <c r="G29" s="229">
        <v>120.4030800798695</v>
      </c>
      <c r="H29" s="232">
        <v>33.63875365221573</v>
      </c>
      <c r="I29" s="232">
        <v>4.106858598498915</v>
      </c>
      <c r="J29" s="232">
        <v>9.205522475221057</v>
      </c>
    </row>
    <row r="30" spans="1:10" ht="10.5" customHeight="1">
      <c r="A30" s="225"/>
      <c r="B30" s="225" t="s">
        <v>111</v>
      </c>
      <c r="C30" s="226"/>
      <c r="D30" s="229">
        <v>212.04261740778438</v>
      </c>
      <c r="E30" s="230">
        <v>235.10618930354013</v>
      </c>
      <c r="F30" s="231">
        <v>222.7</v>
      </c>
      <c r="G30" s="229">
        <v>214.11293969431327</v>
      </c>
      <c r="H30" s="232">
        <v>-9.809853140862623</v>
      </c>
      <c r="I30" s="232">
        <v>-4.785533269966598</v>
      </c>
      <c r="J30" s="232">
        <v>11.129410858197911</v>
      </c>
    </row>
    <row r="31" spans="1:10" ht="10.5" customHeight="1">
      <c r="A31" s="225"/>
      <c r="B31" s="225"/>
      <c r="C31" s="226"/>
      <c r="D31" s="229"/>
      <c r="E31" s="230"/>
      <c r="F31" s="231"/>
      <c r="G31" s="229"/>
      <c r="H31" s="232"/>
      <c r="I31" s="232"/>
      <c r="J31" s="232"/>
    </row>
    <row r="32" spans="1:10" ht="10.5" customHeight="1">
      <c r="A32" s="225"/>
      <c r="B32" s="225"/>
      <c r="C32" s="226"/>
      <c r="D32" s="229"/>
      <c r="E32" s="230"/>
      <c r="F32" s="231"/>
      <c r="G32" s="229"/>
      <c r="H32" s="232"/>
      <c r="I32" s="232"/>
      <c r="J32" s="232"/>
    </row>
    <row r="33" spans="1:10" ht="10.5" customHeight="1">
      <c r="A33" s="225" t="s">
        <v>131</v>
      </c>
      <c r="B33" s="225"/>
      <c r="C33" s="226"/>
      <c r="D33" s="229">
        <v>157.1084990758451</v>
      </c>
      <c r="E33" s="230">
        <v>146.58445338477128</v>
      </c>
      <c r="F33" s="231">
        <v>153.1</v>
      </c>
      <c r="G33" s="229">
        <v>154.76759630246215</v>
      </c>
      <c r="H33" s="232">
        <v>7.179510137715025</v>
      </c>
      <c r="I33" s="232">
        <v>2.6182227797812505</v>
      </c>
      <c r="J33" s="232">
        <v>11.717531507361361</v>
      </c>
    </row>
    <row r="34" spans="1:10" ht="10.5" customHeight="1">
      <c r="A34" s="225"/>
      <c r="B34" s="225"/>
      <c r="C34" s="226"/>
      <c r="D34" s="229"/>
      <c r="E34" s="230"/>
      <c r="F34" s="231"/>
      <c r="G34" s="229"/>
      <c r="H34" s="232"/>
      <c r="I34" s="232"/>
      <c r="J34" s="232"/>
    </row>
    <row r="35" spans="1:10" ht="10.5" customHeight="1">
      <c r="A35" s="225"/>
      <c r="B35" s="225" t="s">
        <v>110</v>
      </c>
      <c r="C35" s="226"/>
      <c r="D35" s="229">
        <v>177.82607016130686</v>
      </c>
      <c r="E35" s="230">
        <v>166.62208695299086</v>
      </c>
      <c r="F35" s="231">
        <v>184.4</v>
      </c>
      <c r="G35" s="229">
        <v>171.4967754896556</v>
      </c>
      <c r="H35" s="232">
        <v>6.724188499377629</v>
      </c>
      <c r="I35" s="232">
        <v>-3.565037873477845</v>
      </c>
      <c r="J35" s="232">
        <v>7.651813808429036</v>
      </c>
    </row>
    <row r="36" spans="1:10" ht="10.5" customHeight="1">
      <c r="A36" s="225"/>
      <c r="B36" s="225" t="s">
        <v>111</v>
      </c>
      <c r="C36" s="226"/>
      <c r="D36" s="229">
        <v>118.9649467358841</v>
      </c>
      <c r="E36" s="230">
        <v>109.69274819696125</v>
      </c>
      <c r="F36" s="231">
        <v>95.5</v>
      </c>
      <c r="G36" s="229">
        <v>123.96715547153462</v>
      </c>
      <c r="H36" s="232">
        <v>8.452881973814668</v>
      </c>
      <c r="I36" s="232">
        <v>24.570624854328894</v>
      </c>
      <c r="J36" s="232">
        <v>23.622586261930508</v>
      </c>
    </row>
    <row r="37" spans="1:10" ht="10.5" customHeight="1">
      <c r="A37" s="225"/>
      <c r="B37" s="225"/>
      <c r="C37" s="226"/>
      <c r="D37" s="229"/>
      <c r="E37" s="230"/>
      <c r="F37" s="231"/>
      <c r="G37" s="229"/>
      <c r="H37" s="232"/>
      <c r="I37" s="232"/>
      <c r="J37" s="232"/>
    </row>
    <row r="38" spans="1:10" ht="10.5" customHeight="1">
      <c r="A38" s="225"/>
      <c r="B38" s="225"/>
      <c r="C38" s="226"/>
      <c r="D38" s="229"/>
      <c r="E38" s="230"/>
      <c r="F38" s="231"/>
      <c r="G38" s="229"/>
      <c r="H38" s="232"/>
      <c r="I38" s="232"/>
      <c r="J38" s="232"/>
    </row>
    <row r="39" spans="1:10" ht="10.5" customHeight="1">
      <c r="A39" s="225" t="s">
        <v>132</v>
      </c>
      <c r="B39" s="225"/>
      <c r="C39" s="226"/>
      <c r="D39" s="229"/>
      <c r="E39" s="230"/>
      <c r="F39" s="231"/>
      <c r="G39" s="229"/>
      <c r="H39" s="232"/>
      <c r="I39" s="232"/>
      <c r="J39" s="232"/>
    </row>
    <row r="40" spans="1:10" ht="10.5" customHeight="1">
      <c r="A40" s="225" t="s">
        <v>47</v>
      </c>
      <c r="B40" s="225" t="s">
        <v>133</v>
      </c>
      <c r="C40" s="226"/>
      <c r="D40" s="229">
        <v>189.2432335015442</v>
      </c>
      <c r="E40" s="230">
        <v>173.61486649307747</v>
      </c>
      <c r="F40" s="231">
        <v>182.4</v>
      </c>
      <c r="G40" s="229">
        <v>169.79333242644577</v>
      </c>
      <c r="H40" s="232">
        <v>9.001744680136529</v>
      </c>
      <c r="I40" s="232">
        <v>3.751772753039586</v>
      </c>
      <c r="J40" s="232">
        <v>-1.445955571729837</v>
      </c>
    </row>
    <row r="41" spans="1:10" ht="10.5" customHeight="1">
      <c r="A41" s="225"/>
      <c r="B41" s="225"/>
      <c r="C41" s="226"/>
      <c r="D41" s="229"/>
      <c r="E41" s="230"/>
      <c r="F41" s="231"/>
      <c r="G41" s="229"/>
      <c r="H41" s="232"/>
      <c r="I41" s="232"/>
      <c r="J41" s="232"/>
    </row>
    <row r="42" spans="1:10" ht="10.5" customHeight="1">
      <c r="A42" s="225"/>
      <c r="B42" s="225" t="s">
        <v>110</v>
      </c>
      <c r="C42" s="226"/>
      <c r="D42" s="229">
        <v>181.81437135891812</v>
      </c>
      <c r="E42" s="230">
        <v>165.1304170038578</v>
      </c>
      <c r="F42" s="231">
        <v>172.4</v>
      </c>
      <c r="G42" s="229">
        <v>163.49451056138014</v>
      </c>
      <c r="H42" s="232">
        <v>10.103501618766314</v>
      </c>
      <c r="I42" s="232">
        <v>5.460772249952504</v>
      </c>
      <c r="J42" s="232">
        <v>0.16390322892838047</v>
      </c>
    </row>
    <row r="43" spans="1:10" ht="10.5" customHeight="1">
      <c r="A43" s="225"/>
      <c r="B43" s="225" t="s">
        <v>111</v>
      </c>
      <c r="C43" s="226"/>
      <c r="D43" s="229">
        <v>381.9505224506807</v>
      </c>
      <c r="E43" s="230">
        <v>393.70446095724134</v>
      </c>
      <c r="F43" s="231">
        <v>439.9</v>
      </c>
      <c r="G43" s="229">
        <v>333.1869804095844</v>
      </c>
      <c r="H43" s="232">
        <v>-2.9854725237256563</v>
      </c>
      <c r="I43" s="232">
        <v>-13.173329745241938</v>
      </c>
      <c r="J43" s="232">
        <v>-18.073219139150066</v>
      </c>
    </row>
    <row r="44" spans="1:10" ht="10.5" customHeight="1">
      <c r="A44" s="225"/>
      <c r="B44" s="225"/>
      <c r="C44" s="226"/>
      <c r="D44" s="229"/>
      <c r="E44" s="230"/>
      <c r="F44" s="231"/>
      <c r="G44" s="229"/>
      <c r="H44" s="232"/>
      <c r="I44" s="232"/>
      <c r="J44" s="232"/>
    </row>
    <row r="45" spans="1:10" ht="10.5" customHeight="1">
      <c r="A45" s="225"/>
      <c r="B45" s="225"/>
      <c r="C45" s="226" t="s">
        <v>47</v>
      </c>
      <c r="D45" s="229"/>
      <c r="E45" s="230"/>
      <c r="F45" s="233"/>
      <c r="G45" s="229"/>
      <c r="H45" s="232"/>
      <c r="I45" s="232"/>
      <c r="J45" s="232"/>
    </row>
    <row r="46" spans="1:10" ht="10.5" customHeight="1">
      <c r="A46" s="225" t="s">
        <v>134</v>
      </c>
      <c r="B46" s="225"/>
      <c r="C46" s="226"/>
      <c r="D46" s="229">
        <v>139.69899905754968</v>
      </c>
      <c r="E46" s="230">
        <v>119.47864558661013</v>
      </c>
      <c r="F46" s="233">
        <v>130.3</v>
      </c>
      <c r="G46" s="229">
        <v>135.87509954533422</v>
      </c>
      <c r="H46" s="232">
        <v>16.92382213713815</v>
      </c>
      <c r="I46" s="232">
        <v>7.213353075632903</v>
      </c>
      <c r="J46" s="232">
        <v>5.756595273780291</v>
      </c>
    </row>
    <row r="47" spans="1:10" ht="10.5" customHeight="1">
      <c r="A47" s="225"/>
      <c r="B47" s="225"/>
      <c r="C47" s="226"/>
      <c r="D47" s="229"/>
      <c r="E47" s="230"/>
      <c r="F47" s="231"/>
      <c r="G47" s="229"/>
      <c r="H47" s="232"/>
      <c r="I47" s="232"/>
      <c r="J47" s="232"/>
    </row>
    <row r="48" spans="1:10" ht="10.5" customHeight="1">
      <c r="A48" s="225"/>
      <c r="B48" s="225" t="s">
        <v>110</v>
      </c>
      <c r="C48" s="226"/>
      <c r="D48" s="229">
        <v>147.2047810713364</v>
      </c>
      <c r="E48" s="230">
        <v>119.41911581499735</v>
      </c>
      <c r="F48" s="233">
        <v>136.9</v>
      </c>
      <c r="G48" s="229">
        <v>142.12921097888213</v>
      </c>
      <c r="H48" s="232">
        <v>23.267351350502604</v>
      </c>
      <c r="I48" s="232">
        <v>7.5272323384487985</v>
      </c>
      <c r="J48" s="232">
        <v>10.839265096445933</v>
      </c>
    </row>
    <row r="49" spans="1:10" ht="10.5" customHeight="1">
      <c r="A49" s="225"/>
      <c r="B49" s="225" t="s">
        <v>111</v>
      </c>
      <c r="C49" s="226"/>
      <c r="D49" s="229">
        <v>123.62232929053833</v>
      </c>
      <c r="E49" s="230">
        <v>119.60615269914577</v>
      </c>
      <c r="F49" s="231">
        <v>116.1</v>
      </c>
      <c r="G49" s="229">
        <v>122.47938887848974</v>
      </c>
      <c r="H49" s="232">
        <v>3.3578344430948732</v>
      </c>
      <c r="I49" s="232">
        <v>6.479181128801324</v>
      </c>
      <c r="J49" s="232">
        <v>-5.072975404538609</v>
      </c>
    </row>
    <row r="50" spans="1:10" ht="10.5" customHeight="1">
      <c r="A50" s="225"/>
      <c r="B50" s="225"/>
      <c r="C50" s="226"/>
      <c r="D50" s="229"/>
      <c r="E50" s="230"/>
      <c r="F50" s="231"/>
      <c r="G50" s="229"/>
      <c r="H50" s="232"/>
      <c r="I50" s="232"/>
      <c r="J50" s="232"/>
    </row>
    <row r="51" spans="1:10" ht="10.5" customHeight="1">
      <c r="A51" s="225"/>
      <c r="B51" s="225"/>
      <c r="C51" s="226"/>
      <c r="D51" s="229"/>
      <c r="E51" s="230"/>
      <c r="F51" s="231"/>
      <c r="G51" s="229"/>
      <c r="H51" s="232"/>
      <c r="I51" s="232"/>
      <c r="J51" s="232"/>
    </row>
    <row r="52" spans="1:10" ht="10.5" customHeight="1">
      <c r="A52" s="225" t="s">
        <v>135</v>
      </c>
      <c r="B52" s="225"/>
      <c r="C52" s="226"/>
      <c r="D52" s="229">
        <v>175.63860274593225</v>
      </c>
      <c r="E52" s="230">
        <v>157.4181231816101</v>
      </c>
      <c r="F52" s="233">
        <v>171.3</v>
      </c>
      <c r="G52" s="229">
        <v>164.72760527506782</v>
      </c>
      <c r="H52" s="232">
        <v>11.574575529211176</v>
      </c>
      <c r="I52" s="232">
        <v>2.5327511651676793</v>
      </c>
      <c r="J52" s="232">
        <v>10.984848358295572</v>
      </c>
    </row>
    <row r="53" spans="1:10" ht="10.5" customHeight="1">
      <c r="A53" s="225"/>
      <c r="B53" s="225"/>
      <c r="C53" s="226"/>
      <c r="D53" s="229"/>
      <c r="E53" s="230"/>
      <c r="F53" s="231"/>
      <c r="G53" s="229"/>
      <c r="H53" s="232"/>
      <c r="I53" s="232"/>
      <c r="J53" s="232"/>
    </row>
    <row r="54" spans="1:10" ht="10.5" customHeight="1">
      <c r="A54" s="225"/>
      <c r="B54" s="225" t="s">
        <v>110</v>
      </c>
      <c r="C54" s="226"/>
      <c r="D54" s="229">
        <v>156.36199486261165</v>
      </c>
      <c r="E54" s="230">
        <v>144.70247886916482</v>
      </c>
      <c r="F54" s="233">
        <v>158</v>
      </c>
      <c r="G54" s="229">
        <v>147.66139166610407</v>
      </c>
      <c r="H54" s="232">
        <v>8.057578615490739</v>
      </c>
      <c r="I54" s="232">
        <v>-1.036712112271106</v>
      </c>
      <c r="J54" s="232">
        <v>9.286621537307957</v>
      </c>
    </row>
    <row r="55" spans="1:10" ht="10.5" customHeight="1">
      <c r="A55" s="225"/>
      <c r="B55" s="225" t="s">
        <v>111</v>
      </c>
      <c r="C55" s="226"/>
      <c r="D55" s="229">
        <v>265.3535104257237</v>
      </c>
      <c r="E55" s="230">
        <v>216.59777047797994</v>
      </c>
      <c r="F55" s="233">
        <v>233.4</v>
      </c>
      <c r="G55" s="229">
        <v>244.15515744840377</v>
      </c>
      <c r="H55" s="232">
        <v>22.509806929291745</v>
      </c>
      <c r="I55" s="232">
        <v>13.690450053866192</v>
      </c>
      <c r="J55" s="232">
        <v>16.024689449037115</v>
      </c>
    </row>
    <row r="56" spans="1:10" ht="10.5" customHeight="1">
      <c r="A56" s="225"/>
      <c r="B56" s="225"/>
      <c r="C56" s="226"/>
      <c r="D56" s="229"/>
      <c r="E56" s="230"/>
      <c r="F56" s="231"/>
      <c r="G56" s="229"/>
      <c r="H56" s="232"/>
      <c r="I56" s="232"/>
      <c r="J56" s="232"/>
    </row>
    <row r="57" spans="1:10" ht="10.5" customHeight="1">
      <c r="A57" s="225"/>
      <c r="B57" s="225"/>
      <c r="C57" s="226"/>
      <c r="D57" s="229"/>
      <c r="E57" s="230"/>
      <c r="F57" s="231"/>
      <c r="G57" s="229"/>
      <c r="H57" s="232"/>
      <c r="I57" s="232"/>
      <c r="J57" s="232"/>
    </row>
    <row r="58" spans="1:10" ht="10.5" customHeight="1">
      <c r="A58" s="225" t="s">
        <v>136</v>
      </c>
      <c r="B58" s="225"/>
      <c r="C58" s="226"/>
      <c r="D58" s="229"/>
      <c r="E58" s="230"/>
      <c r="F58" s="231"/>
      <c r="G58" s="229"/>
      <c r="H58" s="232"/>
      <c r="I58" s="232"/>
      <c r="J58" s="232"/>
    </row>
    <row r="59" spans="1:10" ht="10.5" customHeight="1">
      <c r="A59" s="225"/>
      <c r="B59" s="225" t="s">
        <v>137</v>
      </c>
      <c r="C59" s="226"/>
      <c r="D59" s="229">
        <v>116.5148896389501</v>
      </c>
      <c r="E59" s="230">
        <v>105.1484009010145</v>
      </c>
      <c r="F59" s="233">
        <v>114.6</v>
      </c>
      <c r="G59" s="229">
        <v>109.08266305899238</v>
      </c>
      <c r="H59" s="232">
        <v>10.809949215143918</v>
      </c>
      <c r="I59" s="232">
        <v>1.6709333673212046</v>
      </c>
      <c r="J59" s="232">
        <v>9.666604844021302</v>
      </c>
    </row>
    <row r="60" spans="1:10" ht="10.5" customHeight="1">
      <c r="A60" s="225"/>
      <c r="B60" s="225"/>
      <c r="C60" s="226"/>
      <c r="D60" s="229"/>
      <c r="E60" s="230"/>
      <c r="F60" s="231"/>
      <c r="G60" s="229"/>
      <c r="H60" s="232"/>
      <c r="I60" s="232"/>
      <c r="J60" s="232"/>
    </row>
    <row r="61" spans="1:10" ht="10.5" customHeight="1">
      <c r="A61" s="225"/>
      <c r="B61" s="225" t="s">
        <v>110</v>
      </c>
      <c r="C61" s="226"/>
      <c r="D61" s="229">
        <v>110.79389196548257</v>
      </c>
      <c r="E61" s="230">
        <v>103.12067426498486</v>
      </c>
      <c r="F61" s="233">
        <v>112</v>
      </c>
      <c r="G61" s="229">
        <v>103.313822000413</v>
      </c>
      <c r="H61" s="232">
        <v>7.441008076401995</v>
      </c>
      <c r="I61" s="232">
        <v>-1.0768821736762746</v>
      </c>
      <c r="J61" s="232">
        <v>7.7982458784995865</v>
      </c>
    </row>
    <row r="62" spans="1:10" ht="10.5" customHeight="1">
      <c r="A62" s="225"/>
      <c r="B62" s="225" t="s">
        <v>111</v>
      </c>
      <c r="C62" s="226"/>
      <c r="D62" s="229">
        <v>136.2898824115164</v>
      </c>
      <c r="E62" s="230">
        <v>112.15736710719308</v>
      </c>
      <c r="F62" s="233">
        <v>123.6</v>
      </c>
      <c r="G62" s="229">
        <v>129.02302954378172</v>
      </c>
      <c r="H62" s="232">
        <v>21.516656396952463</v>
      </c>
      <c r="I62" s="232">
        <v>10.26689515494855</v>
      </c>
      <c r="J62" s="232">
        <v>15.191211659350696</v>
      </c>
    </row>
    <row r="63" spans="1:10" ht="10.5" customHeight="1">
      <c r="A63" s="225"/>
      <c r="B63" s="225"/>
      <c r="C63" s="234"/>
      <c r="D63" s="229"/>
      <c r="E63" s="230"/>
      <c r="F63" s="231"/>
      <c r="G63" s="229"/>
      <c r="H63" s="232"/>
      <c r="I63" s="232"/>
      <c r="J63" s="232"/>
    </row>
    <row r="64" spans="1:10" ht="10.5" customHeight="1">
      <c r="A64" s="225"/>
      <c r="B64" s="225"/>
      <c r="C64" s="234"/>
      <c r="D64" s="230"/>
      <c r="E64" s="230"/>
      <c r="F64" s="231"/>
      <c r="G64" s="235"/>
      <c r="H64" s="236"/>
      <c r="I64" s="236"/>
      <c r="J64" s="236"/>
    </row>
    <row r="65" spans="1:10" ht="10.5" customHeight="1">
      <c r="A65" s="225"/>
      <c r="B65" s="225"/>
      <c r="C65" s="234"/>
      <c r="D65" s="227"/>
      <c r="E65" s="227"/>
      <c r="F65" s="231"/>
      <c r="G65" s="227"/>
      <c r="H65" s="227"/>
      <c r="I65" s="227"/>
      <c r="J65" s="227"/>
    </row>
    <row r="66" spans="1:10" ht="10.5" customHeight="1">
      <c r="A66" s="225"/>
      <c r="B66" s="225"/>
      <c r="C66" s="234"/>
      <c r="D66" s="227"/>
      <c r="E66" s="227"/>
      <c r="F66" s="227"/>
      <c r="G66" s="227"/>
      <c r="H66" s="227"/>
      <c r="I66" s="227"/>
      <c r="J66" s="227"/>
    </row>
    <row r="67" spans="1:10" ht="10.5" customHeight="1">
      <c r="A67" s="225"/>
      <c r="B67" s="225"/>
      <c r="C67" s="234"/>
      <c r="D67" s="227"/>
      <c r="E67" s="227"/>
      <c r="F67" s="227"/>
      <c r="G67" s="227"/>
      <c r="H67" s="227"/>
      <c r="I67" s="227"/>
      <c r="J67" s="227"/>
    </row>
    <row r="68" spans="1:10" ht="10.5" customHeight="1">
      <c r="A68" s="225"/>
      <c r="B68" s="225"/>
      <c r="C68" s="234"/>
      <c r="D68" s="227"/>
      <c r="E68" s="227"/>
      <c r="F68" s="227"/>
      <c r="G68" s="227"/>
      <c r="H68" s="227"/>
      <c r="I68" s="227"/>
      <c r="J68" s="227"/>
    </row>
    <row r="69" spans="1:10" ht="10.5" customHeight="1">
      <c r="A69" s="225"/>
      <c r="B69" s="225"/>
      <c r="C69" s="234"/>
      <c r="D69" s="227"/>
      <c r="E69" s="227"/>
      <c r="F69" s="227"/>
      <c r="G69" s="227"/>
      <c r="H69" s="227"/>
      <c r="I69" s="227"/>
      <c r="J69" s="227"/>
    </row>
    <row r="70" spans="1:10" ht="10.5" customHeight="1">
      <c r="A70" s="225"/>
      <c r="B70" s="225"/>
      <c r="C70" s="234"/>
      <c r="D70" s="227"/>
      <c r="E70" s="227"/>
      <c r="F70" s="227"/>
      <c r="G70" s="227"/>
      <c r="H70" s="227"/>
      <c r="I70" s="227"/>
      <c r="J70" s="227"/>
    </row>
    <row r="71" spans="1:10" ht="9.75" customHeight="1">
      <c r="A71" s="225"/>
      <c r="B71" s="225"/>
      <c r="C71" s="234"/>
      <c r="D71" s="227"/>
      <c r="E71" s="227"/>
      <c r="F71" s="227"/>
      <c r="G71" s="227"/>
      <c r="H71" s="227"/>
      <c r="I71" s="227"/>
      <c r="J71" s="227"/>
    </row>
    <row r="72" spans="1:10" s="198" customFormat="1" ht="12.75" customHeight="1">
      <c r="A72" s="195"/>
      <c r="B72" s="196"/>
      <c r="C72" s="196"/>
      <c r="D72" s="196"/>
      <c r="E72" s="196"/>
      <c r="F72" s="196"/>
      <c r="G72" s="197"/>
      <c r="H72" s="196"/>
      <c r="I72" s="196"/>
      <c r="J72" s="196"/>
    </row>
    <row r="73" spans="1:10" s="198" customFormat="1" ht="12.75" customHeight="1">
      <c r="A73" s="199"/>
      <c r="B73" s="196"/>
      <c r="C73" s="196"/>
      <c r="D73" s="200"/>
      <c r="E73" s="200"/>
      <c r="F73" s="200"/>
      <c r="G73" s="201"/>
      <c r="H73" s="196"/>
      <c r="I73" s="196"/>
      <c r="J73" s="196"/>
    </row>
    <row r="74" spans="1:10" s="237" customFormat="1" ht="13.5" customHeight="1">
      <c r="A74" s="202"/>
      <c r="B74" s="205" t="s">
        <v>138</v>
      </c>
      <c r="C74" s="204"/>
      <c r="D74" s="196"/>
      <c r="E74" s="196"/>
      <c r="F74" s="196"/>
      <c r="G74" s="197"/>
      <c r="H74" s="196"/>
      <c r="I74" s="196"/>
      <c r="J74" s="196"/>
    </row>
    <row r="75" spans="1:10" s="198" customFormat="1" ht="13.5" customHeight="1">
      <c r="A75" s="205" t="s">
        <v>139</v>
      </c>
      <c r="B75" s="204"/>
      <c r="C75" s="204"/>
      <c r="D75" s="196"/>
      <c r="E75" s="196"/>
      <c r="F75" s="196"/>
      <c r="G75" s="197"/>
      <c r="H75" s="196"/>
      <c r="I75" s="196"/>
      <c r="J75" s="196"/>
    </row>
    <row r="76" spans="1:10" s="198" customFormat="1" ht="13.5" customHeight="1">
      <c r="A76" s="205" t="s">
        <v>87</v>
      </c>
      <c r="B76" s="204"/>
      <c r="C76" s="204"/>
      <c r="D76" s="196"/>
      <c r="E76" s="196"/>
      <c r="F76" s="196"/>
      <c r="G76" s="197"/>
      <c r="H76" s="196"/>
      <c r="I76" s="196"/>
      <c r="J76" s="196"/>
    </row>
    <row r="77" spans="1:10" s="198" customFormat="1" ht="12" customHeight="1">
      <c r="A77" s="205"/>
      <c r="B77" s="204"/>
      <c r="C77" s="204"/>
      <c r="D77" s="196"/>
      <c r="E77" s="196"/>
      <c r="F77" s="196"/>
      <c r="G77" s="197"/>
      <c r="H77" s="196"/>
      <c r="I77" s="196"/>
      <c r="J77" s="238"/>
    </row>
    <row r="78" spans="4:10" s="198" customFormat="1" ht="12.75" customHeight="1">
      <c r="D78" s="200"/>
      <c r="E78" s="200"/>
      <c r="F78" s="200"/>
      <c r="G78" s="201"/>
      <c r="H78" s="196"/>
      <c r="I78" s="196"/>
      <c r="J78" s="196"/>
    </row>
    <row r="79" spans="1:10" ht="11.25" customHeight="1">
      <c r="A79" s="206"/>
      <c r="B79" s="206"/>
      <c r="C79" s="207"/>
      <c r="D79" s="456" t="s">
        <v>207</v>
      </c>
      <c r="E79" s="459" t="s">
        <v>124</v>
      </c>
      <c r="F79" s="460"/>
      <c r="G79" s="453" t="s">
        <v>125</v>
      </c>
      <c r="H79" s="208" t="s">
        <v>88</v>
      </c>
      <c r="I79" s="208"/>
      <c r="J79" s="208"/>
    </row>
    <row r="80" spans="3:10" ht="11.25" customHeight="1">
      <c r="C80" s="210"/>
      <c r="D80" s="457"/>
      <c r="E80" s="461"/>
      <c r="F80" s="462"/>
      <c r="G80" s="454"/>
      <c r="H80" s="211" t="s">
        <v>208</v>
      </c>
      <c r="I80" s="212"/>
      <c r="J80" s="213" t="s">
        <v>209</v>
      </c>
    </row>
    <row r="81" spans="1:10" ht="11.25" customHeight="1">
      <c r="A81" s="214" t="s">
        <v>126</v>
      </c>
      <c r="B81" s="214"/>
      <c r="C81" s="215"/>
      <c r="D81" s="457"/>
      <c r="E81" s="463" t="s">
        <v>210</v>
      </c>
      <c r="F81" s="463" t="s">
        <v>211</v>
      </c>
      <c r="G81" s="454"/>
      <c r="H81" s="216" t="s">
        <v>103</v>
      </c>
      <c r="I81" s="216"/>
      <c r="J81" s="216"/>
    </row>
    <row r="82" spans="3:10" ht="11.25" customHeight="1">
      <c r="C82" s="210"/>
      <c r="D82" s="457"/>
      <c r="E82" s="464"/>
      <c r="F82" s="464" t="s">
        <v>47</v>
      </c>
      <c r="G82" s="454"/>
      <c r="H82" s="217" t="s">
        <v>104</v>
      </c>
      <c r="I82" s="218" t="s">
        <v>105</v>
      </c>
      <c r="J82" s="219" t="s">
        <v>105</v>
      </c>
    </row>
    <row r="83" spans="1:10" ht="11.25" customHeight="1">
      <c r="A83" s="220"/>
      <c r="B83" s="220"/>
      <c r="C83" s="221"/>
      <c r="D83" s="458"/>
      <c r="E83" s="465"/>
      <c r="F83" s="465" t="s">
        <v>47</v>
      </c>
      <c r="G83" s="455"/>
      <c r="H83" s="222" t="s">
        <v>106</v>
      </c>
      <c r="I83" s="223" t="s">
        <v>107</v>
      </c>
      <c r="J83" s="224" t="s">
        <v>108</v>
      </c>
    </row>
    <row r="84" spans="1:10" ht="10.5" customHeight="1">
      <c r="A84" s="239"/>
      <c r="B84" s="239"/>
      <c r="C84" s="210"/>
      <c r="D84" s="240"/>
      <c r="E84" s="240"/>
      <c r="F84" s="240"/>
      <c r="G84" s="241"/>
      <c r="H84" s="242"/>
      <c r="I84" s="242"/>
      <c r="J84" s="242"/>
    </row>
    <row r="85" spans="3:10" ht="10.5" customHeight="1">
      <c r="C85" s="226"/>
      <c r="D85" s="243"/>
      <c r="E85" s="243"/>
      <c r="F85" s="243"/>
      <c r="G85" s="244"/>
      <c r="H85" s="245"/>
      <c r="I85" s="245"/>
      <c r="J85" s="245"/>
    </row>
    <row r="86" spans="1:10" ht="10.5" customHeight="1">
      <c r="A86" s="225" t="s">
        <v>140</v>
      </c>
      <c r="B86" s="225"/>
      <c r="C86" s="226"/>
      <c r="D86" s="229">
        <v>110.69615614881316</v>
      </c>
      <c r="E86" s="230">
        <v>99.65446089511302</v>
      </c>
      <c r="F86" s="233">
        <v>107.1</v>
      </c>
      <c r="G86" s="229">
        <v>136.60059683510713</v>
      </c>
      <c r="H86" s="232">
        <v>11.079980920594812</v>
      </c>
      <c r="I86" s="232">
        <v>3.357755507762059</v>
      </c>
      <c r="J86" s="232">
        <v>19.499591446479307</v>
      </c>
    </row>
    <row r="87" spans="1:10" ht="10.5" customHeight="1">
      <c r="A87" s="225"/>
      <c r="B87" s="225"/>
      <c r="C87" s="226"/>
      <c r="D87" s="229"/>
      <c r="E87" s="230"/>
      <c r="F87" s="231"/>
      <c r="G87" s="229"/>
      <c r="H87" s="232"/>
      <c r="I87" s="232"/>
      <c r="J87" s="232"/>
    </row>
    <row r="88" spans="1:10" ht="10.5" customHeight="1">
      <c r="A88" s="225"/>
      <c r="B88" s="225" t="s">
        <v>110</v>
      </c>
      <c r="C88" s="226"/>
      <c r="D88" s="229">
        <v>120.55037723205311</v>
      </c>
      <c r="E88" s="230">
        <v>101.4334380377651</v>
      </c>
      <c r="F88" s="233">
        <v>111.2</v>
      </c>
      <c r="G88" s="229">
        <v>132.61755460582046</v>
      </c>
      <c r="H88" s="232">
        <v>18.846782248641226</v>
      </c>
      <c r="I88" s="232">
        <v>8.408612618752793</v>
      </c>
      <c r="J88" s="232">
        <v>20.54778412502133</v>
      </c>
    </row>
    <row r="89" spans="1:10" ht="10.5" customHeight="1">
      <c r="A89" s="225"/>
      <c r="B89" s="225" t="s">
        <v>111</v>
      </c>
      <c r="C89" s="226"/>
      <c r="D89" s="229">
        <v>91.93254878844668</v>
      </c>
      <c r="E89" s="230">
        <v>96.26707716162586</v>
      </c>
      <c r="F89" s="231">
        <v>99.1</v>
      </c>
      <c r="G89" s="229">
        <v>144.18478241191713</v>
      </c>
      <c r="H89" s="232">
        <v>-4.50260722666567</v>
      </c>
      <c r="I89" s="232">
        <v>-7.232544108530085</v>
      </c>
      <c r="J89" s="232">
        <v>17.758634101274684</v>
      </c>
    </row>
    <row r="90" spans="1:10" ht="10.5" customHeight="1">
      <c r="A90" s="225"/>
      <c r="B90" s="225"/>
      <c r="C90" s="226"/>
      <c r="D90" s="229"/>
      <c r="E90" s="230"/>
      <c r="F90" s="231"/>
      <c r="G90" s="229"/>
      <c r="H90" s="232"/>
      <c r="I90" s="232"/>
      <c r="J90" s="232"/>
    </row>
    <row r="91" spans="1:10" ht="10.5" customHeight="1">
      <c r="A91" s="225"/>
      <c r="B91" s="225"/>
      <c r="C91" s="226"/>
      <c r="D91" s="229"/>
      <c r="E91" s="230"/>
      <c r="F91" s="231"/>
      <c r="G91" s="229"/>
      <c r="H91" s="232"/>
      <c r="I91" s="232"/>
      <c r="J91" s="232"/>
    </row>
    <row r="92" spans="1:10" ht="10.5" customHeight="1">
      <c r="A92" s="225" t="s">
        <v>141</v>
      </c>
      <c r="B92" s="225"/>
      <c r="C92" s="226"/>
      <c r="D92" s="229">
        <v>150.3674834494174</v>
      </c>
      <c r="E92" s="230">
        <v>142.09571802827958</v>
      </c>
      <c r="F92" s="233">
        <v>138</v>
      </c>
      <c r="G92" s="229">
        <v>140.06508497420242</v>
      </c>
      <c r="H92" s="232">
        <v>5.821262973942386</v>
      </c>
      <c r="I92" s="232">
        <v>8.961944528563327</v>
      </c>
      <c r="J92" s="232">
        <v>12.080203946901488</v>
      </c>
    </row>
    <row r="93" spans="1:10" ht="10.5" customHeight="1">
      <c r="A93" s="225"/>
      <c r="B93" s="225"/>
      <c r="C93" s="226"/>
      <c r="D93" s="229"/>
      <c r="E93" s="230"/>
      <c r="F93" s="231"/>
      <c r="G93" s="229"/>
      <c r="H93" s="232"/>
      <c r="I93" s="232"/>
      <c r="J93" s="232"/>
    </row>
    <row r="94" spans="1:10" ht="10.5" customHeight="1">
      <c r="A94" s="225"/>
      <c r="B94" s="225" t="s">
        <v>110</v>
      </c>
      <c r="C94" s="226"/>
      <c r="D94" s="229">
        <v>145.0291157991289</v>
      </c>
      <c r="E94" s="230">
        <v>138.10862306856927</v>
      </c>
      <c r="F94" s="233">
        <v>131.9</v>
      </c>
      <c r="G94" s="229">
        <v>134.35752363182527</v>
      </c>
      <c r="H94" s="232">
        <v>5.010905602269084</v>
      </c>
      <c r="I94" s="232">
        <v>9.953840636185669</v>
      </c>
      <c r="J94" s="232">
        <v>10.831962931128995</v>
      </c>
    </row>
    <row r="95" spans="1:10" ht="10.5" customHeight="1">
      <c r="A95" s="225"/>
      <c r="B95" s="225" t="s">
        <v>111</v>
      </c>
      <c r="C95" s="226"/>
      <c r="D95" s="229">
        <v>176.7563268437328</v>
      </c>
      <c r="E95" s="230">
        <v>161.80489345814001</v>
      </c>
      <c r="F95" s="233">
        <v>167.8</v>
      </c>
      <c r="G95" s="229">
        <v>168.27894214316268</v>
      </c>
      <c r="H95" s="232">
        <v>9.240408658877072</v>
      </c>
      <c r="I95" s="232">
        <v>5.337501098768055</v>
      </c>
      <c r="J95" s="232">
        <v>17.275576897045504</v>
      </c>
    </row>
    <row r="96" spans="1:10" ht="10.5" customHeight="1">
      <c r="A96" s="225"/>
      <c r="B96" s="225"/>
      <c r="C96" s="226"/>
      <c r="D96" s="229"/>
      <c r="E96" s="230"/>
      <c r="F96" s="231"/>
      <c r="G96" s="229"/>
      <c r="H96" s="232"/>
      <c r="I96" s="232"/>
      <c r="J96" s="232"/>
    </row>
    <row r="97" spans="1:10" ht="10.5" customHeight="1">
      <c r="A97" s="225"/>
      <c r="B97" s="225"/>
      <c r="C97" s="226"/>
      <c r="D97" s="229"/>
      <c r="E97" s="230"/>
      <c r="F97" s="231"/>
      <c r="G97" s="229"/>
      <c r="H97" s="232"/>
      <c r="I97" s="232"/>
      <c r="J97" s="232"/>
    </row>
    <row r="98" spans="1:10" ht="10.5" customHeight="1">
      <c r="A98" s="225" t="s">
        <v>142</v>
      </c>
      <c r="B98" s="225"/>
      <c r="C98" s="226"/>
      <c r="D98" s="229">
        <v>108.84859758742064</v>
      </c>
      <c r="E98" s="230">
        <v>108.44643675304815</v>
      </c>
      <c r="F98" s="233">
        <v>106.1</v>
      </c>
      <c r="G98" s="229">
        <v>107.63475245241845</v>
      </c>
      <c r="H98" s="232">
        <v>0.37083821876811573</v>
      </c>
      <c r="I98" s="232">
        <v>2.590572655438876</v>
      </c>
      <c r="J98" s="232">
        <v>6.342069524459237</v>
      </c>
    </row>
    <row r="99" spans="1:10" ht="10.5" customHeight="1">
      <c r="A99" s="225"/>
      <c r="B99" s="225"/>
      <c r="C99" s="226"/>
      <c r="D99" s="229"/>
      <c r="E99" s="230"/>
      <c r="F99" s="231"/>
      <c r="G99" s="229"/>
      <c r="H99" s="232"/>
      <c r="I99" s="232"/>
      <c r="J99" s="232"/>
    </row>
    <row r="100" spans="1:10" ht="10.5" customHeight="1">
      <c r="A100" s="225"/>
      <c r="B100" s="225" t="s">
        <v>110</v>
      </c>
      <c r="C100" s="226"/>
      <c r="D100" s="229">
        <v>103.32484751429429</v>
      </c>
      <c r="E100" s="230">
        <v>109.26374807616244</v>
      </c>
      <c r="F100" s="231">
        <v>107.3</v>
      </c>
      <c r="G100" s="229">
        <v>104.1321410017368</v>
      </c>
      <c r="H100" s="232">
        <v>-5.4353805964339</v>
      </c>
      <c r="I100" s="232">
        <v>-3.7047087471628206</v>
      </c>
      <c r="J100" s="232">
        <v>0.6619185103970426</v>
      </c>
    </row>
    <row r="101" spans="1:10" ht="10.5" customHeight="1">
      <c r="A101" s="225"/>
      <c r="B101" s="225" t="s">
        <v>111</v>
      </c>
      <c r="C101" s="226"/>
      <c r="D101" s="229">
        <v>123.51350833496643</v>
      </c>
      <c r="E101" s="230">
        <v>106.27657075527328</v>
      </c>
      <c r="F101" s="231">
        <v>103</v>
      </c>
      <c r="G101" s="229">
        <v>116.93377642558289</v>
      </c>
      <c r="H101" s="232">
        <v>16.218944078827345</v>
      </c>
      <c r="I101" s="232">
        <v>19.916027509676148</v>
      </c>
      <c r="J101" s="232">
        <v>22.719882497291596</v>
      </c>
    </row>
    <row r="102" spans="1:10" ht="10.5" customHeight="1">
      <c r="A102" s="225"/>
      <c r="B102" s="225"/>
      <c r="C102" s="226"/>
      <c r="D102" s="229"/>
      <c r="E102" s="230"/>
      <c r="F102" s="231"/>
      <c r="G102" s="229"/>
      <c r="H102" s="232"/>
      <c r="I102" s="232"/>
      <c r="J102" s="232"/>
    </row>
    <row r="103" spans="1:10" ht="10.5" customHeight="1">
      <c r="A103" s="225"/>
      <c r="B103" s="225"/>
      <c r="C103" s="226"/>
      <c r="D103" s="229"/>
      <c r="E103" s="230"/>
      <c r="F103" s="231"/>
      <c r="G103" s="229"/>
      <c r="H103" s="232"/>
      <c r="I103" s="232"/>
      <c r="J103" s="232"/>
    </row>
    <row r="104" spans="1:10" ht="10.5" customHeight="1">
      <c r="A104" s="225" t="s">
        <v>143</v>
      </c>
      <c r="B104" s="225"/>
      <c r="C104" s="226"/>
      <c r="D104" s="229"/>
      <c r="E104" s="230"/>
      <c r="F104" s="231"/>
      <c r="G104" s="229"/>
      <c r="H104" s="232"/>
      <c r="I104" s="232"/>
      <c r="J104" s="232"/>
    </row>
    <row r="105" spans="1:10" ht="10.5" customHeight="1">
      <c r="A105" s="225"/>
      <c r="B105" s="225" t="s">
        <v>144</v>
      </c>
      <c r="C105" s="226"/>
      <c r="D105" s="229">
        <v>160.48430265562607</v>
      </c>
      <c r="E105" s="230">
        <v>161.06684797190917</v>
      </c>
      <c r="F105" s="231">
        <v>141.6</v>
      </c>
      <c r="G105" s="229">
        <v>112.55383373186004</v>
      </c>
      <c r="H105" s="232">
        <v>-0.36167921805032227</v>
      </c>
      <c r="I105" s="232">
        <v>13.336371931939317</v>
      </c>
      <c r="J105" s="232">
        <v>31.14199028841027</v>
      </c>
    </row>
    <row r="106" spans="1:10" ht="10.5" customHeight="1">
      <c r="A106" s="225"/>
      <c r="B106" s="225"/>
      <c r="C106" s="226"/>
      <c r="D106" s="229"/>
      <c r="E106" s="230"/>
      <c r="F106" s="231"/>
      <c r="G106" s="229"/>
      <c r="H106" s="232"/>
      <c r="I106" s="232"/>
      <c r="J106" s="232"/>
    </row>
    <row r="107" spans="1:10" ht="10.5" customHeight="1">
      <c r="A107" s="225"/>
      <c r="B107" s="225"/>
      <c r="C107" s="226"/>
      <c r="D107" s="229"/>
      <c r="E107" s="230"/>
      <c r="F107" s="231"/>
      <c r="G107" s="229"/>
      <c r="H107" s="232"/>
      <c r="I107" s="232"/>
      <c r="J107" s="232"/>
    </row>
    <row r="108" spans="1:10" ht="10.5" customHeight="1">
      <c r="A108" s="225" t="s">
        <v>145</v>
      </c>
      <c r="B108" s="225"/>
      <c r="C108" s="226"/>
      <c r="D108" s="229"/>
      <c r="E108" s="230"/>
      <c r="F108" s="231"/>
      <c r="G108" s="229"/>
      <c r="H108" s="232"/>
      <c r="I108" s="232"/>
      <c r="J108" s="232"/>
    </row>
    <row r="109" spans="1:10" ht="10.5" customHeight="1">
      <c r="A109" s="225"/>
      <c r="B109" s="225" t="s">
        <v>146</v>
      </c>
      <c r="C109" s="226"/>
      <c r="D109" s="229">
        <v>185.40073747299445</v>
      </c>
      <c r="E109" s="230">
        <v>151.22992498132987</v>
      </c>
      <c r="F109" s="231">
        <v>174.5</v>
      </c>
      <c r="G109" s="229">
        <v>182.49238193646022</v>
      </c>
      <c r="H109" s="232">
        <v>22.59527173334454</v>
      </c>
      <c r="I109" s="232">
        <v>6.246840958736075</v>
      </c>
      <c r="J109" s="232">
        <v>7.160327292094557</v>
      </c>
    </row>
    <row r="110" spans="1:10" ht="10.5" customHeight="1">
      <c r="A110" s="225"/>
      <c r="B110" s="225"/>
      <c r="C110" s="226"/>
      <c r="D110" s="229"/>
      <c r="E110" s="230"/>
      <c r="F110" s="231"/>
      <c r="G110" s="229"/>
      <c r="H110" s="232"/>
      <c r="I110" s="232"/>
      <c r="J110" s="232"/>
    </row>
    <row r="111" spans="1:10" ht="10.5" customHeight="1">
      <c r="A111" s="225"/>
      <c r="B111" s="225" t="s">
        <v>110</v>
      </c>
      <c r="C111" s="226"/>
      <c r="D111" s="229">
        <v>180.62655639727893</v>
      </c>
      <c r="E111" s="230">
        <v>152.7297144948028</v>
      </c>
      <c r="F111" s="231">
        <v>173</v>
      </c>
      <c r="G111" s="229">
        <v>174.19290767185353</v>
      </c>
      <c r="H111" s="232">
        <v>18.26549731645404</v>
      </c>
      <c r="I111" s="232">
        <v>4.408414102473372</v>
      </c>
      <c r="J111" s="232">
        <v>4.243466217849313</v>
      </c>
    </row>
    <row r="112" spans="1:10" ht="10.5" customHeight="1">
      <c r="A112" s="225"/>
      <c r="B112" s="225" t="s">
        <v>111</v>
      </c>
      <c r="C112" s="226"/>
      <c r="D112" s="229">
        <v>221.6856414729178</v>
      </c>
      <c r="E112" s="230">
        <v>139.8311704066452</v>
      </c>
      <c r="F112" s="231">
        <v>185.5</v>
      </c>
      <c r="G112" s="229">
        <v>245.57034694703486</v>
      </c>
      <c r="H112" s="232">
        <v>58.53807189643792</v>
      </c>
      <c r="I112" s="232">
        <v>19.507084351977255</v>
      </c>
      <c r="J112" s="232">
        <v>26.27421784789121</v>
      </c>
    </row>
    <row r="113" spans="1:10" ht="10.5" customHeight="1">
      <c r="A113" s="225"/>
      <c r="B113" s="225"/>
      <c r="C113" s="226"/>
      <c r="D113" s="229"/>
      <c r="E113" s="230"/>
      <c r="F113" s="231"/>
      <c r="G113" s="229"/>
      <c r="H113" s="232"/>
      <c r="I113" s="232"/>
      <c r="J113" s="232"/>
    </row>
    <row r="114" spans="1:10" ht="10.5" customHeight="1">
      <c r="A114" s="225"/>
      <c r="B114" s="225"/>
      <c r="C114" s="226"/>
      <c r="D114" s="229"/>
      <c r="E114" s="230"/>
      <c r="F114" s="231"/>
      <c r="G114" s="229"/>
      <c r="H114" s="232"/>
      <c r="I114" s="232"/>
      <c r="J114" s="232"/>
    </row>
    <row r="115" spans="1:10" ht="10.5" customHeight="1">
      <c r="A115" s="225" t="s">
        <v>147</v>
      </c>
      <c r="B115" s="225"/>
      <c r="C115" s="226"/>
      <c r="D115" s="229">
        <v>118.61378748543775</v>
      </c>
      <c r="E115" s="230">
        <v>107.34929392595556</v>
      </c>
      <c r="F115" s="231">
        <v>101.3</v>
      </c>
      <c r="G115" s="229">
        <v>120.08831031557878</v>
      </c>
      <c r="H115" s="232">
        <v>10.493309408492152</v>
      </c>
      <c r="I115" s="232">
        <v>17.091596727974093</v>
      </c>
      <c r="J115" s="232">
        <v>29.135218549585883</v>
      </c>
    </row>
    <row r="116" spans="1:10" ht="10.5" customHeight="1">
      <c r="A116" s="225"/>
      <c r="B116" s="225"/>
      <c r="C116" s="226"/>
      <c r="D116" s="229"/>
      <c r="E116" s="230"/>
      <c r="F116" s="231"/>
      <c r="G116" s="229"/>
      <c r="H116" s="232"/>
      <c r="I116" s="232"/>
      <c r="J116" s="232"/>
    </row>
    <row r="117" spans="1:10" ht="10.5" customHeight="1">
      <c r="A117" s="225"/>
      <c r="B117" s="225" t="s">
        <v>110</v>
      </c>
      <c r="C117" s="226"/>
      <c r="D117" s="229">
        <v>87.39188903722722</v>
      </c>
      <c r="E117" s="230">
        <v>77.3924531185694</v>
      </c>
      <c r="F117" s="231">
        <v>90.4</v>
      </c>
      <c r="G117" s="229">
        <v>81.13208440930582</v>
      </c>
      <c r="H117" s="232">
        <v>12.92042765893224</v>
      </c>
      <c r="I117" s="232">
        <v>-3.327556374748661</v>
      </c>
      <c r="J117" s="232">
        <v>8.408757946528112</v>
      </c>
    </row>
    <row r="118" spans="1:10" ht="10.5" customHeight="1">
      <c r="A118" s="225"/>
      <c r="B118" s="225" t="s">
        <v>111</v>
      </c>
      <c r="C118" s="226"/>
      <c r="D118" s="229">
        <v>182.07583653447216</v>
      </c>
      <c r="E118" s="230">
        <v>168.2399698669445</v>
      </c>
      <c r="F118" s="231">
        <v>123.6</v>
      </c>
      <c r="G118" s="229">
        <v>199.27125696855072</v>
      </c>
      <c r="H118" s="232">
        <v>8.223887984805268</v>
      </c>
      <c r="I118" s="232">
        <v>47.31054735798719</v>
      </c>
      <c r="J118" s="232">
        <v>53.434797717148804</v>
      </c>
    </row>
    <row r="119" spans="1:10" ht="10.5" customHeight="1">
      <c r="A119" s="246"/>
      <c r="B119" s="246"/>
      <c r="C119" s="247"/>
      <c r="D119" s="229"/>
      <c r="E119" s="230"/>
      <c r="F119" s="231"/>
      <c r="G119" s="229"/>
      <c r="H119" s="232"/>
      <c r="I119" s="232"/>
      <c r="J119" s="232"/>
    </row>
    <row r="120" spans="1:10" ht="10.5" customHeight="1">
      <c r="A120" s="246"/>
      <c r="B120" s="246"/>
      <c r="C120" s="247"/>
      <c r="D120" s="229"/>
      <c r="E120" s="230"/>
      <c r="F120" s="231"/>
      <c r="G120" s="229"/>
      <c r="H120" s="232"/>
      <c r="I120" s="232"/>
      <c r="J120" s="232"/>
    </row>
    <row r="121" spans="1:10" ht="10.5" customHeight="1">
      <c r="A121" s="225" t="s">
        <v>148</v>
      </c>
      <c r="B121" s="225"/>
      <c r="C121" s="247"/>
      <c r="D121" s="229"/>
      <c r="E121" s="230"/>
      <c r="F121" s="233"/>
      <c r="G121" s="229"/>
      <c r="H121" s="232"/>
      <c r="I121" s="232"/>
      <c r="J121" s="232"/>
    </row>
    <row r="122" spans="1:10" ht="10.5" customHeight="1">
      <c r="A122" s="225"/>
      <c r="B122" s="225" t="s">
        <v>149</v>
      </c>
      <c r="C122" s="247"/>
      <c r="D122" s="229">
        <v>116.81882521734693</v>
      </c>
      <c r="E122" s="230">
        <v>104.15096362010479</v>
      </c>
      <c r="F122" s="233">
        <v>124.8</v>
      </c>
      <c r="G122" s="229">
        <v>107.83240672796508</v>
      </c>
      <c r="H122" s="232">
        <v>12.162980693533203</v>
      </c>
      <c r="I122" s="232">
        <v>-6.395172101484832</v>
      </c>
      <c r="J122" s="232">
        <v>1.1614863498735981</v>
      </c>
    </row>
    <row r="123" spans="1:10" ht="10.5" customHeight="1">
      <c r="A123" s="225"/>
      <c r="B123" s="225"/>
      <c r="C123" s="247"/>
      <c r="D123" s="229"/>
      <c r="E123" s="230"/>
      <c r="F123" s="231"/>
      <c r="G123" s="229"/>
      <c r="H123" s="232"/>
      <c r="I123" s="232"/>
      <c r="J123" s="232"/>
    </row>
    <row r="124" spans="1:10" ht="10.5" customHeight="1">
      <c r="A124" s="225"/>
      <c r="B124" s="225" t="s">
        <v>110</v>
      </c>
      <c r="C124" s="247"/>
      <c r="D124" s="229">
        <v>119.30924323310744</v>
      </c>
      <c r="E124" s="230">
        <v>101.78096111120244</v>
      </c>
      <c r="F124" s="233">
        <v>122.6</v>
      </c>
      <c r="G124" s="229">
        <v>106.88392641291102</v>
      </c>
      <c r="H124" s="232">
        <v>17.221572610966195</v>
      </c>
      <c r="I124" s="232">
        <v>-2.6841409191619547</v>
      </c>
      <c r="J124" s="232">
        <v>-5.76397798434602</v>
      </c>
    </row>
    <row r="125" spans="1:10" ht="10.5" customHeight="1">
      <c r="A125" s="225"/>
      <c r="B125" s="225" t="s">
        <v>111</v>
      </c>
      <c r="C125" s="247"/>
      <c r="D125" s="229">
        <v>113.87095487133318</v>
      </c>
      <c r="E125" s="230">
        <v>106.95629986070443</v>
      </c>
      <c r="F125" s="231">
        <v>127.5</v>
      </c>
      <c r="G125" s="229">
        <v>108.95510855306028</v>
      </c>
      <c r="H125" s="232">
        <v>6.464934762734048</v>
      </c>
      <c r="I125" s="232">
        <v>-10.68944715973868</v>
      </c>
      <c r="J125" s="232">
        <v>10.557562371241099</v>
      </c>
    </row>
    <row r="126" spans="1:10" ht="10.5" customHeight="1">
      <c r="A126" s="225"/>
      <c r="B126" s="225"/>
      <c r="C126" s="247"/>
      <c r="D126" s="229"/>
      <c r="E126" s="230"/>
      <c r="F126" s="231"/>
      <c r="G126" s="229"/>
      <c r="H126" s="232"/>
      <c r="I126" s="232"/>
      <c r="J126" s="232"/>
    </row>
    <row r="127" spans="1:10" ht="10.5" customHeight="1">
      <c r="A127" s="225"/>
      <c r="B127" s="225"/>
      <c r="C127" s="247"/>
      <c r="D127" s="229"/>
      <c r="E127" s="230"/>
      <c r="F127" s="231"/>
      <c r="G127" s="229"/>
      <c r="H127" s="232"/>
      <c r="I127" s="232"/>
      <c r="J127" s="232"/>
    </row>
    <row r="128" spans="1:10" ht="10.5" customHeight="1">
      <c r="A128" s="225" t="s">
        <v>150</v>
      </c>
      <c r="B128" s="225"/>
      <c r="C128" s="247"/>
      <c r="D128" s="229">
        <v>143.83352480042208</v>
      </c>
      <c r="E128" s="230">
        <v>97.63086724362913</v>
      </c>
      <c r="F128" s="231">
        <v>131</v>
      </c>
      <c r="G128" s="229">
        <v>137.80664111662014</v>
      </c>
      <c r="H128" s="232">
        <v>47.32382171869716</v>
      </c>
      <c r="I128" s="232">
        <v>9.796583817116094</v>
      </c>
      <c r="J128" s="232">
        <v>13.603614452503338</v>
      </c>
    </row>
    <row r="129" spans="1:10" ht="10.5" customHeight="1">
      <c r="A129" s="225"/>
      <c r="B129" s="225"/>
      <c r="C129" s="247"/>
      <c r="D129" s="229"/>
      <c r="E129" s="230"/>
      <c r="F129" s="231"/>
      <c r="G129" s="229"/>
      <c r="H129" s="232"/>
      <c r="I129" s="232"/>
      <c r="J129" s="232"/>
    </row>
    <row r="130" spans="1:10" ht="10.5" customHeight="1">
      <c r="A130" s="225"/>
      <c r="B130" s="225"/>
      <c r="C130" s="247"/>
      <c r="D130" s="229"/>
      <c r="E130" s="230"/>
      <c r="F130" s="231"/>
      <c r="G130" s="229"/>
      <c r="H130" s="232"/>
      <c r="I130" s="232"/>
      <c r="J130" s="232"/>
    </row>
    <row r="131" spans="1:10" ht="10.5" customHeight="1">
      <c r="A131" s="225" t="s">
        <v>151</v>
      </c>
      <c r="B131" s="225"/>
      <c r="C131" s="247"/>
      <c r="D131" s="229">
        <v>106.07493224521075</v>
      </c>
      <c r="E131" s="230">
        <v>67.02305775046756</v>
      </c>
      <c r="F131" s="231">
        <v>130.8</v>
      </c>
      <c r="G131" s="229">
        <v>120.6267135636578</v>
      </c>
      <c r="H131" s="232">
        <v>58.26632774669365</v>
      </c>
      <c r="I131" s="232">
        <v>-18.90295699907436</v>
      </c>
      <c r="J131" s="232">
        <v>-4.767888149558509</v>
      </c>
    </row>
    <row r="132" spans="1:10" ht="10.5" customHeight="1">
      <c r="A132" s="225"/>
      <c r="B132" s="225"/>
      <c r="C132" s="247"/>
      <c r="D132" s="229"/>
      <c r="E132" s="230"/>
      <c r="F132" s="231"/>
      <c r="G132" s="229"/>
      <c r="H132" s="232"/>
      <c r="I132" s="232"/>
      <c r="J132" s="232"/>
    </row>
    <row r="133" spans="1:10" ht="10.5" customHeight="1">
      <c r="A133" s="225"/>
      <c r="B133" s="225" t="s">
        <v>110</v>
      </c>
      <c r="C133" s="247"/>
      <c r="D133" s="229">
        <v>70.1760927107538</v>
      </c>
      <c r="E133" s="230">
        <v>66.90258881108892</v>
      </c>
      <c r="F133" s="231">
        <v>110.2</v>
      </c>
      <c r="G133" s="229">
        <v>112.47787123188533</v>
      </c>
      <c r="H133" s="232">
        <v>4.892940554076607</v>
      </c>
      <c r="I133" s="232">
        <v>-36.31933510820889</v>
      </c>
      <c r="J133" s="232">
        <v>-3.1440522363028167</v>
      </c>
    </row>
    <row r="134" spans="1:10" ht="10.5" customHeight="1">
      <c r="A134" s="225"/>
      <c r="B134" s="225" t="s">
        <v>111</v>
      </c>
      <c r="C134" s="247"/>
      <c r="D134" s="229">
        <v>996.7080947980895</v>
      </c>
      <c r="E134" s="230">
        <v>70.01183498486257</v>
      </c>
      <c r="F134" s="231">
        <v>641.7</v>
      </c>
      <c r="G134" s="229">
        <v>322.79562247333325</v>
      </c>
      <c r="H134" s="232">
        <v>999.9</v>
      </c>
      <c r="I134" s="232">
        <v>55.32306292630348</v>
      </c>
      <c r="J134" s="232">
        <v>-16.794437029330133</v>
      </c>
    </row>
    <row r="135" spans="1:10" ht="10.5" customHeight="1">
      <c r="A135" s="225"/>
      <c r="B135" s="225"/>
      <c r="C135" s="247"/>
      <c r="D135" s="229"/>
      <c r="E135" s="230"/>
      <c r="F135" s="231"/>
      <c r="G135" s="229"/>
      <c r="H135" s="232"/>
      <c r="I135" s="232"/>
      <c r="J135" s="232"/>
    </row>
    <row r="136" spans="1:10" ht="10.5" customHeight="1">
      <c r="A136" s="246"/>
      <c r="B136" s="246"/>
      <c r="C136" s="247"/>
      <c r="D136" s="229"/>
      <c r="E136" s="230"/>
      <c r="F136" s="231"/>
      <c r="G136" s="229"/>
      <c r="H136" s="232"/>
      <c r="I136" s="232"/>
      <c r="J136" s="232"/>
    </row>
    <row r="137" spans="1:10" ht="10.5" customHeight="1">
      <c r="A137" s="225" t="s">
        <v>152</v>
      </c>
      <c r="B137" s="225"/>
      <c r="C137" s="226"/>
      <c r="D137" s="229"/>
      <c r="E137" s="230"/>
      <c r="F137" s="231"/>
      <c r="G137" s="229"/>
      <c r="H137" s="232"/>
      <c r="I137" s="232"/>
      <c r="J137" s="232"/>
    </row>
    <row r="138" spans="1:10" ht="10.5" customHeight="1">
      <c r="A138" s="225"/>
      <c r="B138" s="225" t="s">
        <v>153</v>
      </c>
      <c r="C138" s="226"/>
      <c r="D138" s="229">
        <v>71.5318731171666</v>
      </c>
      <c r="E138" s="230">
        <v>57.36909790885332</v>
      </c>
      <c r="F138" s="233">
        <v>68.8</v>
      </c>
      <c r="G138" s="229">
        <v>65.25876027281777</v>
      </c>
      <c r="H138" s="232">
        <v>24.687115057682735</v>
      </c>
      <c r="I138" s="232">
        <v>3.970745809835175</v>
      </c>
      <c r="J138" s="232">
        <v>-0.5620102403151982</v>
      </c>
    </row>
    <row r="139" spans="1:10" ht="10.5" customHeight="1">
      <c r="A139" s="225"/>
      <c r="B139" s="225"/>
      <c r="C139" s="226"/>
      <c r="D139" s="229"/>
      <c r="E139" s="230"/>
      <c r="F139" s="231"/>
      <c r="G139" s="229"/>
      <c r="H139" s="232"/>
      <c r="I139" s="232"/>
      <c r="J139" s="232"/>
    </row>
    <row r="140" spans="1:10" ht="10.5" customHeight="1">
      <c r="A140" s="225"/>
      <c r="B140" s="225" t="s">
        <v>110</v>
      </c>
      <c r="C140" s="226"/>
      <c r="D140" s="229">
        <v>72.85353211440257</v>
      </c>
      <c r="E140" s="230">
        <v>59.62541559385881</v>
      </c>
      <c r="F140" s="233">
        <v>70.5</v>
      </c>
      <c r="G140" s="229">
        <v>67.67500107536131</v>
      </c>
      <c r="H140" s="232">
        <v>22.18536573505444</v>
      </c>
      <c r="I140" s="232">
        <v>3.3383434246844947</v>
      </c>
      <c r="J140" s="232">
        <v>0.9541556951594079</v>
      </c>
    </row>
    <row r="141" spans="1:10" ht="10.5" customHeight="1">
      <c r="A141" s="225"/>
      <c r="B141" s="225" t="s">
        <v>111</v>
      </c>
      <c r="C141" s="226"/>
      <c r="D141" s="229">
        <v>58.39261166754062</v>
      </c>
      <c r="E141" s="230">
        <v>34.93793523376676</v>
      </c>
      <c r="F141" s="233">
        <v>51.8</v>
      </c>
      <c r="G141" s="229">
        <v>41.23772331286429</v>
      </c>
      <c r="H141" s="232">
        <v>67.13240572701453</v>
      </c>
      <c r="I141" s="232">
        <v>12.727049551236725</v>
      </c>
      <c r="J141" s="232">
        <v>-20.092763477883768</v>
      </c>
    </row>
    <row r="142" spans="4:10" ht="10.5" customHeight="1">
      <c r="D142" s="229"/>
      <c r="E142" s="230"/>
      <c r="F142" s="229"/>
      <c r="G142" s="229"/>
      <c r="H142" s="232"/>
      <c r="I142" s="232"/>
      <c r="J142" s="232"/>
    </row>
    <row r="143" spans="1:10" ht="12.75">
      <c r="A143" s="246"/>
      <c r="B143" s="246"/>
      <c r="C143" s="248"/>
      <c r="D143" s="229"/>
      <c r="E143" s="230"/>
      <c r="F143" s="229"/>
      <c r="G143" s="229"/>
      <c r="H143" s="232"/>
      <c r="I143" s="232"/>
      <c r="J143" s="232"/>
    </row>
    <row r="144" spans="1:10" ht="10.5" customHeight="1">
      <c r="A144" s="246"/>
      <c r="B144" s="246"/>
      <c r="C144" s="248"/>
      <c r="D144" s="230"/>
      <c r="E144" s="230"/>
      <c r="F144" s="229"/>
      <c r="G144" s="235"/>
      <c r="H144" s="236"/>
      <c r="I144" s="236"/>
      <c r="J144" s="236"/>
    </row>
    <row r="145" spans="1:10" ht="10.5" customHeight="1">
      <c r="A145" s="246"/>
      <c r="B145" s="246"/>
      <c r="C145" s="248"/>
      <c r="D145" s="249"/>
      <c r="E145" s="249"/>
      <c r="F145" s="229"/>
      <c r="G145" s="250"/>
      <c r="H145" s="249"/>
      <c r="I145" s="249"/>
      <c r="J145" s="249"/>
    </row>
    <row r="146" spans="1:10" ht="10.5" customHeight="1">
      <c r="A146" s="246"/>
      <c r="B146" s="246"/>
      <c r="C146" s="248"/>
      <c r="D146" s="249"/>
      <c r="E146" s="249"/>
      <c r="F146" s="229"/>
      <c r="G146" s="250"/>
      <c r="H146" s="249"/>
      <c r="I146" s="249"/>
      <c r="J146" s="249"/>
    </row>
    <row r="147" spans="1:10" ht="10.5" customHeight="1">
      <c r="A147" s="246"/>
      <c r="B147" s="246"/>
      <c r="C147" s="248"/>
      <c r="D147" s="249"/>
      <c r="E147" s="249"/>
      <c r="F147" s="229"/>
      <c r="G147" s="250"/>
      <c r="H147" s="249"/>
      <c r="I147" s="249"/>
      <c r="J147" s="249"/>
    </row>
    <row r="148" spans="1:10" ht="10.5" customHeight="1">
      <c r="A148" s="246"/>
      <c r="B148" s="246"/>
      <c r="C148" s="248"/>
      <c r="D148" s="249"/>
      <c r="E148" s="249"/>
      <c r="F148" s="229"/>
      <c r="G148" s="250"/>
      <c r="H148" s="249"/>
      <c r="I148" s="249"/>
      <c r="J148" s="249"/>
    </row>
    <row r="149" spans="1:10" ht="12.75">
      <c r="A149" s="246"/>
      <c r="B149" s="246"/>
      <c r="C149" s="248"/>
      <c r="D149" s="249"/>
      <c r="E149" s="249"/>
      <c r="F149" s="229"/>
      <c r="G149" s="250"/>
      <c r="H149" s="249"/>
      <c r="I149" s="249"/>
      <c r="J149" s="249"/>
    </row>
    <row r="150" spans="1:10" ht="10.5" customHeight="1">
      <c r="A150" s="246"/>
      <c r="C150" s="239"/>
      <c r="D150" s="249"/>
      <c r="E150" s="249"/>
      <c r="F150" s="229"/>
      <c r="G150" s="250"/>
      <c r="H150" s="249"/>
      <c r="I150" s="249"/>
      <c r="J150" s="249"/>
    </row>
    <row r="151" spans="1:10" ht="10.5" customHeight="1">
      <c r="A151" s="246"/>
      <c r="B151" s="246"/>
      <c r="C151" s="248"/>
      <c r="D151" s="249"/>
      <c r="E151" s="249"/>
      <c r="F151" s="229"/>
      <c r="G151" s="250"/>
      <c r="H151" s="249"/>
      <c r="I151" s="249"/>
      <c r="J151" s="249"/>
    </row>
    <row r="152" spans="2:10" ht="10.5" customHeight="1">
      <c r="B152" s="246"/>
      <c r="C152" s="239"/>
      <c r="D152" s="249"/>
      <c r="E152" s="249"/>
      <c r="F152" s="229"/>
      <c r="G152" s="250"/>
      <c r="H152" s="249"/>
      <c r="I152" s="249"/>
      <c r="J152" s="249"/>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E117" sqref="E117"/>
    </sheetView>
  </sheetViews>
  <sheetFormatPr defaultColWidth="11.421875" defaultRowHeight="12.75"/>
  <cols>
    <col min="1" max="1" width="1.1484375" style="92" customWidth="1"/>
    <col min="2" max="2" width="11.140625" style="92" customWidth="1"/>
    <col min="3" max="3" width="25.140625" style="92" customWidth="1"/>
    <col min="4" max="4" width="8.140625" style="92" customWidth="1"/>
    <col min="5" max="5" width="7.7109375" style="92" customWidth="1"/>
    <col min="6" max="6" width="8.140625" style="92" customWidth="1"/>
    <col min="7" max="7" width="7.00390625" style="92" customWidth="1"/>
    <col min="8" max="9" width="6.7109375" style="92" customWidth="1"/>
    <col min="10" max="10" width="7.140625" style="92" customWidth="1"/>
    <col min="11" max="16384" width="11.421875" style="92" customWidth="1"/>
  </cols>
  <sheetData>
    <row r="1" spans="1:10" s="83" customFormat="1" ht="12.75" customHeight="1">
      <c r="A1" s="80"/>
      <c r="B1" s="81"/>
      <c r="C1" s="81"/>
      <c r="D1" s="81"/>
      <c r="E1" s="81"/>
      <c r="F1" s="81"/>
      <c r="G1" s="82"/>
      <c r="H1" s="81"/>
      <c r="I1" s="81"/>
      <c r="J1" s="81"/>
    </row>
    <row r="2" spans="1:10" s="83" customFormat="1" ht="12.75" customHeight="1">
      <c r="A2" s="84"/>
      <c r="B2" s="81"/>
      <c r="C2" s="81"/>
      <c r="D2" s="85"/>
      <c r="E2" s="85"/>
      <c r="F2" s="85"/>
      <c r="G2" s="86"/>
      <c r="H2" s="81"/>
      <c r="I2" s="81"/>
      <c r="J2" s="81"/>
    </row>
    <row r="3" spans="1:10" s="83" customFormat="1" ht="15.75" customHeight="1">
      <c r="A3" s="479" t="s">
        <v>154</v>
      </c>
      <c r="B3" s="479"/>
      <c r="C3" s="479"/>
      <c r="D3" s="479"/>
      <c r="E3" s="479"/>
      <c r="F3" s="479"/>
      <c r="G3" s="479"/>
      <c r="H3" s="479"/>
      <c r="I3" s="479"/>
      <c r="J3" s="479"/>
    </row>
    <row r="4" spans="1:10" s="83" customFormat="1" ht="13.5" customHeight="1">
      <c r="A4" s="87" t="s">
        <v>155</v>
      </c>
      <c r="B4" s="88"/>
      <c r="C4" s="88"/>
      <c r="D4" s="81"/>
      <c r="E4" s="81"/>
      <c r="F4" s="81"/>
      <c r="G4" s="82"/>
      <c r="H4" s="81"/>
      <c r="I4" s="81"/>
      <c r="J4" s="81"/>
    </row>
    <row r="5" spans="1:10" s="83" customFormat="1" ht="13.5" customHeight="1">
      <c r="A5" s="87" t="s">
        <v>87</v>
      </c>
      <c r="B5" s="88"/>
      <c r="C5" s="88"/>
      <c r="D5" s="81"/>
      <c r="E5" s="81"/>
      <c r="F5" s="81"/>
      <c r="G5" s="82"/>
      <c r="H5" s="81"/>
      <c r="I5" s="81"/>
      <c r="J5" s="81"/>
    </row>
    <row r="6" spans="4:10" s="83" customFormat="1" ht="12.75" customHeight="1">
      <c r="D6" s="85"/>
      <c r="E6" s="85"/>
      <c r="F6" s="85"/>
      <c r="G6" s="86"/>
      <c r="H6" s="81"/>
      <c r="I6" s="81"/>
      <c r="J6" s="81"/>
    </row>
    <row r="7" spans="4:10" s="83" customFormat="1" ht="12.75" customHeight="1">
      <c r="D7" s="85"/>
      <c r="E7" s="85"/>
      <c r="F7" s="85"/>
      <c r="G7" s="86"/>
      <c r="H7" s="81"/>
      <c r="I7" s="81"/>
      <c r="J7" s="81"/>
    </row>
    <row r="8" spans="1:10" ht="11.25" customHeight="1">
      <c r="A8" s="89"/>
      <c r="B8" s="89"/>
      <c r="C8" s="90"/>
      <c r="D8" s="466" t="s">
        <v>207</v>
      </c>
      <c r="E8" s="469" t="s">
        <v>124</v>
      </c>
      <c r="F8" s="470"/>
      <c r="G8" s="473" t="s">
        <v>125</v>
      </c>
      <c r="H8" s="91" t="s">
        <v>88</v>
      </c>
      <c r="I8" s="91"/>
      <c r="J8" s="91"/>
    </row>
    <row r="9" spans="3:10" ht="11.25" customHeight="1">
      <c r="C9" s="93"/>
      <c r="D9" s="467"/>
      <c r="E9" s="471"/>
      <c r="F9" s="472"/>
      <c r="G9" s="474"/>
      <c r="H9" s="94" t="s">
        <v>208</v>
      </c>
      <c r="I9" s="95"/>
      <c r="J9" s="96" t="s">
        <v>209</v>
      </c>
    </row>
    <row r="10" spans="1:10" ht="11.25" customHeight="1">
      <c r="A10" s="97" t="s">
        <v>126</v>
      </c>
      <c r="B10" s="97"/>
      <c r="C10" s="98"/>
      <c r="D10" s="467"/>
      <c r="E10" s="476" t="s">
        <v>210</v>
      </c>
      <c r="F10" s="476" t="s">
        <v>211</v>
      </c>
      <c r="G10" s="474"/>
      <c r="H10" s="99" t="s">
        <v>103</v>
      </c>
      <c r="I10" s="99"/>
      <c r="J10" s="99"/>
    </row>
    <row r="11" spans="3:10" ht="11.25" customHeight="1">
      <c r="C11" s="93"/>
      <c r="D11" s="467"/>
      <c r="E11" s="477"/>
      <c r="F11" s="477" t="s">
        <v>47</v>
      </c>
      <c r="G11" s="474"/>
      <c r="H11" s="100" t="s">
        <v>104</v>
      </c>
      <c r="I11" s="101" t="s">
        <v>105</v>
      </c>
      <c r="J11" s="102" t="s">
        <v>105</v>
      </c>
    </row>
    <row r="12" spans="1:10" ht="10.5" customHeight="1">
      <c r="A12" s="103"/>
      <c r="B12" s="103"/>
      <c r="C12" s="104"/>
      <c r="D12" s="468"/>
      <c r="E12" s="478"/>
      <c r="F12" s="478" t="s">
        <v>47</v>
      </c>
      <c r="G12" s="475"/>
      <c r="H12" s="105" t="s">
        <v>106</v>
      </c>
      <c r="I12" s="106" t="s">
        <v>107</v>
      </c>
      <c r="J12" s="107" t="s">
        <v>108</v>
      </c>
    </row>
    <row r="13" spans="1:10" ht="10.5" customHeight="1">
      <c r="A13" s="108"/>
      <c r="B13" s="108"/>
      <c r="C13" s="109"/>
      <c r="D13" s="110"/>
      <c r="E13" s="110"/>
      <c r="F13" s="110"/>
      <c r="G13" s="110"/>
      <c r="H13" s="110"/>
      <c r="I13" s="110"/>
      <c r="J13" s="110"/>
    </row>
    <row r="14" spans="1:10" ht="10.5" customHeight="1">
      <c r="A14" s="108"/>
      <c r="B14" s="108"/>
      <c r="C14" s="109"/>
      <c r="D14" s="110"/>
      <c r="E14" s="110"/>
      <c r="F14" s="111"/>
      <c r="G14" s="110"/>
      <c r="H14" s="112"/>
      <c r="I14" s="112"/>
      <c r="J14" s="110"/>
    </row>
    <row r="15" spans="1:10" ht="10.5" customHeight="1">
      <c r="A15" s="108" t="s">
        <v>127</v>
      </c>
      <c r="B15" s="108"/>
      <c r="C15" s="109"/>
      <c r="D15" s="113">
        <v>103.09738528484722</v>
      </c>
      <c r="E15" s="114">
        <v>82.07561446921586</v>
      </c>
      <c r="F15" s="111">
        <v>114.1</v>
      </c>
      <c r="G15" s="113">
        <v>96.23979470929288</v>
      </c>
      <c r="H15" s="115">
        <v>25.612687704599523</v>
      </c>
      <c r="I15" s="115">
        <v>-9.642957681991914</v>
      </c>
      <c r="J15" s="115">
        <v>-9.83437294419712</v>
      </c>
    </row>
    <row r="16" spans="1:10" ht="10.5" customHeight="1">
      <c r="A16" s="108"/>
      <c r="B16" s="108"/>
      <c r="C16" s="109"/>
      <c r="D16" s="113"/>
      <c r="E16" s="114"/>
      <c r="F16" s="111"/>
      <c r="G16" s="113"/>
      <c r="H16" s="115"/>
      <c r="I16" s="115"/>
      <c r="J16" s="115"/>
    </row>
    <row r="17" spans="1:10" ht="10.5" customHeight="1">
      <c r="A17" s="108"/>
      <c r="B17" s="108" t="s">
        <v>110</v>
      </c>
      <c r="C17" s="109"/>
      <c r="D17" s="113">
        <v>105.19559771858509</v>
      </c>
      <c r="E17" s="114">
        <v>90.32693977862246</v>
      </c>
      <c r="F17" s="111">
        <v>118</v>
      </c>
      <c r="G17" s="113">
        <v>98.39075052552153</v>
      </c>
      <c r="H17" s="115">
        <v>16.460933998653605</v>
      </c>
      <c r="I17" s="115">
        <v>-10.851188374080431</v>
      </c>
      <c r="J17" s="115">
        <v>-7.75812185705447</v>
      </c>
    </row>
    <row r="18" spans="1:10" ht="10.5" customHeight="1">
      <c r="A18" s="108"/>
      <c r="B18" s="108" t="s">
        <v>111</v>
      </c>
      <c r="C18" s="109"/>
      <c r="D18" s="113">
        <v>97.06545582221685</v>
      </c>
      <c r="E18" s="114">
        <v>58.35475019532199</v>
      </c>
      <c r="F18" s="111">
        <v>102.6</v>
      </c>
      <c r="G18" s="113">
        <v>90.05623886166705</v>
      </c>
      <c r="H18" s="115">
        <v>66.33685432175511</v>
      </c>
      <c r="I18" s="115">
        <v>-5.39429257093874</v>
      </c>
      <c r="J18" s="115">
        <v>-15.763723650593056</v>
      </c>
    </row>
    <row r="19" spans="1:10" ht="10.5" customHeight="1">
      <c r="A19" s="108"/>
      <c r="B19" s="108"/>
      <c r="C19" s="109"/>
      <c r="D19" s="113"/>
      <c r="E19" s="114"/>
      <c r="F19" s="111"/>
      <c r="G19" s="113"/>
      <c r="H19" s="115"/>
      <c r="I19" s="115"/>
      <c r="J19" s="115"/>
    </row>
    <row r="20" spans="1:10" ht="10.5" customHeight="1">
      <c r="A20" s="108"/>
      <c r="B20" s="108"/>
      <c r="C20" s="109"/>
      <c r="D20" s="113"/>
      <c r="E20" s="114"/>
      <c r="F20" s="111"/>
      <c r="G20" s="113"/>
      <c r="H20" s="115"/>
      <c r="I20" s="115"/>
      <c r="J20" s="115"/>
    </row>
    <row r="21" spans="1:10" ht="10.5" customHeight="1">
      <c r="A21" s="108" t="s">
        <v>128</v>
      </c>
      <c r="B21" s="108"/>
      <c r="C21" s="109"/>
      <c r="D21" s="113">
        <v>63.93531236452785</v>
      </c>
      <c r="E21" s="114">
        <v>52.07817698730216</v>
      </c>
      <c r="F21" s="111">
        <v>135.4</v>
      </c>
      <c r="G21" s="113">
        <v>61.20461818995399</v>
      </c>
      <c r="H21" s="115">
        <v>22.76795399369823</v>
      </c>
      <c r="I21" s="115">
        <v>-52.78041922856142</v>
      </c>
      <c r="J21" s="115">
        <v>-50.34715458152385</v>
      </c>
    </row>
    <row r="22" spans="1:10" ht="10.5" customHeight="1">
      <c r="A22" s="108" t="s">
        <v>47</v>
      </c>
      <c r="B22" s="108" t="s">
        <v>47</v>
      </c>
      <c r="C22" s="109"/>
      <c r="D22" s="113"/>
      <c r="E22" s="114"/>
      <c r="F22" s="111"/>
      <c r="G22" s="113"/>
      <c r="H22" s="115"/>
      <c r="I22" s="115"/>
      <c r="J22" s="115"/>
    </row>
    <row r="23" spans="1:10" ht="10.5" customHeight="1">
      <c r="A23" s="108"/>
      <c r="B23" s="108"/>
      <c r="C23" s="109"/>
      <c r="D23" s="114"/>
      <c r="E23" s="114"/>
      <c r="F23" s="111"/>
      <c r="G23" s="113"/>
      <c r="H23" s="115"/>
      <c r="I23" s="115"/>
      <c r="J23" s="115"/>
    </row>
    <row r="24" spans="1:10" ht="10.5" customHeight="1">
      <c r="A24" s="108" t="s">
        <v>129</v>
      </c>
      <c r="B24" s="108"/>
      <c r="C24" s="109"/>
      <c r="D24" s="113">
        <v>111.32293375208471</v>
      </c>
      <c r="E24" s="114">
        <v>96.38706106979771</v>
      </c>
      <c r="F24" s="116">
        <v>123.8</v>
      </c>
      <c r="G24" s="113">
        <v>106.41423664544651</v>
      </c>
      <c r="H24" s="115">
        <v>15.495723716974148</v>
      </c>
      <c r="I24" s="115">
        <v>-10.078405692984886</v>
      </c>
      <c r="J24" s="115">
        <v>-11.531879236850733</v>
      </c>
    </row>
    <row r="25" spans="1:10" ht="10.5" customHeight="1">
      <c r="A25" s="108"/>
      <c r="B25" s="108"/>
      <c r="C25" s="109"/>
      <c r="D25" s="113"/>
      <c r="E25" s="114"/>
      <c r="F25" s="111"/>
      <c r="G25" s="113"/>
      <c r="H25" s="115"/>
      <c r="I25" s="115"/>
      <c r="J25" s="115"/>
    </row>
    <row r="26" spans="1:10" ht="10.5" customHeight="1">
      <c r="A26" s="108"/>
      <c r="B26" s="108"/>
      <c r="C26" s="109"/>
      <c r="D26" s="113"/>
      <c r="E26" s="114"/>
      <c r="F26" s="111"/>
      <c r="G26" s="113"/>
      <c r="H26" s="115"/>
      <c r="I26" s="115"/>
      <c r="J26" s="115"/>
    </row>
    <row r="27" spans="1:10" ht="10.5" customHeight="1">
      <c r="A27" s="108" t="s">
        <v>130</v>
      </c>
      <c r="B27" s="108"/>
      <c r="C27" s="109"/>
      <c r="D27" s="113">
        <v>147.35136592654536</v>
      </c>
      <c r="E27" s="114">
        <v>128.75043916051374</v>
      </c>
      <c r="F27" s="116">
        <v>148.7</v>
      </c>
      <c r="G27" s="113">
        <v>137.08592909039768</v>
      </c>
      <c r="H27" s="115">
        <v>14.447272481021804</v>
      </c>
      <c r="I27" s="115">
        <v>-0.9069496122761488</v>
      </c>
      <c r="J27" s="115">
        <v>7.687568639638776</v>
      </c>
    </row>
    <row r="28" spans="1:10" ht="10.5" customHeight="1">
      <c r="A28" s="108"/>
      <c r="B28" s="108"/>
      <c r="C28" s="109"/>
      <c r="D28" s="113"/>
      <c r="E28" s="114"/>
      <c r="F28" s="111"/>
      <c r="G28" s="113"/>
      <c r="H28" s="115"/>
      <c r="I28" s="115"/>
      <c r="J28" s="115"/>
    </row>
    <row r="29" spans="1:10" ht="10.5" customHeight="1">
      <c r="A29" s="108"/>
      <c r="B29" s="108" t="s">
        <v>110</v>
      </c>
      <c r="C29" s="109"/>
      <c r="D29" s="113">
        <v>128.23599470560214</v>
      </c>
      <c r="E29" s="114">
        <v>96.15274530798352</v>
      </c>
      <c r="F29" s="116">
        <v>124.7</v>
      </c>
      <c r="G29" s="113">
        <v>113.6773005511626</v>
      </c>
      <c r="H29" s="115">
        <v>33.36696138508981</v>
      </c>
      <c r="I29" s="115">
        <v>2.835601207379419</v>
      </c>
      <c r="J29" s="115">
        <v>7.163189111269322</v>
      </c>
    </row>
    <row r="30" spans="1:10" ht="10.5" customHeight="1">
      <c r="A30" s="108"/>
      <c r="B30" s="108" t="s">
        <v>111</v>
      </c>
      <c r="C30" s="109"/>
      <c r="D30" s="113">
        <v>205.0996154529428</v>
      </c>
      <c r="E30" s="117">
        <v>227.22928823556674</v>
      </c>
      <c r="F30" s="111">
        <v>221.3</v>
      </c>
      <c r="G30" s="113">
        <v>207.80426910799105</v>
      </c>
      <c r="H30" s="115">
        <v>-9.738917440819641</v>
      </c>
      <c r="I30" s="115">
        <v>-7.320553342547316</v>
      </c>
      <c r="J30" s="115">
        <v>8.550227451728805</v>
      </c>
    </row>
    <row r="31" spans="1:10" ht="10.5" customHeight="1">
      <c r="A31" s="108"/>
      <c r="B31" s="108"/>
      <c r="C31" s="109"/>
      <c r="D31" s="113"/>
      <c r="E31" s="114"/>
      <c r="F31" s="111"/>
      <c r="G31" s="113"/>
      <c r="H31" s="115"/>
      <c r="I31" s="115"/>
      <c r="J31" s="115"/>
    </row>
    <row r="32" spans="1:10" ht="10.5" customHeight="1">
      <c r="A32" s="108"/>
      <c r="B32" s="108"/>
      <c r="C32" s="109"/>
      <c r="D32" s="113"/>
      <c r="E32" s="114"/>
      <c r="F32" s="111"/>
      <c r="G32" s="113"/>
      <c r="H32" s="115"/>
      <c r="I32" s="115"/>
      <c r="J32" s="115"/>
    </row>
    <row r="33" spans="1:10" ht="10.5" customHeight="1">
      <c r="A33" s="108" t="s">
        <v>131</v>
      </c>
      <c r="B33" s="108"/>
      <c r="C33" s="109"/>
      <c r="D33" s="113">
        <v>145.43646914528975</v>
      </c>
      <c r="E33" s="114">
        <v>136.31320105784516</v>
      </c>
      <c r="F33" s="111">
        <v>141.3</v>
      </c>
      <c r="G33" s="113">
        <v>140.82013974743865</v>
      </c>
      <c r="H33" s="115">
        <v>6.692872015802111</v>
      </c>
      <c r="I33" s="115">
        <v>2.9274374701272023</v>
      </c>
      <c r="J33" s="115">
        <v>10.168177104871013</v>
      </c>
    </row>
    <row r="34" spans="1:10" ht="10.5" customHeight="1">
      <c r="A34" s="108"/>
      <c r="B34" s="108"/>
      <c r="C34" s="109"/>
      <c r="D34" s="113"/>
      <c r="E34" s="114"/>
      <c r="F34" s="111"/>
      <c r="G34" s="113"/>
      <c r="H34" s="115"/>
      <c r="I34" s="115"/>
      <c r="J34" s="115"/>
    </row>
    <row r="35" spans="1:10" ht="10.5" customHeight="1">
      <c r="A35" s="108"/>
      <c r="B35" s="108" t="s">
        <v>110</v>
      </c>
      <c r="C35" s="109"/>
      <c r="D35" s="113">
        <v>170.3003572225801</v>
      </c>
      <c r="E35" s="114">
        <v>159.1626433187487</v>
      </c>
      <c r="F35" s="111">
        <v>175.4</v>
      </c>
      <c r="G35" s="113">
        <v>161.56832648263247</v>
      </c>
      <c r="H35" s="115">
        <v>6.997693473540977</v>
      </c>
      <c r="I35" s="115">
        <v>-2.9074360190535438</v>
      </c>
      <c r="J35" s="115">
        <v>5.9543650784438675</v>
      </c>
    </row>
    <row r="36" spans="1:10" ht="10.5" customHeight="1">
      <c r="A36" s="108"/>
      <c r="B36" s="108" t="s">
        <v>111</v>
      </c>
      <c r="C36" s="109"/>
      <c r="D36" s="113">
        <v>99.34125334030847</v>
      </c>
      <c r="E36" s="114">
        <v>93.95257070243797</v>
      </c>
      <c r="F36" s="111">
        <v>78</v>
      </c>
      <c r="G36" s="113">
        <v>102.35503154909414</v>
      </c>
      <c r="H36" s="115">
        <v>5.735535065812384</v>
      </c>
      <c r="I36" s="115">
        <v>27.360581205523676</v>
      </c>
      <c r="J36" s="115">
        <v>24.702255882956994</v>
      </c>
    </row>
    <row r="37" spans="1:10" ht="10.5" customHeight="1">
      <c r="A37" s="108"/>
      <c r="B37" s="108"/>
      <c r="C37" s="109"/>
      <c r="D37" s="113"/>
      <c r="E37" s="114"/>
      <c r="F37" s="111"/>
      <c r="G37" s="113"/>
      <c r="H37" s="115"/>
      <c r="I37" s="115"/>
      <c r="J37" s="115"/>
    </row>
    <row r="38" spans="1:10" ht="10.5" customHeight="1">
      <c r="A38" s="108"/>
      <c r="B38" s="108"/>
      <c r="C38" s="109"/>
      <c r="D38" s="113"/>
      <c r="E38" s="114"/>
      <c r="F38" s="111"/>
      <c r="G38" s="113"/>
      <c r="H38" s="115"/>
      <c r="I38" s="115"/>
      <c r="J38" s="115"/>
    </row>
    <row r="39" spans="1:10" ht="10.5" customHeight="1">
      <c r="A39" s="108" t="s">
        <v>132</v>
      </c>
      <c r="B39" s="108"/>
      <c r="C39" s="109"/>
      <c r="D39" s="113"/>
      <c r="E39" s="114"/>
      <c r="F39" s="111"/>
      <c r="G39" s="113"/>
      <c r="H39" s="115"/>
      <c r="I39" s="115"/>
      <c r="J39" s="115"/>
    </row>
    <row r="40" spans="1:10" ht="10.5" customHeight="1">
      <c r="A40" s="108" t="s">
        <v>47</v>
      </c>
      <c r="B40" s="108" t="s">
        <v>133</v>
      </c>
      <c r="C40" s="109"/>
      <c r="D40" s="113">
        <v>185.88487223902527</v>
      </c>
      <c r="E40" s="114">
        <v>170.77313796866198</v>
      </c>
      <c r="F40" s="111">
        <v>183.3</v>
      </c>
      <c r="G40" s="113">
        <v>167.82036229957805</v>
      </c>
      <c r="H40" s="115">
        <v>8.849011296575455</v>
      </c>
      <c r="I40" s="115">
        <v>1.410186709779192</v>
      </c>
      <c r="J40" s="115">
        <v>-3.2187236801056867</v>
      </c>
    </row>
    <row r="41" spans="1:10" ht="10.5" customHeight="1">
      <c r="A41" s="108"/>
      <c r="B41" s="108"/>
      <c r="C41" s="109"/>
      <c r="D41" s="113"/>
      <c r="E41" s="114"/>
      <c r="F41" s="111"/>
      <c r="G41" s="113"/>
      <c r="H41" s="115"/>
      <c r="I41" s="115"/>
      <c r="J41" s="115"/>
    </row>
    <row r="42" spans="1:10" ht="10.5" customHeight="1">
      <c r="A42" s="108"/>
      <c r="B42" s="108" t="s">
        <v>110</v>
      </c>
      <c r="C42" s="109"/>
      <c r="D42" s="113">
        <v>178.93985249563292</v>
      </c>
      <c r="E42" s="114">
        <v>162.83308006161113</v>
      </c>
      <c r="F42" s="111">
        <v>174</v>
      </c>
      <c r="G42" s="113">
        <v>162.01397003004138</v>
      </c>
      <c r="H42" s="115">
        <v>9.891584945717096</v>
      </c>
      <c r="I42" s="115">
        <v>2.8389956871453563</v>
      </c>
      <c r="J42" s="115">
        <v>-1.881213802524741</v>
      </c>
    </row>
    <row r="43" spans="1:10" ht="10.5" customHeight="1">
      <c r="A43" s="108"/>
      <c r="B43" s="108" t="s">
        <v>111</v>
      </c>
      <c r="C43" s="109"/>
      <c r="D43" s="113">
        <v>366.4303924293841</v>
      </c>
      <c r="E43" s="114">
        <v>377.1860701212691</v>
      </c>
      <c r="F43" s="111">
        <v>423.5</v>
      </c>
      <c r="G43" s="113">
        <v>318.7656655961319</v>
      </c>
      <c r="H43" s="115">
        <v>-2.851557505404946</v>
      </c>
      <c r="I43" s="115">
        <v>-13.47570426696952</v>
      </c>
      <c r="J43" s="115">
        <v>-18.004616046084895</v>
      </c>
    </row>
    <row r="44" spans="1:10" ht="10.5" customHeight="1">
      <c r="A44" s="108"/>
      <c r="B44" s="108"/>
      <c r="C44" s="109"/>
      <c r="D44" s="113"/>
      <c r="E44" s="114"/>
      <c r="F44" s="111"/>
      <c r="G44" s="113"/>
      <c r="H44" s="115"/>
      <c r="I44" s="115"/>
      <c r="J44" s="115"/>
    </row>
    <row r="45" spans="1:10" ht="10.5" customHeight="1">
      <c r="A45" s="108"/>
      <c r="B45" s="108"/>
      <c r="C45" s="109" t="s">
        <v>47</v>
      </c>
      <c r="D45" s="113"/>
      <c r="E45" s="114"/>
      <c r="F45" s="111"/>
      <c r="G45" s="113"/>
      <c r="H45" s="115"/>
      <c r="I45" s="115"/>
      <c r="J45" s="115"/>
    </row>
    <row r="46" spans="1:10" ht="10.5" customHeight="1">
      <c r="A46" s="108" t="s">
        <v>134</v>
      </c>
      <c r="B46" s="108"/>
      <c r="C46" s="109"/>
      <c r="D46" s="113">
        <v>141.17241831584366</v>
      </c>
      <c r="E46" s="114">
        <v>120.2897502032803</v>
      </c>
      <c r="F46" s="116">
        <v>130.6</v>
      </c>
      <c r="G46" s="113">
        <v>135.71613860055209</v>
      </c>
      <c r="H46" s="115">
        <v>17.360305493421734</v>
      </c>
      <c r="I46" s="115">
        <v>8.095266704321334</v>
      </c>
      <c r="J46" s="115">
        <v>4.580801780689239</v>
      </c>
    </row>
    <row r="47" spans="1:10" ht="10.5" customHeight="1">
      <c r="A47" s="108"/>
      <c r="B47" s="108"/>
      <c r="C47" s="109"/>
      <c r="D47" s="113"/>
      <c r="E47" s="114"/>
      <c r="F47" s="111"/>
      <c r="G47" s="113"/>
      <c r="H47" s="115"/>
      <c r="I47" s="115"/>
      <c r="J47" s="115"/>
    </row>
    <row r="48" spans="1:10" ht="10.5" customHeight="1">
      <c r="A48" s="108"/>
      <c r="B48" s="108" t="s">
        <v>110</v>
      </c>
      <c r="C48" s="109"/>
      <c r="D48" s="113">
        <v>147.6086615939699</v>
      </c>
      <c r="E48" s="114">
        <v>119.20201158549037</v>
      </c>
      <c r="F48" s="116">
        <v>137.6</v>
      </c>
      <c r="G48" s="113">
        <v>141.41630073463264</v>
      </c>
      <c r="H48" s="115">
        <v>23.830680062061376</v>
      </c>
      <c r="I48" s="115">
        <v>7.27373662352465</v>
      </c>
      <c r="J48" s="115">
        <v>8.730152931261545</v>
      </c>
    </row>
    <row r="49" spans="1:10" ht="10.5" customHeight="1">
      <c r="A49" s="108"/>
      <c r="B49" s="108" t="s">
        <v>111</v>
      </c>
      <c r="C49" s="109"/>
      <c r="D49" s="113">
        <v>127.35020743875363</v>
      </c>
      <c r="E49" s="114">
        <v>122.62573290484025</v>
      </c>
      <c r="F49" s="111">
        <v>115.4</v>
      </c>
      <c r="G49" s="113">
        <v>123.47470526497733</v>
      </c>
      <c r="H49" s="115">
        <v>3.852759467362088</v>
      </c>
      <c r="I49" s="115">
        <v>10.355465718157385</v>
      </c>
      <c r="J49" s="115">
        <v>-4.384298305378628</v>
      </c>
    </row>
    <row r="50" spans="1:10" ht="10.5" customHeight="1">
      <c r="A50" s="108"/>
      <c r="B50" s="108"/>
      <c r="C50" s="109"/>
      <c r="D50" s="113"/>
      <c r="E50" s="114"/>
      <c r="F50" s="111"/>
      <c r="G50" s="113"/>
      <c r="H50" s="115"/>
      <c r="I50" s="115"/>
      <c r="J50" s="115"/>
    </row>
    <row r="51" spans="1:10" ht="10.5" customHeight="1">
      <c r="A51" s="108"/>
      <c r="B51" s="108"/>
      <c r="C51" s="109"/>
      <c r="D51" s="113"/>
      <c r="E51" s="114"/>
      <c r="F51" s="111"/>
      <c r="G51" s="113"/>
      <c r="H51" s="115"/>
      <c r="I51" s="115"/>
      <c r="J51" s="115"/>
    </row>
    <row r="52" spans="1:10" ht="10.5" customHeight="1">
      <c r="A52" s="108" t="s">
        <v>135</v>
      </c>
      <c r="B52" s="108"/>
      <c r="C52" s="109"/>
      <c r="D52" s="113">
        <v>180.34620850995415</v>
      </c>
      <c r="E52" s="114">
        <v>161.09014368575689</v>
      </c>
      <c r="F52" s="116">
        <v>175.5</v>
      </c>
      <c r="G52" s="113">
        <v>167.7903811777455</v>
      </c>
      <c r="H52" s="115">
        <v>11.95359590823919</v>
      </c>
      <c r="I52" s="115">
        <v>2.7613723703442465</v>
      </c>
      <c r="J52" s="115">
        <v>10.269023594320235</v>
      </c>
    </row>
    <row r="53" spans="1:10" ht="10.5" customHeight="1">
      <c r="A53" s="108"/>
      <c r="B53" s="108"/>
      <c r="C53" s="109"/>
      <c r="D53" s="113"/>
      <c r="E53" s="114"/>
      <c r="F53" s="111"/>
      <c r="G53" s="113"/>
      <c r="H53" s="115"/>
      <c r="I53" s="115"/>
      <c r="J53" s="115"/>
    </row>
    <row r="54" spans="1:10" ht="10.5" customHeight="1">
      <c r="A54" s="108"/>
      <c r="B54" s="108" t="s">
        <v>110</v>
      </c>
      <c r="C54" s="109"/>
      <c r="D54" s="113">
        <v>159.9638893675941</v>
      </c>
      <c r="E54" s="114">
        <v>147.49425544586117</v>
      </c>
      <c r="F54" s="116">
        <v>161.3</v>
      </c>
      <c r="G54" s="113">
        <v>149.74115679883516</v>
      </c>
      <c r="H54" s="115">
        <v>8.454318362459889</v>
      </c>
      <c r="I54" s="115">
        <v>-0.8283388917581557</v>
      </c>
      <c r="J54" s="115">
        <v>8.445777451132596</v>
      </c>
    </row>
    <row r="55" spans="1:10" ht="10.5" customHeight="1">
      <c r="A55" s="108"/>
      <c r="B55" s="108" t="s">
        <v>111</v>
      </c>
      <c r="C55" s="109"/>
      <c r="D55" s="113">
        <v>275.15868424975724</v>
      </c>
      <c r="E55" s="114">
        <v>224.33416483300923</v>
      </c>
      <c r="F55" s="116">
        <v>241.7</v>
      </c>
      <c r="G55" s="113">
        <v>251.74999521330528</v>
      </c>
      <c r="H55" s="115">
        <v>22.65571962905471</v>
      </c>
      <c r="I55" s="115">
        <v>13.843063404947147</v>
      </c>
      <c r="J55" s="115">
        <v>15.629858188503318</v>
      </c>
    </row>
    <row r="56" spans="1:10" ht="10.5" customHeight="1">
      <c r="A56" s="108"/>
      <c r="B56" s="108"/>
      <c r="C56" s="109"/>
      <c r="D56" s="113"/>
      <c r="E56" s="114"/>
      <c r="F56" s="111"/>
      <c r="G56" s="113"/>
      <c r="H56" s="115"/>
      <c r="I56" s="115"/>
      <c r="J56" s="115"/>
    </row>
    <row r="57" spans="1:10" ht="10.5" customHeight="1">
      <c r="A57" s="108"/>
      <c r="B57" s="108"/>
      <c r="C57" s="109"/>
      <c r="D57" s="113"/>
      <c r="E57" s="114"/>
      <c r="F57" s="111"/>
      <c r="G57" s="113"/>
      <c r="H57" s="115"/>
      <c r="I57" s="115"/>
      <c r="J57" s="115"/>
    </row>
    <row r="58" spans="1:10" ht="10.5" customHeight="1">
      <c r="A58" s="108" t="s">
        <v>136</v>
      </c>
      <c r="B58" s="108"/>
      <c r="C58" s="109"/>
      <c r="D58" s="113"/>
      <c r="E58" s="114"/>
      <c r="F58" s="111"/>
      <c r="G58" s="113"/>
      <c r="H58" s="115"/>
      <c r="I58" s="115"/>
      <c r="J58" s="115"/>
    </row>
    <row r="59" spans="1:10" ht="10.5" customHeight="1">
      <c r="A59" s="108"/>
      <c r="B59" s="108" t="s">
        <v>137</v>
      </c>
      <c r="C59" s="109"/>
      <c r="D59" s="113">
        <v>116.95699378761492</v>
      </c>
      <c r="E59" s="114">
        <v>105.51707150343077</v>
      </c>
      <c r="F59" s="116">
        <v>114.3</v>
      </c>
      <c r="G59" s="113">
        <v>109.62364860248356</v>
      </c>
      <c r="H59" s="115">
        <v>10.84177386766481</v>
      </c>
      <c r="I59" s="115">
        <v>2.3245789917890836</v>
      </c>
      <c r="J59" s="115">
        <v>9.920618946650274</v>
      </c>
    </row>
    <row r="60" spans="1:10" ht="10.5" customHeight="1">
      <c r="A60" s="108"/>
      <c r="B60" s="108"/>
      <c r="C60" s="109"/>
      <c r="D60" s="113"/>
      <c r="E60" s="114"/>
      <c r="F60" s="111"/>
      <c r="G60" s="113"/>
      <c r="H60" s="115"/>
      <c r="I60" s="115"/>
      <c r="J60" s="115"/>
    </row>
    <row r="61" spans="1:10" ht="10.5" customHeight="1">
      <c r="A61" s="108"/>
      <c r="B61" s="108" t="s">
        <v>110</v>
      </c>
      <c r="C61" s="109"/>
      <c r="D61" s="113">
        <v>110.99601454734992</v>
      </c>
      <c r="E61" s="114">
        <v>103.20941066672648</v>
      </c>
      <c r="F61" s="116">
        <v>110.6</v>
      </c>
      <c r="G61" s="113">
        <v>103.53303634746948</v>
      </c>
      <c r="H61" s="115">
        <v>7.544470829086657</v>
      </c>
      <c r="I61" s="115">
        <v>0.358060169394142</v>
      </c>
      <c r="J61" s="115">
        <v>8.598408958759896</v>
      </c>
    </row>
    <row r="62" spans="1:10" ht="10.5" customHeight="1">
      <c r="A62" s="108"/>
      <c r="B62" s="108" t="s">
        <v>111</v>
      </c>
      <c r="C62" s="109"/>
      <c r="D62" s="113">
        <v>137.56952439485525</v>
      </c>
      <c r="E62" s="114">
        <v>113.49675534640629</v>
      </c>
      <c r="F62" s="116">
        <v>126.9</v>
      </c>
      <c r="G62" s="113">
        <v>130.68443852408234</v>
      </c>
      <c r="H62" s="115">
        <v>21.21009448682111</v>
      </c>
      <c r="I62" s="115">
        <v>8.40782064212391</v>
      </c>
      <c r="J62" s="115">
        <v>13.710094146897605</v>
      </c>
    </row>
    <row r="63" spans="1:10" ht="10.5" customHeight="1">
      <c r="A63" s="108"/>
      <c r="B63" s="108"/>
      <c r="C63" s="118"/>
      <c r="D63" s="114"/>
      <c r="E63" s="114"/>
      <c r="F63" s="111"/>
      <c r="G63" s="119"/>
      <c r="H63" s="120"/>
      <c r="I63" s="120"/>
      <c r="J63" s="120"/>
    </row>
    <row r="64" spans="1:10" ht="10.5" customHeight="1">
      <c r="A64" s="108"/>
      <c r="B64" s="108"/>
      <c r="C64" s="118"/>
      <c r="D64" s="114"/>
      <c r="E64" s="114"/>
      <c r="F64" s="111"/>
      <c r="G64" s="121"/>
      <c r="H64" s="120"/>
      <c r="I64" s="120"/>
      <c r="J64" s="120"/>
    </row>
    <row r="65" spans="1:10" ht="10.5" customHeight="1">
      <c r="A65" s="108"/>
      <c r="B65" s="108"/>
      <c r="C65" s="118"/>
      <c r="D65" s="110"/>
      <c r="E65" s="110"/>
      <c r="F65" s="111"/>
      <c r="G65" s="110"/>
      <c r="H65" s="110"/>
      <c r="I65" s="110"/>
      <c r="J65" s="110"/>
    </row>
    <row r="66" spans="1:10" ht="10.5" customHeight="1">
      <c r="A66" s="108"/>
      <c r="B66" s="108"/>
      <c r="C66" s="118"/>
      <c r="D66" s="110"/>
      <c r="E66" s="110"/>
      <c r="F66" s="111"/>
      <c r="G66" s="110"/>
      <c r="H66" s="110"/>
      <c r="I66" s="110"/>
      <c r="J66" s="110"/>
    </row>
    <row r="67" spans="1:10" ht="10.5" customHeight="1">
      <c r="A67" s="108"/>
      <c r="B67" s="108"/>
      <c r="C67" s="118"/>
      <c r="D67" s="110"/>
      <c r="E67" s="110"/>
      <c r="F67" s="111"/>
      <c r="G67" s="110"/>
      <c r="H67" s="110"/>
      <c r="I67" s="110"/>
      <c r="J67" s="110"/>
    </row>
    <row r="68" spans="1:10" ht="10.5" customHeight="1">
      <c r="A68" s="108"/>
      <c r="B68" s="108"/>
      <c r="C68" s="118"/>
      <c r="D68" s="110"/>
      <c r="E68" s="110"/>
      <c r="F68" s="111"/>
      <c r="G68" s="110"/>
      <c r="H68" s="110"/>
      <c r="I68" s="110"/>
      <c r="J68" s="110"/>
    </row>
    <row r="69" spans="1:10" ht="10.5" customHeight="1">
      <c r="A69" s="108"/>
      <c r="B69" s="108"/>
      <c r="C69" s="118"/>
      <c r="D69" s="110"/>
      <c r="E69" s="110"/>
      <c r="F69" s="111"/>
      <c r="G69" s="110"/>
      <c r="H69" s="110"/>
      <c r="I69" s="110"/>
      <c r="J69" s="110"/>
    </row>
    <row r="70" spans="1:10" ht="10.5" customHeight="1">
      <c r="A70" s="108"/>
      <c r="B70" s="108"/>
      <c r="C70" s="118"/>
      <c r="D70" s="110"/>
      <c r="E70" s="110"/>
      <c r="F70" s="110"/>
      <c r="G70" s="110"/>
      <c r="H70" s="110"/>
      <c r="I70" s="110"/>
      <c r="J70" s="110"/>
    </row>
    <row r="71" spans="1:10" ht="9.75" customHeight="1">
      <c r="A71" s="108"/>
      <c r="B71" s="108"/>
      <c r="C71" s="118"/>
      <c r="D71" s="110"/>
      <c r="E71" s="110"/>
      <c r="F71" s="110"/>
      <c r="G71" s="110"/>
      <c r="H71" s="110"/>
      <c r="I71" s="110"/>
      <c r="J71" s="110"/>
    </row>
    <row r="72" spans="1:10" s="83" customFormat="1" ht="12.75" customHeight="1">
      <c r="A72" s="80"/>
      <c r="B72" s="81"/>
      <c r="C72" s="81"/>
      <c r="D72" s="81"/>
      <c r="E72" s="81"/>
      <c r="F72" s="81"/>
      <c r="G72" s="82"/>
      <c r="H72" s="81"/>
      <c r="I72" s="81"/>
      <c r="J72" s="81"/>
    </row>
    <row r="73" spans="1:10" s="83" customFormat="1" ht="12.75" customHeight="1">
      <c r="A73" s="84"/>
      <c r="B73" s="81"/>
      <c r="C73" s="81"/>
      <c r="D73" s="85"/>
      <c r="E73" s="85"/>
      <c r="F73" s="85"/>
      <c r="G73" s="86"/>
      <c r="H73" s="81"/>
      <c r="I73" s="81"/>
      <c r="J73" s="81"/>
    </row>
    <row r="74" spans="1:10" s="122" customFormat="1" ht="13.5" customHeight="1">
      <c r="A74" s="480" t="s">
        <v>138</v>
      </c>
      <c r="B74" s="480"/>
      <c r="C74" s="480"/>
      <c r="D74" s="480"/>
      <c r="E74" s="480"/>
      <c r="F74" s="480"/>
      <c r="G74" s="480"/>
      <c r="H74" s="480"/>
      <c r="I74" s="480"/>
      <c r="J74" s="480"/>
    </row>
    <row r="75" spans="1:10" s="83" customFormat="1" ht="13.5" customHeight="1">
      <c r="A75" s="87" t="s">
        <v>156</v>
      </c>
      <c r="B75" s="87"/>
      <c r="C75" s="87"/>
      <c r="D75" s="87"/>
      <c r="E75" s="87"/>
      <c r="F75" s="87"/>
      <c r="G75" s="123"/>
      <c r="H75" s="87"/>
      <c r="I75" s="87"/>
      <c r="J75" s="81"/>
    </row>
    <row r="76" spans="1:10" s="83" customFormat="1" ht="13.5" customHeight="1">
      <c r="A76" s="87" t="s">
        <v>87</v>
      </c>
      <c r="B76" s="87"/>
      <c r="C76" s="87"/>
      <c r="D76" s="87"/>
      <c r="E76" s="87"/>
      <c r="F76" s="87"/>
      <c r="G76" s="123"/>
      <c r="H76" s="87"/>
      <c r="I76" s="87"/>
      <c r="J76" s="81"/>
    </row>
    <row r="77" spans="1:10" s="83" customFormat="1" ht="12" customHeight="1">
      <c r="A77" s="87"/>
      <c r="B77" s="88"/>
      <c r="C77" s="88"/>
      <c r="D77" s="81"/>
      <c r="E77" s="81"/>
      <c r="F77" s="81"/>
      <c r="G77" s="82"/>
      <c r="H77" s="81"/>
      <c r="I77" s="81"/>
      <c r="J77" s="124"/>
    </row>
    <row r="78" spans="4:10" s="83" customFormat="1" ht="12.75" customHeight="1">
      <c r="D78" s="85"/>
      <c r="E78" s="85"/>
      <c r="F78" s="85"/>
      <c r="G78" s="86"/>
      <c r="H78" s="81"/>
      <c r="I78" s="81"/>
      <c r="J78" s="81"/>
    </row>
    <row r="79" spans="1:10" ht="11.25" customHeight="1">
      <c r="A79" s="89"/>
      <c r="B79" s="89"/>
      <c r="C79" s="90"/>
      <c r="D79" s="466" t="s">
        <v>207</v>
      </c>
      <c r="E79" s="469" t="s">
        <v>124</v>
      </c>
      <c r="F79" s="470"/>
      <c r="G79" s="473" t="s">
        <v>125</v>
      </c>
      <c r="H79" s="91" t="s">
        <v>88</v>
      </c>
      <c r="I79" s="91"/>
      <c r="J79" s="91"/>
    </row>
    <row r="80" spans="3:10" ht="11.25" customHeight="1">
      <c r="C80" s="93"/>
      <c r="D80" s="467"/>
      <c r="E80" s="471"/>
      <c r="F80" s="472"/>
      <c r="G80" s="474"/>
      <c r="H80" s="94" t="s">
        <v>208</v>
      </c>
      <c r="I80" s="95"/>
      <c r="J80" s="96" t="s">
        <v>209</v>
      </c>
    </row>
    <row r="81" spans="1:10" ht="11.25" customHeight="1">
      <c r="A81" s="97" t="s">
        <v>126</v>
      </c>
      <c r="B81" s="97"/>
      <c r="C81" s="98"/>
      <c r="D81" s="467"/>
      <c r="E81" s="476" t="s">
        <v>210</v>
      </c>
      <c r="F81" s="476" t="s">
        <v>211</v>
      </c>
      <c r="G81" s="474"/>
      <c r="H81" s="99" t="s">
        <v>103</v>
      </c>
      <c r="I81" s="99"/>
      <c r="J81" s="99"/>
    </row>
    <row r="82" spans="3:10" ht="11.25" customHeight="1">
      <c r="C82" s="93"/>
      <c r="D82" s="467"/>
      <c r="E82" s="477"/>
      <c r="F82" s="477" t="s">
        <v>47</v>
      </c>
      <c r="G82" s="474"/>
      <c r="H82" s="100" t="s">
        <v>104</v>
      </c>
      <c r="I82" s="101" t="s">
        <v>105</v>
      </c>
      <c r="J82" s="102" t="s">
        <v>105</v>
      </c>
    </row>
    <row r="83" spans="1:10" ht="11.25" customHeight="1">
      <c r="A83" s="103"/>
      <c r="B83" s="103"/>
      <c r="C83" s="104"/>
      <c r="D83" s="468"/>
      <c r="E83" s="478"/>
      <c r="F83" s="478" t="s">
        <v>47</v>
      </c>
      <c r="G83" s="475"/>
      <c r="H83" s="105" t="s">
        <v>106</v>
      </c>
      <c r="I83" s="106" t="s">
        <v>107</v>
      </c>
      <c r="J83" s="107" t="s">
        <v>108</v>
      </c>
    </row>
    <row r="84" spans="1:10" ht="10.5" customHeight="1">
      <c r="A84" s="125"/>
      <c r="B84" s="125"/>
      <c r="C84" s="93"/>
      <c r="D84" s="126"/>
      <c r="E84" s="126"/>
      <c r="F84" s="126"/>
      <c r="G84" s="127"/>
      <c r="H84" s="128"/>
      <c r="I84" s="128"/>
      <c r="J84" s="128"/>
    </row>
    <row r="85" spans="3:10" ht="10.5" customHeight="1">
      <c r="C85" s="109"/>
      <c r="D85" s="129"/>
      <c r="E85" s="129"/>
      <c r="F85" s="129"/>
      <c r="G85" s="130"/>
      <c r="H85" s="131"/>
      <c r="I85" s="131"/>
      <c r="J85" s="131"/>
    </row>
    <row r="86" spans="1:10" ht="10.5" customHeight="1">
      <c r="A86" s="108" t="s">
        <v>140</v>
      </c>
      <c r="B86" s="108"/>
      <c r="C86" s="109"/>
      <c r="D86" s="113">
        <v>130.7446267640415</v>
      </c>
      <c r="E86" s="114">
        <v>114.16509216846325</v>
      </c>
      <c r="F86" s="116">
        <v>109.2</v>
      </c>
      <c r="G86" s="113">
        <v>151.89288425588174</v>
      </c>
      <c r="H86" s="115">
        <v>14.52242036568701</v>
      </c>
      <c r="I86" s="115">
        <v>19.72951168868269</v>
      </c>
      <c r="J86" s="115">
        <v>31.093603281345967</v>
      </c>
    </row>
    <row r="87" spans="1:10" ht="10.5" customHeight="1">
      <c r="A87" s="108"/>
      <c r="B87" s="108"/>
      <c r="C87" s="109"/>
      <c r="D87" s="113"/>
      <c r="E87" s="114"/>
      <c r="F87" s="111"/>
      <c r="G87" s="113"/>
      <c r="H87" s="115"/>
      <c r="I87" s="115"/>
      <c r="J87" s="115"/>
    </row>
    <row r="88" spans="1:10" ht="10.5" customHeight="1">
      <c r="A88" s="108"/>
      <c r="B88" s="108" t="s">
        <v>110</v>
      </c>
      <c r="C88" s="109"/>
      <c r="D88" s="113">
        <v>139.6337869931011</v>
      </c>
      <c r="E88" s="114">
        <v>110.77209035327043</v>
      </c>
      <c r="F88" s="116">
        <v>113.7</v>
      </c>
      <c r="G88" s="113">
        <v>144.4924289287974</v>
      </c>
      <c r="H88" s="115">
        <v>26.0550257269552</v>
      </c>
      <c r="I88" s="115">
        <v>22.80895953658847</v>
      </c>
      <c r="J88" s="115">
        <v>28.93155137896362</v>
      </c>
    </row>
    <row r="89" spans="1:10" ht="10.5" customHeight="1">
      <c r="A89" s="108"/>
      <c r="B89" s="108" t="s">
        <v>111</v>
      </c>
      <c r="C89" s="109"/>
      <c r="D89" s="113">
        <v>113.80543873012098</v>
      </c>
      <c r="E89" s="114">
        <v>120.63079811365138</v>
      </c>
      <c r="F89" s="111">
        <v>100.5</v>
      </c>
      <c r="G89" s="113">
        <v>165.9951955786197</v>
      </c>
      <c r="H89" s="115">
        <v>-5.658057055296887</v>
      </c>
      <c r="I89" s="115">
        <v>13.239242517533315</v>
      </c>
      <c r="J89" s="115">
        <v>34.806573819642125</v>
      </c>
    </row>
    <row r="90" spans="1:10" ht="10.5" customHeight="1">
      <c r="A90" s="108"/>
      <c r="B90" s="108"/>
      <c r="C90" s="109"/>
      <c r="D90" s="113"/>
      <c r="E90" s="114"/>
      <c r="F90" s="111"/>
      <c r="G90" s="113"/>
      <c r="H90" s="115"/>
      <c r="I90" s="115"/>
      <c r="J90" s="115"/>
    </row>
    <row r="91" spans="1:10" ht="10.5" customHeight="1">
      <c r="A91" s="108"/>
      <c r="B91" s="108"/>
      <c r="C91" s="109"/>
      <c r="D91" s="113"/>
      <c r="E91" s="114"/>
      <c r="F91" s="111"/>
      <c r="G91" s="113"/>
      <c r="H91" s="115"/>
      <c r="I91" s="115"/>
      <c r="J91" s="115"/>
    </row>
    <row r="92" spans="1:10" ht="10.5" customHeight="1">
      <c r="A92" s="108" t="s">
        <v>141</v>
      </c>
      <c r="B92" s="108"/>
      <c r="C92" s="109"/>
      <c r="D92" s="113">
        <v>155.86976903492774</v>
      </c>
      <c r="E92" s="114">
        <v>146.8457670011007</v>
      </c>
      <c r="F92" s="116">
        <v>140.9</v>
      </c>
      <c r="G92" s="113">
        <v>143.42425848206366</v>
      </c>
      <c r="H92" s="115">
        <v>6.145224488329575</v>
      </c>
      <c r="I92" s="115">
        <v>10.624392501723019</v>
      </c>
      <c r="J92" s="115">
        <v>12.691994164290314</v>
      </c>
    </row>
    <row r="93" spans="1:10" ht="10.5" customHeight="1">
      <c r="A93" s="108"/>
      <c r="B93" s="108"/>
      <c r="C93" s="109"/>
      <c r="D93" s="113"/>
      <c r="E93" s="114"/>
      <c r="F93" s="111"/>
      <c r="G93" s="113"/>
      <c r="H93" s="115"/>
      <c r="I93" s="115"/>
      <c r="J93" s="115"/>
    </row>
    <row r="94" spans="1:10" ht="10.5" customHeight="1">
      <c r="A94" s="108"/>
      <c r="B94" s="108" t="s">
        <v>110</v>
      </c>
      <c r="C94" s="109"/>
      <c r="D94" s="113">
        <v>149.3919215877096</v>
      </c>
      <c r="E94" s="114">
        <v>141.90603222942636</v>
      </c>
      <c r="F94" s="116">
        <v>134.9</v>
      </c>
      <c r="G94" s="113">
        <v>136.95610270102608</v>
      </c>
      <c r="H94" s="115">
        <v>5.275243934789488</v>
      </c>
      <c r="I94" s="115">
        <v>10.742714297783236</v>
      </c>
      <c r="J94" s="115">
        <v>10.8893376158717</v>
      </c>
    </row>
    <row r="95" spans="1:10" ht="10.5" customHeight="1">
      <c r="A95" s="108"/>
      <c r="B95" s="108" t="s">
        <v>111</v>
      </c>
      <c r="C95" s="109"/>
      <c r="D95" s="113">
        <v>187.87653313240972</v>
      </c>
      <c r="E95" s="114">
        <v>171.25278288406486</v>
      </c>
      <c r="F95" s="116">
        <v>170.7</v>
      </c>
      <c r="G95" s="113">
        <v>175.38313647670648</v>
      </c>
      <c r="H95" s="115">
        <v>9.70714166998317</v>
      </c>
      <c r="I95" s="115">
        <v>10.062409567902597</v>
      </c>
      <c r="J95" s="115">
        <v>20.100399511934295</v>
      </c>
    </row>
    <row r="96" spans="1:10" ht="10.5" customHeight="1">
      <c r="A96" s="108"/>
      <c r="B96" s="108"/>
      <c r="C96" s="109"/>
      <c r="D96" s="113"/>
      <c r="E96" s="114"/>
      <c r="F96" s="111"/>
      <c r="G96" s="113"/>
      <c r="H96" s="115"/>
      <c r="I96" s="115"/>
      <c r="J96" s="115"/>
    </row>
    <row r="97" spans="1:10" ht="10.5" customHeight="1">
      <c r="A97" s="108"/>
      <c r="B97" s="108"/>
      <c r="C97" s="109"/>
      <c r="D97" s="113"/>
      <c r="E97" s="114"/>
      <c r="F97" s="111"/>
      <c r="G97" s="113"/>
      <c r="H97" s="115"/>
      <c r="I97" s="115"/>
      <c r="J97" s="115"/>
    </row>
    <row r="98" spans="1:10" ht="10.5" customHeight="1">
      <c r="A98" s="108" t="s">
        <v>142</v>
      </c>
      <c r="B98" s="108"/>
      <c r="C98" s="109"/>
      <c r="D98" s="113">
        <v>113.89219931849439</v>
      </c>
      <c r="E98" s="114">
        <v>113.50499488668963</v>
      </c>
      <c r="F98" s="111">
        <v>110.2</v>
      </c>
      <c r="G98" s="113">
        <v>112.41053467446898</v>
      </c>
      <c r="H98" s="115">
        <v>0.34113426655038565</v>
      </c>
      <c r="I98" s="115">
        <v>3.3504531020820223</v>
      </c>
      <c r="J98" s="115">
        <v>7.1678426944107665</v>
      </c>
    </row>
    <row r="99" spans="1:10" ht="10.5" customHeight="1">
      <c r="A99" s="108"/>
      <c r="B99" s="108"/>
      <c r="C99" s="109"/>
      <c r="D99" s="113"/>
      <c r="E99" s="114"/>
      <c r="F99" s="111"/>
      <c r="G99" s="113"/>
      <c r="H99" s="115"/>
      <c r="I99" s="115"/>
      <c r="J99" s="115"/>
    </row>
    <row r="100" spans="1:10" ht="10.5" customHeight="1">
      <c r="A100" s="108"/>
      <c r="B100" s="108" t="s">
        <v>110</v>
      </c>
      <c r="C100" s="109"/>
      <c r="D100" s="113">
        <v>108.46742516942112</v>
      </c>
      <c r="E100" s="114">
        <v>114.58804812087959</v>
      </c>
      <c r="F100" s="116">
        <v>111.6</v>
      </c>
      <c r="G100" s="113">
        <v>108.99387821133135</v>
      </c>
      <c r="H100" s="115">
        <v>-5.3414147913592105</v>
      </c>
      <c r="I100" s="115">
        <v>-2.8069666940670923</v>
      </c>
      <c r="J100" s="115">
        <v>1.4611824045405823</v>
      </c>
    </row>
    <row r="101" spans="1:10" ht="10.5" customHeight="1">
      <c r="A101" s="108"/>
      <c r="B101" s="108" t="s">
        <v>111</v>
      </c>
      <c r="C101" s="109"/>
      <c r="D101" s="113">
        <v>128.30626097105886</v>
      </c>
      <c r="E101" s="114">
        <v>110.62723525827538</v>
      </c>
      <c r="F101" s="111">
        <v>106.2</v>
      </c>
      <c r="G101" s="113">
        <v>121.48886596849817</v>
      </c>
      <c r="H101" s="115">
        <v>15.9807172903754</v>
      </c>
      <c r="I101" s="115">
        <v>20.81568829666559</v>
      </c>
      <c r="J101" s="115">
        <v>23.910568427382756</v>
      </c>
    </row>
    <row r="102" spans="1:10" ht="10.5" customHeight="1">
      <c r="A102" s="108"/>
      <c r="B102" s="108"/>
      <c r="C102" s="109"/>
      <c r="D102" s="113"/>
      <c r="E102" s="114"/>
      <c r="F102" s="111"/>
      <c r="G102" s="113"/>
      <c r="H102" s="115"/>
      <c r="I102" s="115"/>
      <c r="J102" s="115"/>
    </row>
    <row r="103" spans="1:10" ht="10.5" customHeight="1">
      <c r="A103" s="108"/>
      <c r="B103" s="108"/>
      <c r="C103" s="109"/>
      <c r="D103" s="113"/>
      <c r="E103" s="114"/>
      <c r="F103" s="111"/>
      <c r="G103" s="113"/>
      <c r="H103" s="115"/>
      <c r="I103" s="115"/>
      <c r="J103" s="115"/>
    </row>
    <row r="104" spans="1:10" ht="10.5" customHeight="1">
      <c r="A104" s="108" t="s">
        <v>143</v>
      </c>
      <c r="B104" s="108"/>
      <c r="C104" s="109"/>
      <c r="D104" s="113"/>
      <c r="E104" s="114"/>
      <c r="F104" s="111"/>
      <c r="G104" s="113"/>
      <c r="H104" s="115"/>
      <c r="I104" s="115"/>
      <c r="J104" s="115"/>
    </row>
    <row r="105" spans="1:10" ht="10.5" customHeight="1">
      <c r="A105" s="108"/>
      <c r="B105" s="108" t="s">
        <v>144</v>
      </c>
      <c r="C105" s="109"/>
      <c r="D105" s="113">
        <v>119.6737994209731</v>
      </c>
      <c r="E105" s="114">
        <v>122.85758602628664</v>
      </c>
      <c r="F105" s="111">
        <v>124.8</v>
      </c>
      <c r="G105" s="113">
        <v>88.73039227500138</v>
      </c>
      <c r="H105" s="115">
        <v>-2.5914448657914693</v>
      </c>
      <c r="I105" s="115">
        <v>-4.1075325152459135</v>
      </c>
      <c r="J105" s="115">
        <v>15.918001040666883</v>
      </c>
    </row>
    <row r="106" spans="1:10" ht="10.5" customHeight="1">
      <c r="A106" s="108"/>
      <c r="B106" s="108"/>
      <c r="C106" s="109"/>
      <c r="D106" s="113"/>
      <c r="E106" s="114"/>
      <c r="F106" s="111"/>
      <c r="G106" s="113"/>
      <c r="H106" s="115"/>
      <c r="I106" s="115"/>
      <c r="J106" s="115"/>
    </row>
    <row r="107" spans="1:10" ht="10.5" customHeight="1">
      <c r="A107" s="108"/>
      <c r="B107" s="108"/>
      <c r="C107" s="109"/>
      <c r="D107" s="113"/>
      <c r="E107" s="114"/>
      <c r="F107" s="111"/>
      <c r="G107" s="113"/>
      <c r="H107" s="115"/>
      <c r="I107" s="115"/>
      <c r="J107" s="115"/>
    </row>
    <row r="108" spans="1:10" ht="10.5" customHeight="1">
      <c r="A108" s="108" t="s">
        <v>145</v>
      </c>
      <c r="B108" s="108"/>
      <c r="C108" s="109"/>
      <c r="D108" s="113"/>
      <c r="E108" s="114"/>
      <c r="F108" s="111"/>
      <c r="G108" s="113"/>
      <c r="H108" s="115"/>
      <c r="I108" s="115"/>
      <c r="J108" s="115"/>
    </row>
    <row r="109" spans="1:10" ht="10.5" customHeight="1">
      <c r="A109" s="108"/>
      <c r="B109" s="108" t="s">
        <v>146</v>
      </c>
      <c r="C109" s="109"/>
      <c r="D109" s="113">
        <v>186.423891720085</v>
      </c>
      <c r="E109" s="114">
        <v>151.9360575859739</v>
      </c>
      <c r="F109" s="111">
        <v>173.1</v>
      </c>
      <c r="G109" s="113">
        <v>183.09015920944185</v>
      </c>
      <c r="H109" s="115">
        <v>22.69891339953714</v>
      </c>
      <c r="I109" s="115">
        <v>7.697222253082043</v>
      </c>
      <c r="J109" s="115">
        <v>7.932029892816317</v>
      </c>
    </row>
    <row r="110" spans="1:10" ht="10.5" customHeight="1">
      <c r="A110" s="108"/>
      <c r="B110" s="108"/>
      <c r="C110" s="109"/>
      <c r="D110" s="113"/>
      <c r="E110" s="114"/>
      <c r="F110" s="116"/>
      <c r="G110" s="113"/>
      <c r="H110" s="115"/>
      <c r="I110" s="115"/>
      <c r="J110" s="115"/>
    </row>
    <row r="111" spans="1:10" ht="10.5" customHeight="1">
      <c r="A111" s="108"/>
      <c r="B111" s="108" t="s">
        <v>110</v>
      </c>
      <c r="C111" s="109"/>
      <c r="D111" s="113">
        <v>180.88469694768068</v>
      </c>
      <c r="E111" s="114">
        <v>152.8895847232554</v>
      </c>
      <c r="F111" s="111">
        <v>170.8</v>
      </c>
      <c r="G111" s="113">
        <v>173.91118718153626</v>
      </c>
      <c r="H111" s="115">
        <v>18.3106732058296</v>
      </c>
      <c r="I111" s="115">
        <v>5.904389313630368</v>
      </c>
      <c r="J111" s="115">
        <v>4.9314671237746674</v>
      </c>
    </row>
    <row r="112" spans="1:10" ht="10.5" customHeight="1">
      <c r="A112" s="108"/>
      <c r="B112" s="108" t="s">
        <v>111</v>
      </c>
      <c r="C112" s="109"/>
      <c r="D112" s="113">
        <v>228.50127764965617</v>
      </c>
      <c r="E112" s="114">
        <v>144.6927791815589</v>
      </c>
      <c r="F112" s="111">
        <v>190.5</v>
      </c>
      <c r="G112" s="113">
        <v>252.81638561634432</v>
      </c>
      <c r="H112" s="115">
        <v>57.92168686105289</v>
      </c>
      <c r="I112" s="115">
        <v>19.948177243914003</v>
      </c>
      <c r="J112" s="115">
        <v>26.972895079566026</v>
      </c>
    </row>
    <row r="113" spans="1:10" ht="10.5" customHeight="1">
      <c r="A113" s="108"/>
      <c r="B113" s="108"/>
      <c r="C113" s="109"/>
      <c r="D113" s="113"/>
      <c r="E113" s="114"/>
      <c r="F113" s="111"/>
      <c r="G113" s="113"/>
      <c r="H113" s="115"/>
      <c r="I113" s="115"/>
      <c r="J113" s="115"/>
    </row>
    <row r="114" spans="1:10" ht="10.5" customHeight="1">
      <c r="A114" s="108"/>
      <c r="B114" s="108"/>
      <c r="C114" s="109"/>
      <c r="D114" s="113"/>
      <c r="E114" s="114"/>
      <c r="F114" s="111"/>
      <c r="G114" s="113"/>
      <c r="H114" s="115"/>
      <c r="I114" s="115"/>
      <c r="J114" s="115"/>
    </row>
    <row r="115" spans="1:10" ht="10.5" customHeight="1">
      <c r="A115" s="108" t="s">
        <v>147</v>
      </c>
      <c r="B115" s="108"/>
      <c r="C115" s="109"/>
      <c r="D115" s="113">
        <v>98.1746563850247</v>
      </c>
      <c r="E115" s="114">
        <v>91.44133867019205</v>
      </c>
      <c r="F115" s="111">
        <v>93.4</v>
      </c>
      <c r="G115" s="113">
        <v>105.6440800788602</v>
      </c>
      <c r="H115" s="115">
        <v>7.363537993596293</v>
      </c>
      <c r="I115" s="115">
        <v>5.112051804094966</v>
      </c>
      <c r="J115" s="115">
        <v>21.881643456502506</v>
      </c>
    </row>
    <row r="116" spans="1:10" ht="10.5" customHeight="1">
      <c r="A116" s="108"/>
      <c r="B116" s="108"/>
      <c r="C116" s="109"/>
      <c r="D116" s="113"/>
      <c r="E116" s="114"/>
      <c r="F116" s="111"/>
      <c r="G116" s="113"/>
      <c r="H116" s="115"/>
      <c r="I116" s="115"/>
      <c r="J116" s="115"/>
    </row>
    <row r="117" spans="1:10" ht="10.5" customHeight="1">
      <c r="A117" s="108"/>
      <c r="B117" s="108" t="s">
        <v>110</v>
      </c>
      <c r="C117" s="109"/>
      <c r="D117" s="113">
        <v>69.7827347674088</v>
      </c>
      <c r="E117" s="114">
        <v>63.28074824747287</v>
      </c>
      <c r="F117" s="111">
        <v>81.6</v>
      </c>
      <c r="G117" s="113">
        <v>68.41903162014486</v>
      </c>
      <c r="H117" s="115">
        <v>10.274825598629967</v>
      </c>
      <c r="I117" s="115">
        <v>-14.481942686999016</v>
      </c>
      <c r="J117" s="115">
        <v>0.08830519489216992</v>
      </c>
    </row>
    <row r="118" spans="1:10" ht="10.5" customHeight="1">
      <c r="A118" s="108"/>
      <c r="B118" s="108" t="s">
        <v>111</v>
      </c>
      <c r="C118" s="109"/>
      <c r="D118" s="113">
        <v>155.7924789133145</v>
      </c>
      <c r="E118" s="114">
        <v>148.58970372701057</v>
      </c>
      <c r="F118" s="111">
        <v>117.4</v>
      </c>
      <c r="G118" s="113">
        <v>181.1876189977081</v>
      </c>
      <c r="H118" s="115">
        <v>4.847425498294887</v>
      </c>
      <c r="I118" s="115">
        <v>32.70228186824063</v>
      </c>
      <c r="J118" s="115">
        <v>46.251379705016255</v>
      </c>
    </row>
    <row r="119" spans="1:10" ht="10.5" customHeight="1">
      <c r="A119" s="132"/>
      <c r="B119" s="132"/>
      <c r="C119" s="133"/>
      <c r="D119" s="113"/>
      <c r="E119" s="114"/>
      <c r="F119" s="111"/>
      <c r="G119" s="113"/>
      <c r="H119" s="115"/>
      <c r="I119" s="115"/>
      <c r="J119" s="115"/>
    </row>
    <row r="120" spans="1:10" ht="10.5" customHeight="1">
      <c r="A120" s="132"/>
      <c r="B120" s="132"/>
      <c r="C120" s="133"/>
      <c r="D120" s="113"/>
      <c r="E120" s="114"/>
      <c r="F120" s="111"/>
      <c r="G120" s="113"/>
      <c r="H120" s="115"/>
      <c r="I120" s="115"/>
      <c r="J120" s="115"/>
    </row>
    <row r="121" spans="1:10" ht="10.5" customHeight="1">
      <c r="A121" s="108" t="s">
        <v>148</v>
      </c>
      <c r="B121" s="108"/>
      <c r="C121" s="133"/>
      <c r="D121" s="113"/>
      <c r="E121" s="114"/>
      <c r="F121" s="116"/>
      <c r="G121" s="113"/>
      <c r="H121" s="115"/>
      <c r="I121" s="115"/>
      <c r="J121" s="115"/>
    </row>
    <row r="122" spans="1:10" ht="10.5" customHeight="1">
      <c r="A122" s="108"/>
      <c r="B122" s="108" t="s">
        <v>149</v>
      </c>
      <c r="C122" s="133"/>
      <c r="D122" s="113">
        <v>119.73704285570727</v>
      </c>
      <c r="E122" s="114">
        <v>106.75261486445811</v>
      </c>
      <c r="F122" s="116">
        <v>128.5</v>
      </c>
      <c r="G122" s="113">
        <v>110.63067064226087</v>
      </c>
      <c r="H122" s="115">
        <v>12.163100648855544</v>
      </c>
      <c r="I122" s="115">
        <v>-6.819421902173328</v>
      </c>
      <c r="J122" s="115">
        <v>0.8074934268788437</v>
      </c>
    </row>
    <row r="123" spans="1:10" ht="10.5" customHeight="1">
      <c r="A123" s="108"/>
      <c r="B123" s="108"/>
      <c r="C123" s="133"/>
      <c r="D123" s="113"/>
      <c r="E123" s="114"/>
      <c r="F123" s="111"/>
      <c r="G123" s="113"/>
      <c r="H123" s="115"/>
      <c r="I123" s="115"/>
      <c r="J123" s="115"/>
    </row>
    <row r="124" spans="1:10" ht="10.5" customHeight="1">
      <c r="A124" s="108"/>
      <c r="B124" s="108" t="s">
        <v>110</v>
      </c>
      <c r="C124" s="133"/>
      <c r="D124" s="113">
        <v>122.41219844177891</v>
      </c>
      <c r="E124" s="114">
        <v>104.39605888384118</v>
      </c>
      <c r="F124" s="116">
        <v>125.9</v>
      </c>
      <c r="G124" s="113">
        <v>109.65446006554288</v>
      </c>
      <c r="H124" s="115">
        <v>17.257490129951965</v>
      </c>
      <c r="I124" s="115">
        <v>-2.77029512170063</v>
      </c>
      <c r="J124" s="115">
        <v>-6.066763422119916</v>
      </c>
    </row>
    <row r="125" spans="1:10" ht="10.5" customHeight="1">
      <c r="A125" s="108"/>
      <c r="B125" s="108" t="s">
        <v>111</v>
      </c>
      <c r="C125" s="133"/>
      <c r="D125" s="113">
        <v>116.56976680064639</v>
      </c>
      <c r="E125" s="114">
        <v>109.54268181777135</v>
      </c>
      <c r="F125" s="111">
        <v>131.6</v>
      </c>
      <c r="G125" s="113">
        <v>111.78646445959501</v>
      </c>
      <c r="H125" s="115">
        <v>6.414928743998505</v>
      </c>
      <c r="I125" s="115">
        <v>-11.421149847533133</v>
      </c>
      <c r="J125" s="115">
        <v>10.171291307906381</v>
      </c>
    </row>
    <row r="126" spans="1:10" ht="10.5" customHeight="1">
      <c r="A126" s="108"/>
      <c r="B126" s="108"/>
      <c r="C126" s="133"/>
      <c r="D126" s="113"/>
      <c r="E126" s="114"/>
      <c r="F126" s="116"/>
      <c r="G126" s="113"/>
      <c r="H126" s="115"/>
      <c r="I126" s="115"/>
      <c r="J126" s="115"/>
    </row>
    <row r="127" spans="1:10" ht="10.5" customHeight="1">
      <c r="A127" s="108"/>
      <c r="B127" s="108"/>
      <c r="C127" s="133"/>
      <c r="D127" s="113"/>
      <c r="E127" s="114"/>
      <c r="F127" s="111"/>
      <c r="G127" s="113"/>
      <c r="H127" s="115"/>
      <c r="I127" s="115"/>
      <c r="J127" s="115"/>
    </row>
    <row r="128" spans="1:10" ht="10.5" customHeight="1">
      <c r="A128" s="108" t="s">
        <v>150</v>
      </c>
      <c r="B128" s="108"/>
      <c r="C128" s="133"/>
      <c r="D128" s="113">
        <v>146.0403434879734</v>
      </c>
      <c r="E128" s="114">
        <v>99.27831920111345</v>
      </c>
      <c r="F128" s="111">
        <v>132.8</v>
      </c>
      <c r="G128" s="113">
        <v>139.6065515262753</v>
      </c>
      <c r="H128" s="115">
        <v>47.10195001602675</v>
      </c>
      <c r="I128" s="115">
        <v>9.970138168654652</v>
      </c>
      <c r="J128" s="115">
        <v>13.558039885860142</v>
      </c>
    </row>
    <row r="129" spans="1:10" ht="10.5" customHeight="1">
      <c r="A129" s="108"/>
      <c r="B129" s="108"/>
      <c r="C129" s="133"/>
      <c r="D129" s="113"/>
      <c r="E129" s="114"/>
      <c r="F129" s="111"/>
      <c r="G129" s="113"/>
      <c r="H129" s="115"/>
      <c r="I129" s="115"/>
      <c r="J129" s="115"/>
    </row>
    <row r="130" spans="1:10" ht="10.5" customHeight="1">
      <c r="A130" s="108"/>
      <c r="B130" s="108"/>
      <c r="C130" s="133"/>
      <c r="D130" s="113"/>
      <c r="E130" s="114"/>
      <c r="F130" s="111"/>
      <c r="G130" s="113"/>
      <c r="H130" s="115"/>
      <c r="I130" s="115"/>
      <c r="J130" s="115"/>
    </row>
    <row r="131" spans="1:10" ht="10.5" customHeight="1">
      <c r="A131" s="108" t="s">
        <v>151</v>
      </c>
      <c r="B131" s="108"/>
      <c r="C131" s="133"/>
      <c r="D131" s="113">
        <v>109.33005842311432</v>
      </c>
      <c r="E131" s="114">
        <v>68.21414163167042</v>
      </c>
      <c r="F131" s="111">
        <v>133</v>
      </c>
      <c r="G131" s="113">
        <v>122.32188596078852</v>
      </c>
      <c r="H131" s="115">
        <v>60.27476972949937</v>
      </c>
      <c r="I131" s="115">
        <v>-17.79694855404938</v>
      </c>
      <c r="J131" s="115">
        <v>-4.803719514182222</v>
      </c>
    </row>
    <row r="132" spans="1:10" ht="10.5" customHeight="1">
      <c r="A132" s="108"/>
      <c r="B132" s="108"/>
      <c r="C132" s="133"/>
      <c r="D132" s="113"/>
      <c r="E132" s="114"/>
      <c r="F132" s="111"/>
      <c r="G132" s="113"/>
      <c r="H132" s="115"/>
      <c r="I132" s="115"/>
      <c r="J132" s="115"/>
    </row>
    <row r="133" spans="1:10" ht="10.5" customHeight="1">
      <c r="A133" s="108"/>
      <c r="B133" s="108" t="s">
        <v>110</v>
      </c>
      <c r="C133" s="133"/>
      <c r="D133" s="113">
        <v>71.9932587823556</v>
      </c>
      <c r="E133" s="114">
        <v>68.02009141046638</v>
      </c>
      <c r="F133" s="111">
        <v>111.7</v>
      </c>
      <c r="G133" s="113">
        <v>113.77226518328195</v>
      </c>
      <c r="H133" s="115">
        <v>5.841167351442077</v>
      </c>
      <c r="I133" s="115">
        <v>-35.54766447416688</v>
      </c>
      <c r="J133" s="115">
        <v>-3.2367851606120546</v>
      </c>
    </row>
    <row r="134" spans="1:10" ht="10.5" customHeight="1">
      <c r="A134" s="108"/>
      <c r="B134" s="108" t="s">
        <v>111</v>
      </c>
      <c r="C134" s="133"/>
      <c r="D134" s="113">
        <v>1034.8787158376358</v>
      </c>
      <c r="E134" s="114">
        <v>73.02448751338648</v>
      </c>
      <c r="F134" s="111">
        <v>661</v>
      </c>
      <c r="G134" s="113">
        <v>334.25997669877165</v>
      </c>
      <c r="H134" s="115">
        <v>999.9</v>
      </c>
      <c r="I134" s="115">
        <v>56.562589385421454</v>
      </c>
      <c r="J134" s="115">
        <v>-16.322298061100042</v>
      </c>
    </row>
    <row r="135" spans="1:10" ht="10.5" customHeight="1">
      <c r="A135" s="108"/>
      <c r="B135" s="108"/>
      <c r="C135" s="133"/>
      <c r="D135" s="113"/>
      <c r="E135" s="114"/>
      <c r="F135" s="111"/>
      <c r="G135" s="113"/>
      <c r="H135" s="115"/>
      <c r="I135" s="115"/>
      <c r="J135" s="115"/>
    </row>
    <row r="136" spans="1:10" ht="10.5" customHeight="1">
      <c r="A136" s="132"/>
      <c r="B136" s="132"/>
      <c r="C136" s="133"/>
      <c r="D136" s="113"/>
      <c r="E136" s="114"/>
      <c r="F136" s="111"/>
      <c r="G136" s="113"/>
      <c r="H136" s="115"/>
      <c r="I136" s="115"/>
      <c r="J136" s="115"/>
    </row>
    <row r="137" spans="1:10" ht="10.5" customHeight="1">
      <c r="A137" s="108" t="s">
        <v>152</v>
      </c>
      <c r="B137" s="108"/>
      <c r="C137" s="109"/>
      <c r="D137" s="113"/>
      <c r="E137" s="114"/>
      <c r="F137" s="111"/>
      <c r="G137" s="113"/>
      <c r="H137" s="115"/>
      <c r="I137" s="115"/>
      <c r="J137" s="115"/>
    </row>
    <row r="138" spans="1:10" ht="10.5" customHeight="1">
      <c r="A138" s="108"/>
      <c r="B138" s="108" t="s">
        <v>153</v>
      </c>
      <c r="C138" s="109"/>
      <c r="D138" s="113">
        <v>75.47475751703826</v>
      </c>
      <c r="E138" s="114">
        <v>60.434276041928</v>
      </c>
      <c r="F138" s="116">
        <v>72.8</v>
      </c>
      <c r="G138" s="113">
        <v>68.58786327986722</v>
      </c>
      <c r="H138" s="115">
        <v>24.887336227334785</v>
      </c>
      <c r="I138" s="115">
        <v>3.674117468459147</v>
      </c>
      <c r="J138" s="115">
        <v>-1.113873011097834</v>
      </c>
    </row>
    <row r="139" spans="1:10" ht="10.5" customHeight="1">
      <c r="A139" s="108"/>
      <c r="B139" s="108"/>
      <c r="C139" s="109"/>
      <c r="D139" s="113"/>
      <c r="E139" s="114"/>
      <c r="F139" s="111"/>
      <c r="G139" s="113"/>
      <c r="H139" s="115"/>
      <c r="I139" s="115"/>
      <c r="J139" s="115"/>
    </row>
    <row r="140" spans="1:10" ht="10.5" customHeight="1">
      <c r="A140" s="108"/>
      <c r="B140" s="108" t="s">
        <v>110</v>
      </c>
      <c r="C140" s="109"/>
      <c r="D140" s="113">
        <v>76.97279284896995</v>
      </c>
      <c r="E140" s="114">
        <v>62.88293524478479</v>
      </c>
      <c r="F140" s="116">
        <v>74.8</v>
      </c>
      <c r="G140" s="113">
        <v>71.22696882031326</v>
      </c>
      <c r="H140" s="115">
        <v>22.406488420646205</v>
      </c>
      <c r="I140" s="115">
        <v>2.904803274023995</v>
      </c>
      <c r="J140" s="115">
        <v>0.2596587145789313</v>
      </c>
    </row>
    <row r="141" spans="1:10" ht="10.5" customHeight="1">
      <c r="A141" s="108"/>
      <c r="B141" s="108" t="s">
        <v>111</v>
      </c>
      <c r="C141" s="109"/>
      <c r="D141" s="113">
        <v>60.579889104433846</v>
      </c>
      <c r="E141" s="114">
        <v>36.08741590548289</v>
      </c>
      <c r="F141" s="116">
        <v>53.1</v>
      </c>
      <c r="G141" s="113">
        <v>42.347407525415484</v>
      </c>
      <c r="H141" s="115">
        <v>67.8698448874798</v>
      </c>
      <c r="I141" s="115">
        <v>14.086420159009124</v>
      </c>
      <c r="J141" s="115">
        <v>-19.647573027118664</v>
      </c>
    </row>
    <row r="142" spans="4:10" ht="10.5" customHeight="1">
      <c r="D142" s="113"/>
      <c r="E142" s="114"/>
      <c r="F142" s="111"/>
      <c r="G142" s="113"/>
      <c r="H142" s="115"/>
      <c r="I142" s="115"/>
      <c r="J142" s="115"/>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L53" sqref="L53"/>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06"/>
      <c r="B1" s="506"/>
      <c r="C1" s="506"/>
      <c r="D1" s="506"/>
      <c r="E1" s="506"/>
      <c r="F1" s="506"/>
      <c r="G1" s="506"/>
      <c r="H1" s="506"/>
      <c r="I1" s="506"/>
      <c r="J1" s="506"/>
      <c r="K1" s="506"/>
      <c r="L1" s="506"/>
    </row>
    <row r="2" spans="1:11" ht="12.75">
      <c r="A2" s="27"/>
      <c r="B2" s="28"/>
      <c r="C2" s="28"/>
      <c r="D2" s="28"/>
      <c r="E2" s="28"/>
      <c r="F2" s="28"/>
      <c r="G2" s="28"/>
      <c r="H2" s="28"/>
      <c r="I2" s="29"/>
      <c r="J2" s="29"/>
      <c r="K2" s="29"/>
    </row>
    <row r="3" spans="1:12" ht="12.75">
      <c r="A3" s="507" t="s">
        <v>157</v>
      </c>
      <c r="B3" s="507"/>
      <c r="C3" s="507"/>
      <c r="D3" s="507"/>
      <c r="E3" s="507"/>
      <c r="F3" s="507"/>
      <c r="G3" s="507"/>
      <c r="H3" s="507"/>
      <c r="I3" s="507"/>
      <c r="J3" s="507"/>
      <c r="K3" s="507"/>
      <c r="L3" s="507"/>
    </row>
    <row r="4" spans="1:12" ht="12.75">
      <c r="A4" s="507" t="s">
        <v>158</v>
      </c>
      <c r="B4" s="507"/>
      <c r="C4" s="507"/>
      <c r="D4" s="507"/>
      <c r="E4" s="507"/>
      <c r="F4" s="507"/>
      <c r="G4" s="507"/>
      <c r="H4" s="507"/>
      <c r="I4" s="507"/>
      <c r="J4" s="507"/>
      <c r="K4" s="507"/>
      <c r="L4" s="507"/>
    </row>
    <row r="5" spans="1:12" ht="12.75" customHeight="1">
      <c r="A5" s="508" t="s">
        <v>87</v>
      </c>
      <c r="B5" s="508"/>
      <c r="C5" s="508"/>
      <c r="D5" s="508"/>
      <c r="E5" s="508"/>
      <c r="F5" s="508"/>
      <c r="G5" s="508"/>
      <c r="H5" s="508"/>
      <c r="I5" s="508"/>
      <c r="J5" s="508"/>
      <c r="K5" s="508"/>
      <c r="L5" s="508"/>
    </row>
    <row r="6" spans="1:11" ht="11.25" customHeight="1">
      <c r="A6" s="30"/>
      <c r="B6" s="31"/>
      <c r="C6" s="32"/>
      <c r="D6" s="32"/>
      <c r="E6" s="32"/>
      <c r="F6" s="32"/>
      <c r="G6" s="32"/>
      <c r="H6" s="32"/>
      <c r="I6" s="33"/>
      <c r="J6" s="33"/>
      <c r="K6" s="33"/>
    </row>
    <row r="7" spans="1:11" ht="11.25" customHeight="1">
      <c r="A7" s="31"/>
      <c r="B7" s="31"/>
      <c r="C7" s="32"/>
      <c r="D7" s="32"/>
      <c r="E7" s="32"/>
      <c r="F7" s="32"/>
      <c r="G7" s="32"/>
      <c r="H7" s="32"/>
      <c r="I7" s="34"/>
      <c r="J7" s="33"/>
      <c r="K7" s="33"/>
    </row>
    <row r="8" spans="1:12" ht="12.75" customHeight="1">
      <c r="A8" s="45"/>
      <c r="B8" s="46"/>
      <c r="C8" s="46"/>
      <c r="D8" s="46"/>
      <c r="E8" s="46"/>
      <c r="F8" s="492" t="s">
        <v>212</v>
      </c>
      <c r="G8" s="495" t="s">
        <v>124</v>
      </c>
      <c r="H8" s="496"/>
      <c r="I8" s="499" t="s">
        <v>159</v>
      </c>
      <c r="J8" s="47" t="s">
        <v>88</v>
      </c>
      <c r="K8" s="47"/>
      <c r="L8" s="47"/>
    </row>
    <row r="9" spans="1:12" ht="12.75">
      <c r="A9" s="39"/>
      <c r="B9" s="40"/>
      <c r="C9" s="40"/>
      <c r="D9" s="40"/>
      <c r="E9" s="40"/>
      <c r="F9" s="493"/>
      <c r="G9" s="497"/>
      <c r="H9" s="498"/>
      <c r="I9" s="500"/>
      <c r="J9" s="35" t="s">
        <v>202</v>
      </c>
      <c r="K9" s="36"/>
      <c r="L9" s="37" t="s">
        <v>203</v>
      </c>
    </row>
    <row r="10" spans="1:12" ht="15.75" customHeight="1">
      <c r="A10" s="502" t="s">
        <v>160</v>
      </c>
      <c r="B10" s="502"/>
      <c r="C10" s="502"/>
      <c r="D10" s="502"/>
      <c r="E10" s="502"/>
      <c r="F10" s="493"/>
      <c r="G10" s="503" t="s">
        <v>204</v>
      </c>
      <c r="H10" s="503" t="s">
        <v>213</v>
      </c>
      <c r="I10" s="500"/>
      <c r="J10" s="486" t="s">
        <v>103</v>
      </c>
      <c r="K10" s="487"/>
      <c r="L10" s="487"/>
    </row>
    <row r="11" spans="1:12" ht="10.5" customHeight="1">
      <c r="A11" s="39"/>
      <c r="B11" s="40"/>
      <c r="C11" s="40"/>
      <c r="D11" s="40"/>
      <c r="E11" s="40"/>
      <c r="F11" s="493"/>
      <c r="G11" s="504"/>
      <c r="H11" s="504" t="s">
        <v>47</v>
      </c>
      <c r="I11" s="500"/>
      <c r="J11" s="488" t="s">
        <v>161</v>
      </c>
      <c r="K11" s="488" t="s">
        <v>162</v>
      </c>
      <c r="L11" s="490" t="s">
        <v>163</v>
      </c>
    </row>
    <row r="12" spans="1:12" ht="12" customHeight="1">
      <c r="A12" s="48"/>
      <c r="B12" s="49"/>
      <c r="C12" s="49"/>
      <c r="D12" s="49"/>
      <c r="E12" s="50"/>
      <c r="F12" s="494"/>
      <c r="G12" s="505"/>
      <c r="H12" s="505" t="s">
        <v>47</v>
      </c>
      <c r="I12" s="501"/>
      <c r="J12" s="489"/>
      <c r="K12" s="489"/>
      <c r="L12" s="491"/>
    </row>
    <row r="13" spans="1:11" ht="10.5" customHeight="1">
      <c r="A13" s="39"/>
      <c r="B13" s="40"/>
      <c r="C13" s="40"/>
      <c r="D13" s="40"/>
      <c r="E13" s="40"/>
      <c r="F13" s="51"/>
      <c r="G13" s="52"/>
      <c r="H13" s="53"/>
      <c r="I13" s="54"/>
      <c r="J13" s="41"/>
      <c r="K13" s="38"/>
    </row>
    <row r="14" spans="1:12" ht="12" customHeight="1">
      <c r="A14" s="485" t="s">
        <v>164</v>
      </c>
      <c r="B14" s="485"/>
      <c r="C14" s="485"/>
      <c r="D14" s="485"/>
      <c r="E14" s="485"/>
      <c r="F14" s="485"/>
      <c r="G14" s="485"/>
      <c r="H14" s="485"/>
      <c r="I14" s="485"/>
      <c r="J14" s="485"/>
      <c r="K14" s="485"/>
      <c r="L14" s="485"/>
    </row>
    <row r="15" spans="1:11" ht="10.5" customHeight="1">
      <c r="A15" s="39"/>
      <c r="B15" s="40"/>
      <c r="C15" s="40"/>
      <c r="D15" s="40"/>
      <c r="E15" s="40"/>
      <c r="F15" s="55"/>
      <c r="G15" s="56"/>
      <c r="H15" s="56"/>
      <c r="I15" s="56"/>
      <c r="J15" s="41"/>
      <c r="K15" s="38"/>
    </row>
    <row r="16" spans="1:12" ht="12.75">
      <c r="A16" s="484" t="s">
        <v>109</v>
      </c>
      <c r="B16" s="484"/>
      <c r="C16" s="484"/>
      <c r="D16" s="484"/>
      <c r="E16" s="484"/>
      <c r="F16" s="484"/>
      <c r="G16" s="484"/>
      <c r="H16" s="484"/>
      <c r="I16" s="484"/>
      <c r="J16" s="484"/>
      <c r="K16" s="484"/>
      <c r="L16" s="484"/>
    </row>
    <row r="17" ht="9.75" customHeight="1"/>
    <row r="18" spans="1:12" ht="12.75">
      <c r="A18" s="481" t="s">
        <v>165</v>
      </c>
      <c r="B18" s="481"/>
      <c r="C18" s="481"/>
      <c r="D18" s="481"/>
      <c r="E18" s="482"/>
      <c r="F18" s="60">
        <v>94.2</v>
      </c>
      <c r="G18" s="61">
        <v>102.6</v>
      </c>
      <c r="H18" s="62">
        <v>85.7</v>
      </c>
      <c r="I18" s="63">
        <v>102.3</v>
      </c>
      <c r="J18" s="64">
        <v>-8.2</v>
      </c>
      <c r="K18" s="64">
        <v>9.9</v>
      </c>
      <c r="L18" s="64">
        <v>6.8</v>
      </c>
    </row>
    <row r="19" spans="1:12" ht="12.75">
      <c r="A19" s="58"/>
      <c r="B19" s="58" t="s">
        <v>114</v>
      </c>
      <c r="C19" s="58"/>
      <c r="D19" s="58"/>
      <c r="E19" s="59"/>
      <c r="F19" s="60">
        <v>96.8</v>
      </c>
      <c r="G19" s="61">
        <v>103.9</v>
      </c>
      <c r="H19" s="62">
        <v>86.2</v>
      </c>
      <c r="I19" s="63">
        <v>104.1</v>
      </c>
      <c r="J19" s="64">
        <v>-6.8</v>
      </c>
      <c r="K19" s="64">
        <v>12.3</v>
      </c>
      <c r="L19" s="64">
        <v>8.2</v>
      </c>
    </row>
    <row r="20" spans="1:12" ht="12.75">
      <c r="A20" s="58"/>
      <c r="B20" s="58" t="s">
        <v>166</v>
      </c>
      <c r="C20" s="58"/>
      <c r="D20" s="58"/>
      <c r="E20" s="59"/>
      <c r="F20" s="60">
        <v>93</v>
      </c>
      <c r="G20" s="61">
        <v>103.8</v>
      </c>
      <c r="H20" s="62">
        <v>84.7</v>
      </c>
      <c r="I20" s="63">
        <v>103.1</v>
      </c>
      <c r="J20" s="64">
        <v>-10.4</v>
      </c>
      <c r="K20" s="64">
        <v>9.8</v>
      </c>
      <c r="L20" s="64">
        <v>7</v>
      </c>
    </row>
    <row r="21" spans="1:12" ht="12.75">
      <c r="A21" s="58"/>
      <c r="B21" s="58" t="s">
        <v>167</v>
      </c>
      <c r="C21" s="58"/>
      <c r="D21" s="58"/>
      <c r="E21" s="59"/>
      <c r="F21" s="60">
        <v>71.8</v>
      </c>
      <c r="G21" s="61">
        <v>85.1</v>
      </c>
      <c r="H21" s="62">
        <v>67.8</v>
      </c>
      <c r="I21" s="63">
        <v>86.3</v>
      </c>
      <c r="J21" s="64">
        <v>-15.6</v>
      </c>
      <c r="K21" s="64">
        <v>5.9</v>
      </c>
      <c r="L21" s="64">
        <v>2.6</v>
      </c>
    </row>
    <row r="22" spans="1:12" ht="12.75">
      <c r="A22" s="58"/>
      <c r="B22" s="58" t="s">
        <v>119</v>
      </c>
      <c r="C22" s="58"/>
      <c r="D22" s="58"/>
      <c r="E22" s="59"/>
      <c r="F22" s="60">
        <v>102.8</v>
      </c>
      <c r="G22" s="61">
        <v>98.5</v>
      </c>
      <c r="H22" s="62">
        <v>100.3</v>
      </c>
      <c r="I22" s="63">
        <v>97.4</v>
      </c>
      <c r="J22" s="64">
        <v>4.4</v>
      </c>
      <c r="K22" s="64">
        <v>2.5</v>
      </c>
      <c r="L22" s="64">
        <v>0.6</v>
      </c>
    </row>
    <row r="23" ht="9.75" customHeight="1">
      <c r="J23" s="65"/>
    </row>
    <row r="24" spans="1:12" ht="11.25" customHeight="1">
      <c r="A24" s="483" t="s">
        <v>110</v>
      </c>
      <c r="B24" s="483"/>
      <c r="C24" s="483"/>
      <c r="D24" s="483"/>
      <c r="E24" s="483"/>
      <c r="F24" s="483"/>
      <c r="G24" s="483"/>
      <c r="H24" s="483"/>
      <c r="I24" s="483"/>
      <c r="J24" s="483"/>
      <c r="K24" s="483"/>
      <c r="L24" s="483"/>
    </row>
    <row r="25" spans="1:11" ht="9.75" customHeight="1">
      <c r="A25" s="66"/>
      <c r="B25" s="66"/>
      <c r="C25" s="66"/>
      <c r="D25" s="66"/>
      <c r="E25" s="66"/>
      <c r="F25" s="66"/>
      <c r="G25" s="66"/>
      <c r="H25" s="66"/>
      <c r="I25" s="66"/>
      <c r="J25" s="66"/>
      <c r="K25" s="66"/>
    </row>
    <row r="26" spans="1:12" ht="11.25" customHeight="1">
      <c r="A26" s="481" t="s">
        <v>165</v>
      </c>
      <c r="B26" s="481"/>
      <c r="C26" s="481"/>
      <c r="D26" s="481"/>
      <c r="E26" s="482"/>
      <c r="F26" s="60">
        <v>90.5</v>
      </c>
      <c r="G26" s="61">
        <v>96.7</v>
      </c>
      <c r="H26" s="62">
        <v>83.1</v>
      </c>
      <c r="I26" s="63">
        <v>96</v>
      </c>
      <c r="J26" s="64">
        <v>-6.4</v>
      </c>
      <c r="K26" s="64">
        <v>8.9</v>
      </c>
      <c r="L26" s="64">
        <v>4.7</v>
      </c>
    </row>
    <row r="27" spans="1:12" ht="11.25" customHeight="1">
      <c r="A27" s="58"/>
      <c r="B27" s="58" t="s">
        <v>114</v>
      </c>
      <c r="C27" s="58"/>
      <c r="D27" s="58"/>
      <c r="E27" s="59"/>
      <c r="F27" s="60">
        <v>94.6</v>
      </c>
      <c r="G27" s="61">
        <v>100.9</v>
      </c>
      <c r="H27" s="62">
        <v>84.9</v>
      </c>
      <c r="I27" s="63">
        <v>99.5</v>
      </c>
      <c r="J27" s="64">
        <v>-6.2</v>
      </c>
      <c r="K27" s="64">
        <v>11.4</v>
      </c>
      <c r="L27" s="64">
        <v>6.6</v>
      </c>
    </row>
    <row r="28" spans="1:12" ht="11.25" customHeight="1">
      <c r="A28" s="58"/>
      <c r="B28" s="58" t="s">
        <v>166</v>
      </c>
      <c r="C28" s="58"/>
      <c r="D28" s="58"/>
      <c r="E28" s="59"/>
      <c r="F28" s="60">
        <v>88.6</v>
      </c>
      <c r="G28" s="61">
        <v>97.2</v>
      </c>
      <c r="H28" s="62">
        <v>81.7</v>
      </c>
      <c r="I28" s="63">
        <v>96.4</v>
      </c>
      <c r="J28" s="64">
        <v>-8.8</v>
      </c>
      <c r="K28" s="64">
        <v>8.4</v>
      </c>
      <c r="L28" s="64">
        <v>4.7</v>
      </c>
    </row>
    <row r="29" spans="1:12" ht="11.25" customHeight="1">
      <c r="A29" s="58"/>
      <c r="B29" s="58" t="s">
        <v>167</v>
      </c>
      <c r="C29" s="58"/>
      <c r="D29" s="58"/>
      <c r="E29" s="59"/>
      <c r="F29" s="60">
        <v>68</v>
      </c>
      <c r="G29" s="61">
        <v>76.5</v>
      </c>
      <c r="H29" s="62">
        <v>64.5</v>
      </c>
      <c r="I29" s="63">
        <v>80.3</v>
      </c>
      <c r="J29" s="64">
        <v>-11.1</v>
      </c>
      <c r="K29" s="64">
        <v>5.4</v>
      </c>
      <c r="L29" s="64">
        <v>-0.7</v>
      </c>
    </row>
    <row r="30" spans="1:12" ht="11.25" customHeight="1">
      <c r="A30" s="58"/>
      <c r="B30" s="58" t="s">
        <v>119</v>
      </c>
      <c r="C30" s="58"/>
      <c r="D30" s="58"/>
      <c r="E30" s="59"/>
      <c r="F30" s="60">
        <v>94.6</v>
      </c>
      <c r="G30" s="61">
        <v>87.6</v>
      </c>
      <c r="H30" s="62">
        <v>93.2</v>
      </c>
      <c r="I30" s="63">
        <v>88.4</v>
      </c>
      <c r="J30" s="64">
        <v>8</v>
      </c>
      <c r="K30" s="64">
        <v>1.5</v>
      </c>
      <c r="L30" s="64">
        <v>-1</v>
      </c>
    </row>
    <row r="31" spans="1:11" ht="9.75" customHeight="1">
      <c r="A31" s="57"/>
      <c r="B31" s="57"/>
      <c r="C31" s="57"/>
      <c r="D31" s="57"/>
      <c r="E31" s="57"/>
      <c r="H31" s="42"/>
      <c r="I31" s="43"/>
      <c r="J31" s="44"/>
      <c r="K31" s="67"/>
    </row>
    <row r="32" spans="1:12" ht="12.75">
      <c r="A32" s="484" t="s">
        <v>111</v>
      </c>
      <c r="B32" s="484"/>
      <c r="C32" s="484"/>
      <c r="D32" s="484"/>
      <c r="E32" s="484"/>
      <c r="F32" s="484"/>
      <c r="G32" s="484"/>
      <c r="H32" s="484"/>
      <c r="I32" s="484"/>
      <c r="J32" s="484"/>
      <c r="K32" s="484"/>
      <c r="L32" s="484"/>
    </row>
    <row r="33" spans="1:11" ht="9.75" customHeight="1">
      <c r="A33" s="57"/>
      <c r="B33" s="57"/>
      <c r="C33" s="57"/>
      <c r="D33" s="57"/>
      <c r="E33" s="57"/>
      <c r="F33" s="57"/>
      <c r="G33" s="57"/>
      <c r="H33" s="57"/>
      <c r="I33" s="57"/>
      <c r="J33" s="57"/>
      <c r="K33" s="57"/>
    </row>
    <row r="34" spans="1:12" ht="11.25" customHeight="1">
      <c r="A34" s="481" t="s">
        <v>165</v>
      </c>
      <c r="B34" s="481"/>
      <c r="C34" s="481"/>
      <c r="D34" s="481"/>
      <c r="E34" s="482"/>
      <c r="F34" s="60">
        <v>98.8</v>
      </c>
      <c r="G34" s="61">
        <v>110</v>
      </c>
      <c r="H34" s="62">
        <v>88.8</v>
      </c>
      <c r="I34" s="63">
        <v>110.1</v>
      </c>
      <c r="J34" s="64">
        <v>-10.2</v>
      </c>
      <c r="K34" s="64">
        <v>11.3</v>
      </c>
      <c r="L34" s="64">
        <v>9.1</v>
      </c>
    </row>
    <row r="35" spans="1:12" ht="11.25" customHeight="1">
      <c r="A35" s="58"/>
      <c r="B35" s="58" t="s">
        <v>114</v>
      </c>
      <c r="C35" s="58"/>
      <c r="D35" s="58"/>
      <c r="E35" s="59"/>
      <c r="F35" s="60">
        <v>100.1</v>
      </c>
      <c r="G35" s="61">
        <v>108.6</v>
      </c>
      <c r="H35" s="62">
        <v>88.1</v>
      </c>
      <c r="I35" s="63">
        <v>111.3</v>
      </c>
      <c r="J35" s="64">
        <v>-7.8</v>
      </c>
      <c r="K35" s="64">
        <v>13.6</v>
      </c>
      <c r="L35" s="64">
        <v>10.6</v>
      </c>
    </row>
    <row r="36" spans="1:12" ht="11.25" customHeight="1">
      <c r="A36" s="58"/>
      <c r="B36" s="58" t="s">
        <v>166</v>
      </c>
      <c r="C36" s="58"/>
      <c r="D36" s="58"/>
      <c r="E36" s="59"/>
      <c r="F36" s="60">
        <v>97.1</v>
      </c>
      <c r="G36" s="61">
        <v>110</v>
      </c>
      <c r="H36" s="62">
        <v>87.5</v>
      </c>
      <c r="I36" s="63">
        <v>109.2</v>
      </c>
      <c r="J36" s="64">
        <v>-11.7</v>
      </c>
      <c r="K36" s="64">
        <v>11</v>
      </c>
      <c r="L36" s="64">
        <v>8.8</v>
      </c>
    </row>
    <row r="37" spans="1:12" ht="11.25" customHeight="1">
      <c r="A37" s="58"/>
      <c r="B37" s="58" t="s">
        <v>167</v>
      </c>
      <c r="C37" s="58"/>
      <c r="D37" s="58"/>
      <c r="E37" s="59"/>
      <c r="F37" s="60">
        <v>80.4</v>
      </c>
      <c r="G37" s="61">
        <v>104.9</v>
      </c>
      <c r="H37" s="62">
        <v>75.4</v>
      </c>
      <c r="I37" s="63">
        <v>99.9</v>
      </c>
      <c r="J37" s="64">
        <v>-23.4</v>
      </c>
      <c r="K37" s="64">
        <v>6.6</v>
      </c>
      <c r="L37" s="64">
        <v>9.2</v>
      </c>
    </row>
    <row r="38" spans="1:12" ht="11.25" customHeight="1">
      <c r="A38" s="58"/>
      <c r="B38" s="58" t="s">
        <v>119</v>
      </c>
      <c r="C38" s="58"/>
      <c r="D38" s="58"/>
      <c r="E38" s="59"/>
      <c r="F38" s="60">
        <v>121</v>
      </c>
      <c r="G38" s="61">
        <v>122.8</v>
      </c>
      <c r="H38" s="62">
        <v>116.1</v>
      </c>
      <c r="I38" s="63">
        <v>117.5</v>
      </c>
      <c r="J38" s="64">
        <v>-1.5</v>
      </c>
      <c r="K38" s="64">
        <v>4.2</v>
      </c>
      <c r="L38" s="64">
        <v>3.6</v>
      </c>
    </row>
    <row r="39" ht="10.5" customHeight="1"/>
    <row r="40" spans="1:12" ht="12.75">
      <c r="A40" s="485" t="s">
        <v>168</v>
      </c>
      <c r="B40" s="485"/>
      <c r="C40" s="485"/>
      <c r="D40" s="485"/>
      <c r="E40" s="485"/>
      <c r="F40" s="485"/>
      <c r="G40" s="485"/>
      <c r="H40" s="485"/>
      <c r="I40" s="485"/>
      <c r="J40" s="485"/>
      <c r="K40" s="485"/>
      <c r="L40" s="485"/>
    </row>
    <row r="41" ht="10.5" customHeight="1"/>
    <row r="42" spans="1:12" ht="11.25" customHeight="1">
      <c r="A42" s="484" t="s">
        <v>109</v>
      </c>
      <c r="B42" s="484"/>
      <c r="C42" s="484"/>
      <c r="D42" s="484"/>
      <c r="E42" s="484"/>
      <c r="F42" s="484"/>
      <c r="G42" s="484"/>
      <c r="H42" s="484"/>
      <c r="I42" s="484"/>
      <c r="J42" s="484"/>
      <c r="K42" s="484"/>
      <c r="L42" s="484"/>
    </row>
    <row r="43" ht="9.75" customHeight="1">
      <c r="K43" s="68"/>
    </row>
    <row r="44" spans="1:13" ht="11.25" customHeight="1">
      <c r="A44" s="481" t="s">
        <v>165</v>
      </c>
      <c r="B44" s="481"/>
      <c r="C44" s="481"/>
      <c r="D44" s="481"/>
      <c r="E44" s="482"/>
      <c r="F44" s="63">
        <v>122.4924104342848</v>
      </c>
      <c r="G44" s="63">
        <v>133.3699592704021</v>
      </c>
      <c r="H44" s="60">
        <v>108.7</v>
      </c>
      <c r="I44" s="63">
        <v>129.94110790642696</v>
      </c>
      <c r="J44" s="63">
        <v>-8.155921240152367</v>
      </c>
      <c r="K44" s="63">
        <v>12.688510059139654</v>
      </c>
      <c r="L44" s="64">
        <v>11.8</v>
      </c>
      <c r="M44" s="255"/>
    </row>
    <row r="45" spans="1:13" ht="11.25" customHeight="1">
      <c r="A45" s="58"/>
      <c r="B45" s="58" t="s">
        <v>114</v>
      </c>
      <c r="C45" s="58"/>
      <c r="D45" s="58"/>
      <c r="E45" s="59"/>
      <c r="F45" s="63">
        <v>137.43632425325129</v>
      </c>
      <c r="G45" s="63">
        <v>155.9</v>
      </c>
      <c r="H45" s="60">
        <v>129.9</v>
      </c>
      <c r="I45" s="63">
        <v>150.9560107544135</v>
      </c>
      <c r="J45" s="63">
        <v>-11.843281428318614</v>
      </c>
      <c r="K45" s="63">
        <v>5.801635298884742</v>
      </c>
      <c r="L45" s="64">
        <v>13</v>
      </c>
      <c r="M45" s="255"/>
    </row>
    <row r="46" spans="1:13" ht="12" customHeight="1">
      <c r="A46" s="58"/>
      <c r="B46" s="58" t="s">
        <v>166</v>
      </c>
      <c r="C46" s="58"/>
      <c r="D46" s="58"/>
      <c r="E46" s="59"/>
      <c r="F46" s="63">
        <v>116.69360590438842</v>
      </c>
      <c r="G46" s="63">
        <v>117.6</v>
      </c>
      <c r="H46" s="60">
        <v>96</v>
      </c>
      <c r="I46" s="63">
        <v>117.8</v>
      </c>
      <c r="J46" s="63">
        <v>-0.7707432785812708</v>
      </c>
      <c r="K46" s="63">
        <v>21.555839483737937</v>
      </c>
      <c r="L46" s="64">
        <v>11.8</v>
      </c>
      <c r="M46" s="255"/>
    </row>
    <row r="47" spans="1:13" ht="12.75">
      <c r="A47" s="58"/>
      <c r="B47" s="58" t="s">
        <v>167</v>
      </c>
      <c r="C47" s="58"/>
      <c r="D47" s="58"/>
      <c r="E47" s="59"/>
      <c r="F47" s="63">
        <v>68.63235614289958</v>
      </c>
      <c r="G47" s="63">
        <v>95.7</v>
      </c>
      <c r="H47" s="60">
        <v>53.7</v>
      </c>
      <c r="I47" s="63">
        <v>80.20579553826764</v>
      </c>
      <c r="J47" s="63">
        <v>-28.283849380460207</v>
      </c>
      <c r="K47" s="63">
        <v>27.806994679515046</v>
      </c>
      <c r="L47" s="64">
        <v>13.6</v>
      </c>
      <c r="M47" s="255"/>
    </row>
    <row r="48" spans="1:13" ht="12.75">
      <c r="A48" s="58"/>
      <c r="B48" s="58" t="s">
        <v>119</v>
      </c>
      <c r="C48" s="58"/>
      <c r="D48" s="58"/>
      <c r="E48" s="59"/>
      <c r="F48" s="63">
        <v>129.65963750895153</v>
      </c>
      <c r="G48" s="63">
        <v>135</v>
      </c>
      <c r="H48" s="60">
        <v>125</v>
      </c>
      <c r="I48" s="63">
        <v>133.00062583511914</v>
      </c>
      <c r="J48" s="63">
        <v>-3.9</v>
      </c>
      <c r="K48" s="63">
        <v>3.727710007161227</v>
      </c>
      <c r="L48" s="64">
        <v>-1</v>
      </c>
      <c r="M48" s="255"/>
    </row>
    <row r="49" spans="10:11" ht="9.75" customHeight="1">
      <c r="J49" s="69"/>
      <c r="K49" s="69"/>
    </row>
    <row r="50" spans="1:12" ht="11.25" customHeight="1">
      <c r="A50" s="483" t="s">
        <v>110</v>
      </c>
      <c r="B50" s="483"/>
      <c r="C50" s="483"/>
      <c r="D50" s="483"/>
      <c r="E50" s="483"/>
      <c r="F50" s="483"/>
      <c r="G50" s="483"/>
      <c r="H50" s="483"/>
      <c r="I50" s="483"/>
      <c r="J50" s="483"/>
      <c r="K50" s="483"/>
      <c r="L50" s="483"/>
    </row>
    <row r="51" spans="1:11" ht="9.75" customHeight="1">
      <c r="A51" s="66"/>
      <c r="B51" s="66"/>
      <c r="C51" s="66"/>
      <c r="D51" s="66"/>
      <c r="E51" s="66"/>
      <c r="F51" s="66"/>
      <c r="G51" s="66"/>
      <c r="H51" s="66"/>
      <c r="I51" s="66"/>
      <c r="J51" s="66"/>
      <c r="K51" s="66"/>
    </row>
    <row r="52" spans="1:13" ht="11.25" customHeight="1">
      <c r="A52" s="481" t="s">
        <v>165</v>
      </c>
      <c r="B52" s="481"/>
      <c r="C52" s="481"/>
      <c r="D52" s="481"/>
      <c r="E52" s="482"/>
      <c r="F52" s="63">
        <v>114.06986119334579</v>
      </c>
      <c r="G52" s="63">
        <v>122.4</v>
      </c>
      <c r="H52" s="60">
        <v>105.9</v>
      </c>
      <c r="I52" s="63">
        <v>118.98034555223786</v>
      </c>
      <c r="J52" s="63">
        <v>-6.8056689596848186</v>
      </c>
      <c r="K52" s="63">
        <v>7.714694233565421</v>
      </c>
      <c r="L52" s="64">
        <v>6.4</v>
      </c>
      <c r="M52" s="255"/>
    </row>
    <row r="53" spans="1:13" ht="11.25" customHeight="1">
      <c r="A53" s="58"/>
      <c r="B53" s="58" t="s">
        <v>114</v>
      </c>
      <c r="C53" s="58"/>
      <c r="D53" s="58"/>
      <c r="E53" s="59"/>
      <c r="F53" s="63">
        <v>135.29085215784957</v>
      </c>
      <c r="G53" s="63">
        <v>155.1</v>
      </c>
      <c r="H53" s="60">
        <v>127.3</v>
      </c>
      <c r="I53" s="63">
        <v>145.379185711411</v>
      </c>
      <c r="J53" s="63">
        <v>-12.77185547527429</v>
      </c>
      <c r="K53" s="63">
        <v>6.27718158511357</v>
      </c>
      <c r="L53" s="64">
        <v>11.3</v>
      </c>
      <c r="M53" s="255"/>
    </row>
    <row r="54" spans="1:13" ht="12.75">
      <c r="A54" s="58"/>
      <c r="B54" s="58" t="s">
        <v>166</v>
      </c>
      <c r="C54" s="58"/>
      <c r="D54" s="58"/>
      <c r="E54" s="59"/>
      <c r="F54" s="63">
        <v>98.64744546949021</v>
      </c>
      <c r="G54" s="63">
        <v>95.5</v>
      </c>
      <c r="H54" s="60">
        <v>90.3</v>
      </c>
      <c r="I54" s="63">
        <v>97.21666889878388</v>
      </c>
      <c r="J54" s="63">
        <v>3.2</v>
      </c>
      <c r="K54" s="63">
        <v>9.244125658350178</v>
      </c>
      <c r="L54" s="64">
        <v>1.3</v>
      </c>
      <c r="M54" s="255"/>
    </row>
    <row r="55" spans="1:13" ht="12.75">
      <c r="A55" s="58"/>
      <c r="B55" s="58" t="s">
        <v>167</v>
      </c>
      <c r="C55" s="58"/>
      <c r="D55" s="58"/>
      <c r="E55" s="59"/>
      <c r="F55" s="63">
        <v>63.65749649742568</v>
      </c>
      <c r="G55" s="63">
        <v>65.4</v>
      </c>
      <c r="H55" s="60">
        <v>52.9</v>
      </c>
      <c r="I55" s="63">
        <v>71.97751885490067</v>
      </c>
      <c r="J55" s="63">
        <v>-2.6643784443032454</v>
      </c>
      <c r="K55" s="63">
        <v>20.33553213123948</v>
      </c>
      <c r="L55" s="64">
        <v>-0.6</v>
      </c>
      <c r="M55" s="255"/>
    </row>
    <row r="56" spans="1:13" ht="11.25" customHeight="1">
      <c r="A56" s="58"/>
      <c r="B56" s="58" t="s">
        <v>119</v>
      </c>
      <c r="C56" s="58"/>
      <c r="D56" s="58"/>
      <c r="E56" s="59"/>
      <c r="F56" s="63">
        <v>126.94241789926085</v>
      </c>
      <c r="G56" s="63">
        <v>134</v>
      </c>
      <c r="H56" s="60">
        <v>122.3</v>
      </c>
      <c r="I56" s="63">
        <v>130.53520880744793</v>
      </c>
      <c r="J56" s="63">
        <v>-5.266852313984443</v>
      </c>
      <c r="K56" s="63">
        <v>3.795926328095543</v>
      </c>
      <c r="L56" s="64">
        <v>-0.3</v>
      </c>
      <c r="M56" s="255"/>
    </row>
    <row r="57" spans="1:11" ht="9.75" customHeight="1">
      <c r="A57" s="57"/>
      <c r="B57" s="57"/>
      <c r="C57" s="57"/>
      <c r="D57" s="57"/>
      <c r="E57" s="57"/>
      <c r="H57" s="42"/>
      <c r="I57" s="43"/>
      <c r="J57" s="44"/>
      <c r="K57" s="67"/>
    </row>
    <row r="58" spans="1:12" ht="11.25" customHeight="1">
      <c r="A58" s="484" t="s">
        <v>111</v>
      </c>
      <c r="B58" s="484"/>
      <c r="C58" s="484"/>
      <c r="D58" s="484"/>
      <c r="E58" s="484"/>
      <c r="F58" s="484"/>
      <c r="G58" s="484"/>
      <c r="H58" s="484"/>
      <c r="I58" s="484"/>
      <c r="J58" s="484"/>
      <c r="K58" s="484"/>
      <c r="L58" s="484"/>
    </row>
    <row r="59" spans="1:11" ht="9.75" customHeight="1">
      <c r="A59" s="57"/>
      <c r="B59" s="57"/>
      <c r="C59" s="57"/>
      <c r="D59" s="57"/>
      <c r="E59" s="57"/>
      <c r="F59" s="57"/>
      <c r="G59" s="57"/>
      <c r="H59" s="57"/>
      <c r="I59" s="57"/>
      <c r="J59" s="57"/>
      <c r="K59" s="57"/>
    </row>
    <row r="60" spans="1:13" ht="11.25" customHeight="1">
      <c r="A60" s="481" t="s">
        <v>165</v>
      </c>
      <c r="B60" s="481"/>
      <c r="C60" s="481"/>
      <c r="D60" s="481"/>
      <c r="E60" s="482"/>
      <c r="F60" s="63">
        <v>145.10769763941127</v>
      </c>
      <c r="G60" s="63">
        <v>162.8</v>
      </c>
      <c r="H60" s="60">
        <v>116.5</v>
      </c>
      <c r="I60" s="63">
        <v>159.3629690369992</v>
      </c>
      <c r="J60" s="63">
        <v>-10.867507592499226</v>
      </c>
      <c r="K60" s="63">
        <v>24.555963638979634</v>
      </c>
      <c r="L60" s="64">
        <v>24.573120615050914</v>
      </c>
      <c r="M60" s="255"/>
    </row>
    <row r="61" spans="1:13" ht="11.25" customHeight="1">
      <c r="A61" s="58"/>
      <c r="B61" s="58" t="s">
        <v>114</v>
      </c>
      <c r="C61" s="58"/>
      <c r="D61" s="58"/>
      <c r="E61" s="59"/>
      <c r="F61" s="63">
        <v>144.31987138526054</v>
      </c>
      <c r="G61" s="63">
        <v>158.3</v>
      </c>
      <c r="H61" s="60">
        <v>138.4</v>
      </c>
      <c r="I61" s="63">
        <v>168.83014135713395</v>
      </c>
      <c r="J61" s="63">
        <v>-8.83141415965854</v>
      </c>
      <c r="K61" s="63">
        <v>4.277363717673797</v>
      </c>
      <c r="L61" s="64">
        <v>18.1</v>
      </c>
      <c r="M61" s="255"/>
    </row>
    <row r="62" spans="1:13" ht="11.25" customHeight="1">
      <c r="A62" s="58"/>
      <c r="B62" s="58" t="s">
        <v>166</v>
      </c>
      <c r="C62" s="58"/>
      <c r="D62" s="58"/>
      <c r="E62" s="59"/>
      <c r="F62" s="63">
        <v>154.24181974261788</v>
      </c>
      <c r="G62" s="63">
        <v>163.6</v>
      </c>
      <c r="H62" s="60">
        <v>108.1</v>
      </c>
      <c r="I62" s="63">
        <v>160.44174096668817</v>
      </c>
      <c r="J62" s="63">
        <v>-5.720159081529411</v>
      </c>
      <c r="K62" s="63">
        <v>42.68438459076585</v>
      </c>
      <c r="L62" s="64">
        <v>28.7</v>
      </c>
      <c r="M62" s="255"/>
    </row>
    <row r="63" spans="1:13" ht="11.25" customHeight="1">
      <c r="A63" s="58"/>
      <c r="B63" s="58" t="s">
        <v>167</v>
      </c>
      <c r="C63" s="58"/>
      <c r="D63" s="58"/>
      <c r="E63" s="59"/>
      <c r="F63" s="63">
        <v>83.35842639570464</v>
      </c>
      <c r="G63" s="63">
        <v>185.3</v>
      </c>
      <c r="H63" s="60">
        <v>55.9</v>
      </c>
      <c r="I63" s="63">
        <v>104.58114005608202</v>
      </c>
      <c r="J63" s="63">
        <v>-55.014340854989406</v>
      </c>
      <c r="K63" s="63">
        <v>49.12061967031242</v>
      </c>
      <c r="L63" s="64">
        <v>60.4</v>
      </c>
      <c r="M63" s="255"/>
    </row>
    <row r="64" spans="1:13" ht="11.25" customHeight="1">
      <c r="A64" s="58"/>
      <c r="B64" s="58" t="s">
        <v>119</v>
      </c>
      <c r="C64" s="58"/>
      <c r="D64" s="58"/>
      <c r="E64" s="59"/>
      <c r="F64" s="63">
        <v>151.59763283741452</v>
      </c>
      <c r="G64" s="63">
        <v>142.5</v>
      </c>
      <c r="H64" s="60">
        <v>146.2</v>
      </c>
      <c r="I64" s="63">
        <v>152.84420225234393</v>
      </c>
      <c r="J64" s="63">
        <v>6.384303745554051</v>
      </c>
      <c r="K64" s="63">
        <v>3.69195132518094</v>
      </c>
      <c r="L64" s="64">
        <v>-5.5</v>
      </c>
      <c r="M64" s="255"/>
    </row>
    <row r="65" ht="11.25" customHeight="1">
      <c r="H65" s="63"/>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I22" sqref="I22"/>
    </sheetView>
  </sheetViews>
  <sheetFormatPr defaultColWidth="11.421875" defaultRowHeight="12.75"/>
  <cols>
    <col min="1" max="1" width="8.00390625" style="134" customWidth="1"/>
    <col min="2" max="13" width="5.00390625" style="134" customWidth="1"/>
    <col min="14" max="14" width="5.140625" style="134" customWidth="1"/>
    <col min="15" max="16" width="6.140625" style="134" customWidth="1"/>
    <col min="17" max="17" width="8.00390625" style="134" customWidth="1"/>
    <col min="18" max="16384" width="11.421875" style="134" customWidth="1"/>
  </cols>
  <sheetData>
    <row r="1" spans="1:17" ht="12.75">
      <c r="A1" s="451"/>
      <c r="B1" s="451"/>
      <c r="C1" s="451"/>
      <c r="D1" s="451"/>
      <c r="E1" s="451"/>
      <c r="F1" s="451"/>
      <c r="G1" s="451"/>
      <c r="H1" s="451"/>
      <c r="I1" s="451"/>
      <c r="J1" s="451"/>
      <c r="K1" s="451"/>
      <c r="L1" s="451"/>
      <c r="M1" s="451"/>
      <c r="N1" s="451"/>
      <c r="O1" s="451"/>
      <c r="P1" s="451"/>
      <c r="Q1" s="451"/>
    </row>
    <row r="2" spans="1:16" ht="12.75">
      <c r="A2" s="135"/>
      <c r="B2" s="136"/>
      <c r="C2" s="136"/>
      <c r="D2" s="136"/>
      <c r="E2" s="136"/>
      <c r="F2" s="136"/>
      <c r="G2" s="136"/>
      <c r="H2" s="136"/>
      <c r="I2" s="136"/>
      <c r="J2" s="136"/>
      <c r="K2" s="136"/>
      <c r="L2" s="136"/>
      <c r="M2" s="136"/>
      <c r="N2" s="137"/>
      <c r="O2" s="137"/>
      <c r="P2" s="137"/>
    </row>
    <row r="3" spans="1:17" ht="12.75">
      <c r="A3" s="452" t="s">
        <v>169</v>
      </c>
      <c r="B3" s="452"/>
      <c r="C3" s="452"/>
      <c r="D3" s="452"/>
      <c r="E3" s="452"/>
      <c r="F3" s="452"/>
      <c r="G3" s="452"/>
      <c r="H3" s="452"/>
      <c r="I3" s="452"/>
      <c r="J3" s="452"/>
      <c r="K3" s="452"/>
      <c r="L3" s="452"/>
      <c r="M3" s="452"/>
      <c r="N3" s="452"/>
      <c r="O3" s="452"/>
      <c r="P3" s="452"/>
      <c r="Q3" s="452"/>
    </row>
    <row r="4" spans="1:17" ht="12.75" customHeight="1">
      <c r="A4" s="451" t="s">
        <v>87</v>
      </c>
      <c r="B4" s="451"/>
      <c r="C4" s="451"/>
      <c r="D4" s="451"/>
      <c r="E4" s="451"/>
      <c r="F4" s="451"/>
      <c r="G4" s="451"/>
      <c r="H4" s="451"/>
      <c r="I4" s="451"/>
      <c r="J4" s="451"/>
      <c r="K4" s="451"/>
      <c r="L4" s="451"/>
      <c r="M4" s="451"/>
      <c r="N4" s="451"/>
      <c r="O4" s="451"/>
      <c r="P4" s="451"/>
      <c r="Q4" s="451"/>
    </row>
    <row r="5" spans="1:16" ht="12.75" customHeight="1">
      <c r="A5" s="135"/>
      <c r="B5" s="139"/>
      <c r="C5" s="136"/>
      <c r="D5" s="136"/>
      <c r="E5" s="136"/>
      <c r="F5" s="136"/>
      <c r="G5" s="136"/>
      <c r="H5" s="136"/>
      <c r="I5" s="136"/>
      <c r="J5" s="136"/>
      <c r="K5" s="136"/>
      <c r="L5" s="136"/>
      <c r="M5" s="136"/>
      <c r="N5" s="137"/>
      <c r="O5" s="137"/>
      <c r="P5" s="137"/>
    </row>
    <row r="6" spans="1:16" ht="12.75" customHeight="1">
      <c r="A6" s="139"/>
      <c r="B6" s="139"/>
      <c r="C6" s="136"/>
      <c r="D6" s="136"/>
      <c r="E6" s="136"/>
      <c r="F6" s="136"/>
      <c r="G6" s="136"/>
      <c r="H6" s="136"/>
      <c r="I6" s="136"/>
      <c r="J6" s="136"/>
      <c r="K6" s="136"/>
      <c r="L6" s="136"/>
      <c r="M6" s="136"/>
      <c r="N6" s="137"/>
      <c r="O6" s="137"/>
      <c r="P6" s="137"/>
    </row>
    <row r="7" spans="1:16" ht="12.75" customHeight="1">
      <c r="A7" s="139"/>
      <c r="B7" s="139"/>
      <c r="C7" s="136"/>
      <c r="D7" s="136"/>
      <c r="E7" s="136"/>
      <c r="F7" s="136"/>
      <c r="G7" s="136"/>
      <c r="H7" s="136"/>
      <c r="I7" s="136"/>
      <c r="J7" s="136"/>
      <c r="K7" s="136"/>
      <c r="L7" s="136"/>
      <c r="M7" s="136"/>
      <c r="N7" s="140"/>
      <c r="O7" s="137"/>
      <c r="P7" s="137"/>
    </row>
    <row r="8" spans="1:17" ht="12.75">
      <c r="A8" s="141"/>
      <c r="B8" s="142"/>
      <c r="C8" s="143"/>
      <c r="D8" s="143"/>
      <c r="E8" s="143"/>
      <c r="F8" s="143"/>
      <c r="G8" s="143"/>
      <c r="H8" s="143"/>
      <c r="I8" s="143"/>
      <c r="J8" s="143"/>
      <c r="K8" s="143"/>
      <c r="L8" s="143"/>
      <c r="M8" s="143"/>
      <c r="N8" s="144"/>
      <c r="O8" s="438" t="s">
        <v>88</v>
      </c>
      <c r="P8" s="446"/>
      <c r="Q8" s="446"/>
    </row>
    <row r="9" spans="1:17" ht="12.75">
      <c r="A9" s="145"/>
      <c r="B9" s="146"/>
      <c r="C9" s="147"/>
      <c r="D9" s="147"/>
      <c r="E9" s="147"/>
      <c r="F9" s="147"/>
      <c r="G9" s="147"/>
      <c r="H9" s="147"/>
      <c r="I9" s="147"/>
      <c r="J9" s="147"/>
      <c r="K9" s="147"/>
      <c r="L9" s="147"/>
      <c r="M9" s="147"/>
      <c r="N9" s="148"/>
      <c r="O9" s="149" t="s">
        <v>208</v>
      </c>
      <c r="P9" s="150"/>
      <c r="Q9" s="151" t="s">
        <v>209</v>
      </c>
    </row>
    <row r="10" spans="1:17" ht="12.75">
      <c r="A10" s="152" t="s">
        <v>90</v>
      </c>
      <c r="B10" s="146" t="s">
        <v>91</v>
      </c>
      <c r="C10" s="147" t="s">
        <v>92</v>
      </c>
      <c r="D10" s="147" t="s">
        <v>93</v>
      </c>
      <c r="E10" s="147" t="s">
        <v>89</v>
      </c>
      <c r="F10" s="147" t="s">
        <v>94</v>
      </c>
      <c r="G10" s="147" t="s">
        <v>95</v>
      </c>
      <c r="H10" s="147" t="s">
        <v>96</v>
      </c>
      <c r="I10" s="147" t="s">
        <v>97</v>
      </c>
      <c r="J10" s="147" t="s">
        <v>98</v>
      </c>
      <c r="K10" s="147" t="s">
        <v>99</v>
      </c>
      <c r="L10" s="147" t="s">
        <v>100</v>
      </c>
      <c r="M10" s="147" t="s">
        <v>101</v>
      </c>
      <c r="N10" s="153" t="s">
        <v>102</v>
      </c>
      <c r="O10" s="447" t="s">
        <v>103</v>
      </c>
      <c r="P10" s="448"/>
      <c r="Q10" s="448"/>
    </row>
    <row r="11" spans="1:17" ht="12.75">
      <c r="A11" s="145"/>
      <c r="B11" s="146"/>
      <c r="C11" s="147"/>
      <c r="D11" s="147"/>
      <c r="E11" s="147"/>
      <c r="F11" s="147"/>
      <c r="G11" s="147"/>
      <c r="H11" s="147"/>
      <c r="I11" s="147"/>
      <c r="J11" s="147"/>
      <c r="K11" s="147"/>
      <c r="L11" s="147"/>
      <c r="M11" s="147"/>
      <c r="N11" s="148"/>
      <c r="O11" s="153" t="s">
        <v>104</v>
      </c>
      <c r="P11" s="154" t="s">
        <v>105</v>
      </c>
      <c r="Q11" s="155" t="s">
        <v>105</v>
      </c>
    </row>
    <row r="12" spans="1:17" ht="12.75">
      <c r="A12" s="156"/>
      <c r="B12" s="157"/>
      <c r="C12" s="158"/>
      <c r="D12" s="158"/>
      <c r="E12" s="158"/>
      <c r="F12" s="158"/>
      <c r="G12" s="158"/>
      <c r="H12" s="158"/>
      <c r="I12" s="158"/>
      <c r="J12" s="158"/>
      <c r="K12" s="158"/>
      <c r="L12" s="158"/>
      <c r="M12" s="158"/>
      <c r="N12" s="159"/>
      <c r="O12" s="160" t="s">
        <v>106</v>
      </c>
      <c r="P12" s="161" t="s">
        <v>107</v>
      </c>
      <c r="Q12" s="162" t="s">
        <v>108</v>
      </c>
    </row>
    <row r="13" spans="1:16" ht="12.75">
      <c r="A13" s="163"/>
      <c r="B13" s="164"/>
      <c r="C13" s="164"/>
      <c r="D13" s="164"/>
      <c r="E13" s="164"/>
      <c r="F13" s="164"/>
      <c r="G13" s="164"/>
      <c r="H13" s="164"/>
      <c r="I13" s="164"/>
      <c r="J13" s="164"/>
      <c r="K13" s="164"/>
      <c r="L13" s="164"/>
      <c r="M13" s="164"/>
      <c r="N13" s="165"/>
      <c r="O13" s="166"/>
      <c r="P13" s="154"/>
    </row>
    <row r="14" spans="1:16" ht="12.75">
      <c r="A14" s="163"/>
      <c r="B14" s="168"/>
      <c r="C14" s="168"/>
      <c r="D14" s="168"/>
      <c r="E14" s="168"/>
      <c r="F14" s="168"/>
      <c r="G14" s="168"/>
      <c r="H14" s="168"/>
      <c r="I14" s="168"/>
      <c r="J14" s="168"/>
      <c r="K14" s="168"/>
      <c r="L14" s="168"/>
      <c r="M14" s="168"/>
      <c r="N14" s="168"/>
      <c r="O14" s="166"/>
      <c r="P14" s="154"/>
    </row>
    <row r="15" spans="1:16" ht="12.75">
      <c r="A15" s="167"/>
      <c r="B15" s="168"/>
      <c r="C15" s="168"/>
      <c r="D15" s="168"/>
      <c r="E15" s="168"/>
      <c r="F15" s="168"/>
      <c r="G15" s="168"/>
      <c r="H15" s="168"/>
      <c r="I15" s="168"/>
      <c r="J15" s="168"/>
      <c r="K15" s="168"/>
      <c r="L15" s="168"/>
      <c r="M15" s="168"/>
      <c r="N15" s="168"/>
      <c r="O15" s="169"/>
      <c r="P15" s="170"/>
    </row>
    <row r="16" spans="1:17" ht="12.75">
      <c r="A16" s="449" t="s">
        <v>170</v>
      </c>
      <c r="B16" s="449"/>
      <c r="C16" s="449"/>
      <c r="D16" s="449"/>
      <c r="E16" s="449"/>
      <c r="F16" s="449"/>
      <c r="G16" s="449"/>
      <c r="H16" s="449"/>
      <c r="I16" s="449"/>
      <c r="J16" s="449"/>
      <c r="K16" s="449"/>
      <c r="L16" s="449"/>
      <c r="M16" s="449"/>
      <c r="N16" s="449"/>
      <c r="O16" s="449"/>
      <c r="P16" s="449"/>
      <c r="Q16" s="449"/>
    </row>
    <row r="17" spans="1:16" ht="12" customHeight="1">
      <c r="A17" s="172"/>
      <c r="B17" s="173"/>
      <c r="C17" s="173"/>
      <c r="D17" s="173"/>
      <c r="E17" s="173"/>
      <c r="F17" s="173"/>
      <c r="G17" s="173"/>
      <c r="H17" s="173"/>
      <c r="I17" s="173"/>
      <c r="J17" s="173"/>
      <c r="K17" s="173"/>
      <c r="L17" s="173"/>
      <c r="M17" s="173"/>
      <c r="N17" s="173"/>
      <c r="O17" s="173"/>
      <c r="P17" s="173"/>
    </row>
    <row r="18" spans="1:16" s="176" customFormat="1" ht="11.25" customHeight="1">
      <c r="A18" s="174"/>
      <c r="B18" s="168"/>
      <c r="C18" s="168"/>
      <c r="D18" s="168"/>
      <c r="E18" s="168"/>
      <c r="F18" s="168"/>
      <c r="G18" s="168"/>
      <c r="H18" s="168"/>
      <c r="I18" s="168"/>
      <c r="J18" s="168"/>
      <c r="K18" s="168"/>
      <c r="L18" s="168"/>
      <c r="M18" s="168"/>
      <c r="N18" s="168"/>
      <c r="O18" s="182"/>
      <c r="P18" s="182"/>
    </row>
    <row r="19" spans="1:16" s="176" customFormat="1" ht="12" customHeight="1">
      <c r="A19" s="70" t="s">
        <v>109</v>
      </c>
      <c r="B19" s="168">
        <v>80.07604333993638</v>
      </c>
      <c r="C19" s="168">
        <v>94.00809702107948</v>
      </c>
      <c r="D19" s="168">
        <v>105.3525860985249</v>
      </c>
      <c r="E19" s="168">
        <v>93.47179001249025</v>
      </c>
      <c r="F19" s="168">
        <v>104.43160079440472</v>
      </c>
      <c r="G19" s="168">
        <v>96.38206639107244</v>
      </c>
      <c r="H19" s="168">
        <v>94.56698698347688</v>
      </c>
      <c r="I19" s="168">
        <v>99.83527897118843</v>
      </c>
      <c r="J19" s="168">
        <v>106.56892403549605</v>
      </c>
      <c r="K19" s="168">
        <v>108.66748420306234</v>
      </c>
      <c r="L19" s="168">
        <v>119.3411479547106</v>
      </c>
      <c r="M19" s="168">
        <v>97.29799420641183</v>
      </c>
      <c r="N19" s="168">
        <f>(B19+C19+D19+E19+F19+G19+H19+I19+J19+K19+L19+M19)/12</f>
        <v>100.00000000098787</v>
      </c>
      <c r="O19" s="251"/>
      <c r="P19" s="251"/>
    </row>
    <row r="20" spans="1:17" s="176" customFormat="1" ht="11.25" customHeight="1">
      <c r="A20" s="71">
        <v>2001</v>
      </c>
      <c r="B20" s="168">
        <v>96.27441913007245</v>
      </c>
      <c r="C20" s="168">
        <v>98.60892014952016</v>
      </c>
      <c r="D20" s="168">
        <v>112.86122867584025</v>
      </c>
      <c r="E20" s="168">
        <v>96.6592181710049</v>
      </c>
      <c r="F20" s="168">
        <v>106.6662860293808</v>
      </c>
      <c r="G20" s="168">
        <v>100.77195012943754</v>
      </c>
      <c r="H20" s="168">
        <v>96.04601442662367</v>
      </c>
      <c r="I20" s="168">
        <v>104.20213649706602</v>
      </c>
      <c r="J20" s="168">
        <v>105.13037947536093</v>
      </c>
      <c r="K20" s="168">
        <v>107.13657564933732</v>
      </c>
      <c r="L20" s="168">
        <v>116.8788318929329</v>
      </c>
      <c r="M20" s="168">
        <v>92.13440831516634</v>
      </c>
      <c r="N20" s="168">
        <f>(B20+C20+D20+E20+F20+G20+H20+I20+J20+K20+L20+M20)/12</f>
        <v>102.78086404514526</v>
      </c>
      <c r="O20" s="177">
        <f>100*(J20-I20)/I20</f>
        <v>0.8908099291429019</v>
      </c>
      <c r="P20" s="177">
        <f>100*(J20-J19)/J19</f>
        <v>-1.3498724634359416</v>
      </c>
      <c r="Q20" s="175">
        <f>(((B20+C20+D20+E20+F20+G20+H20+I20+J20)/9)-((B19+C19+D19+E19+F19+G19+H19+I19+J19)/9))/((B19+C19+D19+E19+F19+G19+H19+I19+J19)/9)*100</f>
        <v>4.861952807449455</v>
      </c>
    </row>
    <row r="21" spans="1:17" s="179" customFormat="1" ht="11.25" customHeight="1">
      <c r="A21" s="72">
        <v>2002</v>
      </c>
      <c r="B21" s="168">
        <v>94.82543850667693</v>
      </c>
      <c r="C21" s="168">
        <v>97.78684731456372</v>
      </c>
      <c r="D21" s="168">
        <v>109.97343370719754</v>
      </c>
      <c r="E21" s="168">
        <v>109.73638191913066</v>
      </c>
      <c r="F21" s="168">
        <v>100.52981469943909</v>
      </c>
      <c r="G21" s="168">
        <v>105.28453958912145</v>
      </c>
      <c r="H21" s="168">
        <v>100.26944367238089</v>
      </c>
      <c r="I21" s="168">
        <v>105.9461658689476</v>
      </c>
      <c r="J21" s="168">
        <v>116.19561838875818</v>
      </c>
      <c r="K21" s="168">
        <v>117.38603082561518</v>
      </c>
      <c r="L21" s="168">
        <v>118.99718143447802</v>
      </c>
      <c r="M21" s="168">
        <v>97.56550749480877</v>
      </c>
      <c r="N21" s="168">
        <f>(B21+C21+D21+E21+F21+G21+H21+I21+J21+K21+L21+M21)/12</f>
        <v>106.2080336184265</v>
      </c>
      <c r="O21" s="177">
        <f>100*(J21-I21)/I21</f>
        <v>9.674208061940492</v>
      </c>
      <c r="P21" s="177">
        <f>100*(J21-J20)/J20</f>
        <v>10.525253469660097</v>
      </c>
      <c r="Q21" s="175">
        <f>(((B21+C21+D21+E21+F21+G21+H21+I21+J21)/9)-((B20+C20+D20+E20+F20+G20+H20+I20+J20)/9))/((B20+C20+D20+E20+F20+G20+H20+I20+J20)/9)*100</f>
        <v>2.5432411990377837</v>
      </c>
    </row>
    <row r="22" spans="1:17" s="176" customFormat="1" ht="11.25" customHeight="1">
      <c r="A22" s="72">
        <v>2003</v>
      </c>
      <c r="B22" s="168">
        <v>101.9</v>
      </c>
      <c r="C22" s="168">
        <v>102.8</v>
      </c>
      <c r="D22" s="168">
        <v>117.7</v>
      </c>
      <c r="E22" s="168">
        <v>110.3</v>
      </c>
      <c r="F22" s="168">
        <v>106.5</v>
      </c>
      <c r="G22" s="168">
        <v>113.9</v>
      </c>
      <c r="H22" s="168">
        <v>112.9</v>
      </c>
      <c r="I22" s="168">
        <v>105.8</v>
      </c>
      <c r="J22" s="168">
        <v>128.5</v>
      </c>
      <c r="K22" s="168">
        <v>129.7</v>
      </c>
      <c r="L22" s="168">
        <v>128.8</v>
      </c>
      <c r="M22" s="168">
        <v>111.4</v>
      </c>
      <c r="N22" s="168">
        <f>(B22+C22+D22+E22+F22+G22+H22+I22+J22+K22+L22+M22)/12</f>
        <v>114.18333333333334</v>
      </c>
      <c r="O22" s="177">
        <f>100*(J22-I22)/I22</f>
        <v>21.45557655954632</v>
      </c>
      <c r="P22" s="177">
        <f>100*(J22-J21)/J21</f>
        <v>10.58936798294303</v>
      </c>
      <c r="Q22" s="175">
        <f>(((B22+C22+D22+E22+F22+G22+H22+I22+J22)/9)-((B21+C21+D21+E21+F21+G21+H21+I21+J21)/9))/((B21+C21+D21+E21+F21+G21+H21+I21+J21)/9)*100</f>
        <v>6.352927913327252</v>
      </c>
    </row>
    <row r="23" spans="1:17" s="176" customFormat="1" ht="11.25" customHeight="1">
      <c r="A23" s="72">
        <v>2004</v>
      </c>
      <c r="B23" s="168">
        <v>105.5</v>
      </c>
      <c r="C23" s="168">
        <v>109.85208584936326</v>
      </c>
      <c r="D23" s="168">
        <v>131.77037461375247</v>
      </c>
      <c r="E23" s="168">
        <v>120.84154383766423</v>
      </c>
      <c r="F23" s="168">
        <v>114.7760530067782</v>
      </c>
      <c r="G23" s="168">
        <v>133.4</v>
      </c>
      <c r="H23" s="168">
        <v>119.43970578100152</v>
      </c>
      <c r="I23" s="168">
        <v>119.9997928445909</v>
      </c>
      <c r="J23" s="168">
        <v>137.05942673811916</v>
      </c>
      <c r="K23" s="168" t="s">
        <v>47</v>
      </c>
      <c r="L23" s="168" t="s">
        <v>47</v>
      </c>
      <c r="M23" s="168" t="s">
        <v>47</v>
      </c>
      <c r="N23" s="168">
        <f>(B23+C23+D23+E23+F23+G23+H23+I23+J23)/9</f>
        <v>121.40433140791886</v>
      </c>
      <c r="O23" s="177">
        <f>100*(J23-I23)/I23</f>
        <v>14.21638611961757</v>
      </c>
      <c r="P23" s="177">
        <f>100*(J23-J22)/J22</f>
        <v>6.661032481026582</v>
      </c>
      <c r="Q23" s="175">
        <f>(((B23+C23+D23+E23+F23+G23+H23+I23+J23)/9)-((B22+C22+D22+E22+F22+G22+H22+I22+J22)/9))/((B22+C22+D22+E22+F22+G22+H22+I22+J22)/9)*100</f>
        <v>9.231128928448438</v>
      </c>
    </row>
    <row r="24" spans="1:16" s="176" customFormat="1" ht="11.25" customHeight="1">
      <c r="A24" s="73"/>
      <c r="B24" s="168"/>
      <c r="C24" s="168"/>
      <c r="D24" s="168"/>
      <c r="E24" s="168"/>
      <c r="F24" s="168"/>
      <c r="G24" s="168"/>
      <c r="H24" s="168"/>
      <c r="I24" s="168"/>
      <c r="J24" s="168"/>
      <c r="K24" s="168"/>
      <c r="L24" s="168"/>
      <c r="M24" s="168"/>
      <c r="N24" s="168"/>
      <c r="O24" s="177"/>
      <c r="P24" s="177"/>
    </row>
    <row r="25" spans="1:16" s="176" customFormat="1" ht="11.25" customHeight="1">
      <c r="A25" s="74" t="s">
        <v>110</v>
      </c>
      <c r="B25" s="168">
        <v>79.83766257794638</v>
      </c>
      <c r="C25" s="168">
        <v>93.55777838804542</v>
      </c>
      <c r="D25" s="168">
        <v>106.57907225121326</v>
      </c>
      <c r="E25" s="168">
        <v>95.1730060873762</v>
      </c>
      <c r="F25" s="168">
        <v>104.86458885282741</v>
      </c>
      <c r="G25" s="168">
        <v>94.81714986829903</v>
      </c>
      <c r="H25" s="168">
        <v>94.85998389760091</v>
      </c>
      <c r="I25" s="168">
        <v>101.86808979303935</v>
      </c>
      <c r="J25" s="168">
        <v>107.16671611916789</v>
      </c>
      <c r="K25" s="168">
        <v>108.76789659288882</v>
      </c>
      <c r="L25" s="168">
        <v>117.06665667110272</v>
      </c>
      <c r="M25" s="168">
        <v>95.44139889739984</v>
      </c>
      <c r="N25" s="168">
        <f>(B25+C25+D25+E25+F25+G25+H25+I25+J25+K25+L25+M25)/12</f>
        <v>99.99999999974227</v>
      </c>
      <c r="O25" s="177"/>
      <c r="P25" s="177"/>
    </row>
    <row r="26" spans="1:17" s="176" customFormat="1" ht="11.25" customHeight="1">
      <c r="A26" s="71">
        <v>2001</v>
      </c>
      <c r="B26" s="168">
        <v>94.56325411908483</v>
      </c>
      <c r="C26" s="168">
        <v>97.13560335299084</v>
      </c>
      <c r="D26" s="168">
        <v>109.68318353647861</v>
      </c>
      <c r="E26" s="168">
        <v>96.83303979058829</v>
      </c>
      <c r="F26" s="168">
        <v>105.66434286143827</v>
      </c>
      <c r="G26" s="168">
        <v>99.24998503104644</v>
      </c>
      <c r="H26" s="168">
        <v>95.91593301949814</v>
      </c>
      <c r="I26" s="168">
        <v>107.58430759221889</v>
      </c>
      <c r="J26" s="168">
        <v>104.90686548856489</v>
      </c>
      <c r="K26" s="168">
        <v>109.94117798848015</v>
      </c>
      <c r="L26" s="168">
        <v>113.67252581749692</v>
      </c>
      <c r="M26" s="168">
        <v>90.41122048217728</v>
      </c>
      <c r="N26" s="168">
        <f>(B26+C26+D26+E26+F26+G26+H26+I26+J26+K26+L26+M26)/12</f>
        <v>102.13011992333863</v>
      </c>
      <c r="O26" s="177">
        <f>100*(J26-I26)/I26</f>
        <v>-2.488692044012978</v>
      </c>
      <c r="P26" s="177">
        <f>100*(J26-J25)/J25</f>
        <v>-2.10872434319073</v>
      </c>
      <c r="Q26" s="175">
        <f>(((B26+C26+D26+E26+F26+G26+H26+I26+J26)/9)-((B25+C25+D25+E25+F25+G25+H25+I25+J25)/9))/((B25+C25+D25+E25+F25+G25+H25+I25+J25)/9)*100</f>
        <v>3.734103674210085</v>
      </c>
    </row>
    <row r="27" spans="1:17" s="179" customFormat="1" ht="11.25" customHeight="1">
      <c r="A27" s="72">
        <v>2002</v>
      </c>
      <c r="B27" s="168">
        <v>92.93295717710787</v>
      </c>
      <c r="C27" s="168">
        <v>94.3689163189844</v>
      </c>
      <c r="D27" s="168">
        <v>104.71842541794591</v>
      </c>
      <c r="E27" s="168">
        <v>102.4401623706086</v>
      </c>
      <c r="F27" s="168">
        <v>95.27547186557581</v>
      </c>
      <c r="G27" s="168">
        <v>99.43412728340569</v>
      </c>
      <c r="H27" s="168">
        <v>98.86959586398973</v>
      </c>
      <c r="I27" s="168">
        <v>105.71233232949</v>
      </c>
      <c r="J27" s="168">
        <v>111.91683519909196</v>
      </c>
      <c r="K27" s="168">
        <v>112.71844877469191</v>
      </c>
      <c r="L27" s="168">
        <v>112.28013181219565</v>
      </c>
      <c r="M27" s="168">
        <v>94.69698394319214</v>
      </c>
      <c r="N27" s="168">
        <f>(B27+C27+D27+E27+F27+G27+H27+I27+J27+K27+L27+M27)/12</f>
        <v>102.11369902968998</v>
      </c>
      <c r="O27" s="177">
        <f>100*(J27-I27)/I27</f>
        <v>5.869232787583792</v>
      </c>
      <c r="P27" s="177">
        <f>100*(J27-J26)/J26</f>
        <v>6.682088610579235</v>
      </c>
      <c r="Q27" s="175">
        <f>(((B27+C27+D27+E27+F27+G27+H27+I27+J27)/9)-((B26+C26+D26+E26+F26+G26+H26+I26+J26)/9))/((B26+C26+D26+E26+F26+G26+H26+I26+J26)/9)*100</f>
        <v>-0.6437143077092069</v>
      </c>
    </row>
    <row r="28" spans="1:17" s="176" customFormat="1" ht="11.25" customHeight="1">
      <c r="A28" s="72">
        <v>2003</v>
      </c>
      <c r="B28" s="168">
        <v>96.7</v>
      </c>
      <c r="C28" s="168">
        <v>96.3</v>
      </c>
      <c r="D28" s="168">
        <v>111</v>
      </c>
      <c r="E28" s="168">
        <v>106.9</v>
      </c>
      <c r="F28" s="168">
        <v>104.8</v>
      </c>
      <c r="G28" s="168">
        <v>111.1</v>
      </c>
      <c r="H28" s="168">
        <v>108.4</v>
      </c>
      <c r="I28" s="168">
        <v>102.3</v>
      </c>
      <c r="J28" s="168">
        <v>121.6</v>
      </c>
      <c r="K28" s="168">
        <v>120.7</v>
      </c>
      <c r="L28" s="168">
        <v>117.7</v>
      </c>
      <c r="M28" s="168">
        <v>106</v>
      </c>
      <c r="N28" s="168">
        <f>(B28+C28+D28+E28+F28+G28+H28+I28+J28+K28+L28+M28)/12</f>
        <v>108.625</v>
      </c>
      <c r="O28" s="177">
        <f>100*(J28-I28)/I28</f>
        <v>18.866080156402735</v>
      </c>
      <c r="P28" s="177">
        <f>100*(J28-J27)/J27</f>
        <v>8.65210741858665</v>
      </c>
      <c r="Q28" s="175">
        <f>(((B28+C28+D28+E28+F28+G28+H28+I28+J28)/9)-((B27+C27+D27+E27+F27+G27+H27+I27+J27)/9))/((B27+C27+D27+E27+F27+G27+H27+I27+J27)/9)*100</f>
        <v>5.899637347354865</v>
      </c>
    </row>
    <row r="29" spans="1:17" s="176" customFormat="1" ht="11.25" customHeight="1">
      <c r="A29" s="72">
        <v>2004</v>
      </c>
      <c r="B29" s="168">
        <v>100.1</v>
      </c>
      <c r="C29" s="168">
        <v>102.3229281175442</v>
      </c>
      <c r="D29" s="168">
        <v>122.47031057905598</v>
      </c>
      <c r="E29" s="168">
        <v>113.39502775996412</v>
      </c>
      <c r="F29" s="168">
        <v>105.07422719198065</v>
      </c>
      <c r="G29" s="168">
        <v>122.1</v>
      </c>
      <c r="H29" s="168">
        <v>111.53619499596277</v>
      </c>
      <c r="I29" s="168">
        <v>111.97972544827297</v>
      </c>
      <c r="J29" s="168">
        <v>124.99537166099377</v>
      </c>
      <c r="K29" s="168" t="s">
        <v>47</v>
      </c>
      <c r="L29" s="168" t="s">
        <v>47</v>
      </c>
      <c r="M29" s="168" t="s">
        <v>47</v>
      </c>
      <c r="N29" s="168">
        <f>(B29+C29+D29+E29+F29+G29+H29+I29+J29)/9</f>
        <v>112.6637539726416</v>
      </c>
      <c r="O29" s="177">
        <f>100*(J29-I29)/I29</f>
        <v>11.623216756977262</v>
      </c>
      <c r="P29" s="177">
        <f>100*(J29-J28)/J28</f>
        <v>2.7922464317383016</v>
      </c>
      <c r="Q29" s="175">
        <f>(((B29+C29+D29+E29+F29+G29+H29+I29+J29)/9)-((B28+C28+D28+E28+F28+G28+H28+I28+J28)/9))/((B28+C28+D28+E28+F28+G28+H28+I28+J28)/9)*100</f>
        <v>5.721383146050927</v>
      </c>
    </row>
    <row r="30" spans="1:16" s="176" customFormat="1" ht="11.25" customHeight="1">
      <c r="A30" s="73"/>
      <c r="B30" s="168"/>
      <c r="C30" s="168"/>
      <c r="D30" s="168"/>
      <c r="E30" s="168"/>
      <c r="F30" s="168"/>
      <c r="G30" s="168"/>
      <c r="H30" s="168"/>
      <c r="I30" s="168"/>
      <c r="J30" s="168"/>
      <c r="K30" s="168"/>
      <c r="L30" s="168"/>
      <c r="M30" s="168"/>
      <c r="N30" s="168"/>
      <c r="O30" s="177"/>
      <c r="P30" s="177"/>
    </row>
    <row r="31" spans="1:16" s="176" customFormat="1" ht="11.25" customHeight="1">
      <c r="A31" s="74" t="s">
        <v>111</v>
      </c>
      <c r="B31" s="168">
        <v>80.91366464937283</v>
      </c>
      <c r="C31" s="168">
        <v>95.59042472619271</v>
      </c>
      <c r="D31" s="168">
        <v>101.0429642244512</v>
      </c>
      <c r="E31" s="168">
        <v>87.49406414247976</v>
      </c>
      <c r="F31" s="168">
        <v>102.91016917471141</v>
      </c>
      <c r="G31" s="168">
        <v>101.88086345631353</v>
      </c>
      <c r="H31" s="168">
        <v>93.53745565644516</v>
      </c>
      <c r="I31" s="168">
        <v>92.69239687847333</v>
      </c>
      <c r="J31" s="168">
        <v>104.4684047273563</v>
      </c>
      <c r="K31" s="168">
        <v>108.31465556358704</v>
      </c>
      <c r="L31" s="168">
        <v>127.33324581781307</v>
      </c>
      <c r="M31" s="168">
        <v>103.82169095950955</v>
      </c>
      <c r="N31" s="168"/>
      <c r="O31" s="177"/>
      <c r="P31" s="177"/>
    </row>
    <row r="32" spans="1:17" s="176" customFormat="1" ht="11.25" customHeight="1">
      <c r="A32" s="71">
        <v>2001</v>
      </c>
      <c r="B32" s="168">
        <v>102.2871035159011</v>
      </c>
      <c r="C32" s="168">
        <v>103.78585448316018</v>
      </c>
      <c r="D32" s="168">
        <v>124.0282302639055</v>
      </c>
      <c r="E32" s="168">
        <v>96.04844449074382</v>
      </c>
      <c r="F32" s="168">
        <v>110.18690969594975</v>
      </c>
      <c r="G32" s="168">
        <v>106.11982466065926</v>
      </c>
      <c r="H32" s="168">
        <v>96.50309391889672</v>
      </c>
      <c r="I32" s="168">
        <v>92.31787797128896</v>
      </c>
      <c r="J32" s="168">
        <v>105.91576197104244</v>
      </c>
      <c r="K32" s="168">
        <v>97.2817757803239</v>
      </c>
      <c r="L32" s="168">
        <v>128.1451366385948</v>
      </c>
      <c r="M32" s="168">
        <v>98.18933844249804</v>
      </c>
      <c r="N32" s="168">
        <f>(B32+C32+D32+E32+F32+G32+H32+I32+J32+K32+L32+M32)/12</f>
        <v>105.06744598608036</v>
      </c>
      <c r="O32" s="177">
        <f>100*(J32-I32)/I32</f>
        <v>14.72941568694034</v>
      </c>
      <c r="P32" s="177">
        <f>100*(J32-J31)/J31</f>
        <v>1.3854497419229126</v>
      </c>
      <c r="Q32" s="175">
        <f>(((B32+C32+D32+E32+F32+G32+H32+I32+J32)/9)-((B31+C31+D31+E31+F31+G31+H31+I31+J31)/9))/((B31+C31+D31+E31+F31+G31+H31+I31+J31)/9)*100</f>
        <v>8.908772154417278</v>
      </c>
    </row>
    <row r="33" spans="1:17" s="179" customFormat="1" ht="11.25" customHeight="1">
      <c r="A33" s="72">
        <v>2002</v>
      </c>
      <c r="B33" s="168">
        <v>101.47523140751518</v>
      </c>
      <c r="C33" s="168">
        <v>109.79675881276138</v>
      </c>
      <c r="D33" s="168">
        <v>128.43845964479482</v>
      </c>
      <c r="E33" s="168">
        <v>135.3738073637135</v>
      </c>
      <c r="F33" s="168">
        <v>118.99250236339134</v>
      </c>
      <c r="G33" s="168">
        <v>125.84169364694056</v>
      </c>
      <c r="H33" s="168">
        <v>105.18822298548905</v>
      </c>
      <c r="I33" s="168">
        <v>106.7678091651531</v>
      </c>
      <c r="J33" s="168">
        <v>131.23038869157716</v>
      </c>
      <c r="K33" s="168">
        <v>133.78696092593094</v>
      </c>
      <c r="L33" s="168">
        <v>142.59952203621165</v>
      </c>
      <c r="M33" s="168">
        <v>107.64491343544924</v>
      </c>
      <c r="N33" s="168">
        <f>(B33+C33+D33+E33+F33+G33+H33+I33+J33+K33+L33+M33)/12</f>
        <v>120.59468920657734</v>
      </c>
      <c r="O33" s="177">
        <f>100*(J33-I33)/I33</f>
        <v>22.91194295144174</v>
      </c>
      <c r="P33" s="177">
        <f>100*(J33-J32)/J32</f>
        <v>23.900717182637827</v>
      </c>
      <c r="Q33" s="175">
        <f>(((B33+C33+D33+E33+F33+G33+H33+I33+J33)/9)-((B32+C32+D32+E32+F32+G32+H32+I32+J32)/9))/((B32+C32+D32+E32+F32+G32+H32+I32+J32)/9)*100</f>
        <v>13.434987195196065</v>
      </c>
    </row>
    <row r="34" spans="1:17" s="176" customFormat="1" ht="11.25" customHeight="1">
      <c r="A34" s="72">
        <v>2003</v>
      </c>
      <c r="B34" s="168">
        <v>120.3</v>
      </c>
      <c r="C34" s="168">
        <v>125.3</v>
      </c>
      <c r="D34" s="168">
        <v>141.3</v>
      </c>
      <c r="E34" s="168">
        <v>122.4</v>
      </c>
      <c r="F34" s="168">
        <v>112.7</v>
      </c>
      <c r="G34" s="168">
        <v>123.9</v>
      </c>
      <c r="H34" s="168">
        <v>128.4</v>
      </c>
      <c r="I34" s="168">
        <v>117.8</v>
      </c>
      <c r="J34" s="168">
        <v>152.5</v>
      </c>
      <c r="K34" s="168">
        <v>161.1</v>
      </c>
      <c r="L34" s="168">
        <v>167.8</v>
      </c>
      <c r="M34" s="168">
        <v>130.2</v>
      </c>
      <c r="N34" s="168">
        <f>(B34+C34+D34+E34+F34+G34+H34+I34+J34+K34+L34+M34)/12</f>
        <v>133.64166666666665</v>
      </c>
      <c r="O34" s="177">
        <f>100*(J34-I34)/I34</f>
        <v>29.456706281833622</v>
      </c>
      <c r="P34" s="177">
        <f>100*(J34-J33)/J33</f>
        <v>16.207839906968132</v>
      </c>
      <c r="Q34" s="175">
        <f>(((B34+C34+D34+E34+F34+G34+H34+I34+J34)/9)-((B33+C33+D33+E33+F33+G33+H33+I33+J33)/9))/((B33+C33+D33+E33+F33+G33+H33+I33+J33)/9)*100</f>
        <v>7.665765429688813</v>
      </c>
    </row>
    <row r="35" spans="1:17" s="176" customFormat="1" ht="11.25" customHeight="1">
      <c r="A35" s="72">
        <v>2004</v>
      </c>
      <c r="B35" s="168">
        <v>124.3</v>
      </c>
      <c r="C35" s="168">
        <v>136.3080084991854</v>
      </c>
      <c r="D35" s="168">
        <v>164.44890035411228</v>
      </c>
      <c r="E35" s="168">
        <v>147.00708059126674</v>
      </c>
      <c r="F35" s="168">
        <v>148.86628759548134</v>
      </c>
      <c r="G35" s="168">
        <v>173</v>
      </c>
      <c r="H35" s="168">
        <v>147.21102860840017</v>
      </c>
      <c r="I35" s="168">
        <v>148.1806718006817</v>
      </c>
      <c r="J35" s="168">
        <v>179.4500525363045</v>
      </c>
      <c r="K35" s="168" t="s">
        <v>47</v>
      </c>
      <c r="L35" s="168" t="s">
        <v>47</v>
      </c>
      <c r="M35" s="168" t="s">
        <v>47</v>
      </c>
      <c r="N35" s="168">
        <f>(B35+C35+D35+E35+F35+G35+H35+I35+J35)/9</f>
        <v>152.08578110949247</v>
      </c>
      <c r="O35" s="177">
        <f>100*(J35-I35)/I35</f>
        <v>21.102199332503602</v>
      </c>
      <c r="P35" s="177">
        <f>100*(J35-J34)/J34</f>
        <v>17.67216559757672</v>
      </c>
      <c r="Q35" s="175">
        <f>(((B35+C35+D35+E35+F35+G35+H35+I35+J35)/9)-((B34+C34+D34+E34+F34+G34+H34+I34+J34)/9))/((B34+C34+D34+E34+F34+G34+H34+I34+J34)/9)*100</f>
        <v>19.585185216270524</v>
      </c>
    </row>
    <row r="36" spans="1:16" s="176" customFormat="1" ht="11.25" customHeight="1">
      <c r="A36" s="181"/>
      <c r="B36" s="186"/>
      <c r="C36" s="185"/>
      <c r="D36" s="185"/>
      <c r="E36" s="185"/>
      <c r="F36" s="185"/>
      <c r="G36" s="185"/>
      <c r="H36" s="185"/>
      <c r="I36" s="185"/>
      <c r="J36" s="185"/>
      <c r="K36" s="185"/>
      <c r="L36" s="185"/>
      <c r="M36" s="185"/>
      <c r="N36" s="186"/>
      <c r="O36" s="177"/>
      <c r="P36" s="177"/>
    </row>
    <row r="37" spans="1:16" s="176" customFormat="1" ht="11.25" customHeight="1">
      <c r="A37" s="181"/>
      <c r="B37" s="186"/>
      <c r="C37" s="185"/>
      <c r="D37" s="185"/>
      <c r="E37" s="185"/>
      <c r="F37" s="185"/>
      <c r="G37" s="185"/>
      <c r="H37" s="185"/>
      <c r="I37" s="185"/>
      <c r="J37" s="185"/>
      <c r="K37" s="185"/>
      <c r="L37" s="185"/>
      <c r="M37" s="185"/>
      <c r="N37" s="186"/>
      <c r="O37" s="177"/>
      <c r="P37" s="177"/>
    </row>
    <row r="38" spans="1:16" s="176" customFormat="1" ht="11.25" customHeight="1">
      <c r="A38" s="181"/>
      <c r="B38" s="186"/>
      <c r="C38" s="185"/>
      <c r="D38" s="185"/>
      <c r="E38" s="185"/>
      <c r="F38" s="185"/>
      <c r="G38" s="185"/>
      <c r="H38" s="185"/>
      <c r="I38" s="185"/>
      <c r="J38" s="185"/>
      <c r="K38" s="185"/>
      <c r="L38" s="185" t="s">
        <v>47</v>
      </c>
      <c r="M38" s="185"/>
      <c r="N38" s="186"/>
      <c r="O38" s="177"/>
      <c r="P38" s="177"/>
    </row>
    <row r="39" spans="1:17" s="176" customFormat="1" ht="12.75" customHeight="1">
      <c r="A39" s="449" t="s">
        <v>15</v>
      </c>
      <c r="B39" s="449"/>
      <c r="C39" s="449"/>
      <c r="D39" s="449"/>
      <c r="E39" s="449"/>
      <c r="F39" s="449"/>
      <c r="G39" s="449"/>
      <c r="H39" s="449"/>
      <c r="I39" s="449"/>
      <c r="J39" s="449"/>
      <c r="K39" s="449"/>
      <c r="L39" s="449"/>
      <c r="M39" s="449"/>
      <c r="N39" s="449"/>
      <c r="O39" s="449"/>
      <c r="P39" s="449"/>
      <c r="Q39" s="449"/>
    </row>
    <row r="40" spans="1:16" s="176" customFormat="1" ht="12.75" customHeight="1">
      <c r="A40" s="252"/>
      <c r="B40" s="193"/>
      <c r="C40" s="193"/>
      <c r="D40" s="193"/>
      <c r="E40" s="253"/>
      <c r="F40" s="253"/>
      <c r="G40" s="253"/>
      <c r="H40" s="253"/>
      <c r="I40" s="253"/>
      <c r="J40" s="253"/>
      <c r="K40" s="253"/>
      <c r="L40" s="253"/>
      <c r="M40" s="253"/>
      <c r="N40" s="254"/>
      <c r="O40" s="177"/>
      <c r="P40" s="177"/>
    </row>
    <row r="41" spans="1:17" s="176" customFormat="1" ht="12" customHeight="1">
      <c r="A41" s="174"/>
      <c r="B41" s="168"/>
      <c r="C41" s="168"/>
      <c r="D41" s="168"/>
      <c r="E41" s="168"/>
      <c r="F41" s="168"/>
      <c r="G41" s="168"/>
      <c r="H41" s="168"/>
      <c r="I41" s="168"/>
      <c r="J41" s="168"/>
      <c r="K41" s="168"/>
      <c r="L41" s="168"/>
      <c r="M41" s="168"/>
      <c r="N41" s="168"/>
      <c r="O41" s="177"/>
      <c r="P41" s="177"/>
      <c r="Q41" s="134"/>
    </row>
    <row r="42" spans="1:16" ht="11.25" customHeight="1">
      <c r="A42" s="70" t="s">
        <v>109</v>
      </c>
      <c r="B42" s="168">
        <v>79.30746764798897</v>
      </c>
      <c r="C42" s="168">
        <v>93.39864247400878</v>
      </c>
      <c r="D42" s="168">
        <v>104.6216385651223</v>
      </c>
      <c r="E42" s="168">
        <v>93.11220797748958</v>
      </c>
      <c r="F42" s="168">
        <v>104.27897705560278</v>
      </c>
      <c r="G42" s="168">
        <v>96.35877246678496</v>
      </c>
      <c r="H42" s="168">
        <v>94.75482596992431</v>
      </c>
      <c r="I42" s="168">
        <v>99.98502162394529</v>
      </c>
      <c r="J42" s="168">
        <v>107.0095756449987</v>
      </c>
      <c r="K42" s="168">
        <v>109.18307259840347</v>
      </c>
      <c r="L42" s="168">
        <v>120.0681696168507</v>
      </c>
      <c r="M42" s="168">
        <v>97.92162832638748</v>
      </c>
      <c r="N42" s="168">
        <f>(B42+C42+D42+E42+F42+G42+H42+I42+J42+K42+L42+M42)/12</f>
        <v>99.99999999729226</v>
      </c>
      <c r="O42" s="177"/>
      <c r="P42" s="177"/>
    </row>
    <row r="43" spans="1:17" ht="11.25" customHeight="1">
      <c r="A43" s="71">
        <v>2001</v>
      </c>
      <c r="B43" s="168">
        <v>97.10457546974337</v>
      </c>
      <c r="C43" s="168">
        <v>99.47311468615275</v>
      </c>
      <c r="D43" s="168">
        <v>114.13472685656427</v>
      </c>
      <c r="E43" s="168">
        <v>97.96867452451698</v>
      </c>
      <c r="F43" s="168">
        <v>108.1282247231372</v>
      </c>
      <c r="G43" s="168">
        <v>102.26366588812348</v>
      </c>
      <c r="H43" s="168">
        <v>97.37207693932591</v>
      </c>
      <c r="I43" s="168">
        <v>105.58877967016282</v>
      </c>
      <c r="J43" s="168">
        <v>106.32410462131101</v>
      </c>
      <c r="K43" s="168">
        <v>108.2749036002878</v>
      </c>
      <c r="L43" s="168">
        <v>117.79337012046662</v>
      </c>
      <c r="M43" s="168">
        <v>92.82372488739998</v>
      </c>
      <c r="N43" s="168">
        <f>(B43+C43+D43+E43+F43+G43+H43+I43+J43+K43+L43+M43)/12</f>
        <v>103.93749516559933</v>
      </c>
      <c r="O43" s="177">
        <f>100*(J43-I43)/I43</f>
        <v>0.6964044413101346</v>
      </c>
      <c r="P43" s="177">
        <f>100*(J43-J42)/J42</f>
        <v>-0.6405697990633361</v>
      </c>
      <c r="Q43" s="175">
        <f>(((B43+C43+D43+E43+F43+G43+H43+I43+J43)/9)-((B42+C42+D42+E42+F42+G42+H42+I42+J42)/9))/((B42+C42+D42+E42+F42+G42+H42+I42+J42)/9)*100</f>
        <v>6.36217781059343</v>
      </c>
    </row>
    <row r="44" spans="1:17" s="176" customFormat="1" ht="11.25" customHeight="1">
      <c r="A44" s="72">
        <v>2002</v>
      </c>
      <c r="B44" s="168">
        <v>95.97635582498589</v>
      </c>
      <c r="C44" s="168">
        <v>98.7825948435412</v>
      </c>
      <c r="D44" s="168">
        <v>111.203259000285</v>
      </c>
      <c r="E44" s="168">
        <v>110.92836906916126</v>
      </c>
      <c r="F44" s="168">
        <v>101.67769676115539</v>
      </c>
      <c r="G44" s="168">
        <v>106.52782410162436</v>
      </c>
      <c r="H44" s="168">
        <v>101.36565434700992</v>
      </c>
      <c r="I44" s="168">
        <v>107.06917878294861</v>
      </c>
      <c r="J44" s="168">
        <v>117.09334088264916</v>
      </c>
      <c r="K44" s="168">
        <v>117.9015877017095</v>
      </c>
      <c r="L44" s="168">
        <v>119.40421538460748</v>
      </c>
      <c r="M44" s="168">
        <v>98.15955871159532</v>
      </c>
      <c r="N44" s="168">
        <f>(B44+C44+D44+E44+F44+G44+H44+I44+J44+K44+L44+M44)/12</f>
        <v>107.17413628427273</v>
      </c>
      <c r="O44" s="177">
        <f>100*(J44-I44)/I44</f>
        <v>9.362322765192399</v>
      </c>
      <c r="P44" s="177">
        <f>100*(J44-J43)/J43</f>
        <v>10.128687469031012</v>
      </c>
      <c r="Q44" s="175">
        <f>(((B44+C44+D44+E44+F44+G44+H44+I44+J44)/9)-((B43+C43+D43+E43+F43+G43+H43+I43+J43)/9))/((B43+C43+D43+E43+F43+G43+H43+I43+J43)/9)*100</f>
        <v>2.39846391072801</v>
      </c>
    </row>
    <row r="45" spans="1:17" s="176" customFormat="1" ht="11.25" customHeight="1">
      <c r="A45" s="72">
        <v>2003</v>
      </c>
      <c r="B45" s="168">
        <v>102.6</v>
      </c>
      <c r="C45" s="168">
        <v>103.5</v>
      </c>
      <c r="D45" s="168">
        <v>118.3</v>
      </c>
      <c r="E45" s="168">
        <v>111.3652049711779</v>
      </c>
      <c r="F45" s="168">
        <v>107.5</v>
      </c>
      <c r="G45" s="168">
        <v>115</v>
      </c>
      <c r="H45" s="168">
        <v>113.7</v>
      </c>
      <c r="I45" s="168">
        <v>106.2</v>
      </c>
      <c r="J45" s="168">
        <v>128.7</v>
      </c>
      <c r="K45" s="168">
        <v>128.7</v>
      </c>
      <c r="L45" s="168">
        <v>127.5</v>
      </c>
      <c r="M45" s="168">
        <v>111.2</v>
      </c>
      <c r="N45" s="168">
        <f>(B45+C45+D45+E45+F45+G45+H45+I45+J45+K45+L45+M45)/12</f>
        <v>114.52210041426484</v>
      </c>
      <c r="O45" s="177">
        <f>100*(J45-I45)/I45</f>
        <v>21.18644067796609</v>
      </c>
      <c r="P45" s="177">
        <f>100*(J45-J44)/J44</f>
        <v>9.912313569550477</v>
      </c>
      <c r="Q45" s="175">
        <f>(((B45+C45+D45+E45+F45+G45+H45+I45+J45)/9)-((B44+C44+D44+E44+F44+G44+H44+I44+J44)/9))/((B44+C44+D44+E44+F44+G44+H44+I44+J44)/9)*100</f>
        <v>5.916210317672952</v>
      </c>
    </row>
    <row r="46" spans="1:17" s="176" customFormat="1" ht="11.25" customHeight="1">
      <c r="A46" s="72">
        <v>2004</v>
      </c>
      <c r="B46" s="168">
        <v>105.4</v>
      </c>
      <c r="C46" s="168">
        <v>109.67906152687598</v>
      </c>
      <c r="D46" s="168">
        <v>131.07706749708422</v>
      </c>
      <c r="E46" s="168">
        <v>121.14356192067095</v>
      </c>
      <c r="F46" s="168">
        <v>115.42353174794317</v>
      </c>
      <c r="G46" s="168">
        <v>133.9</v>
      </c>
      <c r="H46" s="168">
        <v>120.19132662105503</v>
      </c>
      <c r="I46" s="168">
        <v>119.43991611408092</v>
      </c>
      <c r="J46" s="168">
        <v>136.79204489592064</v>
      </c>
      <c r="K46" s="168" t="s">
        <v>47</v>
      </c>
      <c r="L46" s="168" t="s">
        <v>47</v>
      </c>
      <c r="M46" s="168" t="s">
        <v>47</v>
      </c>
      <c r="N46" s="168">
        <f>(B46+C46+D46+E46+F46+G46+H46+I46+J46)/9</f>
        <v>121.44961225818123</v>
      </c>
      <c r="O46" s="177">
        <f>100*(J46-I46)/I46</f>
        <v>14.527914407831755</v>
      </c>
      <c r="P46" s="177">
        <f>100*(J46-J45)/J45</f>
        <v>6.287525171655518</v>
      </c>
      <c r="Q46" s="175">
        <f>(((B46+C46+D46+E46+F46+G46+H46+I46+J46)/9)-((B45+C45+D45+E45+F45+G45+H45+I45+J45)/9))/((B45+C45+D45+E45+F45+G45+H45+I45+J45)/9)*100</f>
        <v>8.559368714595731</v>
      </c>
    </row>
    <row r="47" spans="1:16" s="176" customFormat="1" ht="11.25" customHeight="1">
      <c r="A47" s="73"/>
      <c r="B47" s="168"/>
      <c r="C47" s="168"/>
      <c r="D47" s="168"/>
      <c r="E47" s="168"/>
      <c r="F47" s="168"/>
      <c r="G47" s="168"/>
      <c r="H47" s="168"/>
      <c r="I47" s="168"/>
      <c r="J47" s="168"/>
      <c r="K47" s="168"/>
      <c r="L47" s="168"/>
      <c r="M47" s="168"/>
      <c r="N47" s="168"/>
      <c r="O47" s="177"/>
      <c r="P47" s="177"/>
    </row>
    <row r="48" spans="1:16" s="176" customFormat="1" ht="11.25" customHeight="1">
      <c r="A48" s="74" t="s">
        <v>110</v>
      </c>
      <c r="B48" s="168">
        <v>79.19868298942573</v>
      </c>
      <c r="C48" s="168">
        <v>93.0987793583268</v>
      </c>
      <c r="D48" s="168">
        <v>105.91797042521871</v>
      </c>
      <c r="E48" s="168">
        <v>94.81912088420705</v>
      </c>
      <c r="F48" s="168">
        <v>104.70503986148394</v>
      </c>
      <c r="G48" s="168">
        <v>94.83721037055565</v>
      </c>
      <c r="H48" s="168">
        <v>95.04790389566519</v>
      </c>
      <c r="I48" s="168">
        <v>101.99617541875202</v>
      </c>
      <c r="J48" s="168">
        <v>107.5238312634132</v>
      </c>
      <c r="K48" s="168">
        <v>109.12249982769076</v>
      </c>
      <c r="L48" s="168">
        <v>117.6642422501965</v>
      </c>
      <c r="M48" s="168">
        <v>96.0685434727819</v>
      </c>
      <c r="N48" s="168">
        <f>(B48+C48+D48+E48+F48+G48+H48+I48+J48+K48+L48+M48)/12</f>
        <v>100.00000000147645</v>
      </c>
      <c r="O48" s="177"/>
      <c r="P48" s="177"/>
    </row>
    <row r="49" spans="1:17" s="176" customFormat="1" ht="11.25" customHeight="1">
      <c r="A49" s="71">
        <v>2001</v>
      </c>
      <c r="B49" s="168">
        <v>95.48367265092203</v>
      </c>
      <c r="C49" s="168">
        <v>98.03602058431834</v>
      </c>
      <c r="D49" s="168">
        <v>111.03408300387838</v>
      </c>
      <c r="E49" s="168">
        <v>98.30594191226638</v>
      </c>
      <c r="F49" s="168">
        <v>107.32196492143741</v>
      </c>
      <c r="G49" s="168">
        <v>100.90449484303106</v>
      </c>
      <c r="H49" s="168">
        <v>97.34252544992586</v>
      </c>
      <c r="I49" s="168">
        <v>109.17849924800065</v>
      </c>
      <c r="J49" s="168">
        <v>106.29728202693467</v>
      </c>
      <c r="K49" s="168">
        <v>111.33704838968217</v>
      </c>
      <c r="L49" s="168">
        <v>114.89437360169833</v>
      </c>
      <c r="M49" s="168">
        <v>91.41890464605967</v>
      </c>
      <c r="N49" s="168">
        <f>(B49+C49+D49+E49+F49+G49+H49+I49+J49+K49+L49+M49)/12</f>
        <v>103.46290093984625</v>
      </c>
      <c r="O49" s="177">
        <f>100*(J49-I49)/I49</f>
        <v>-2.638996909566646</v>
      </c>
      <c r="P49" s="177">
        <f>100*(J49-J48)/J48</f>
        <v>-1.1407231513855915</v>
      </c>
      <c r="Q49" s="175">
        <f>(((B49+C49+D49+E49+F49+G49+H49+I49+J49)/9)-((B48+C48+D48+E48+F48+G48+H48+I48+J48)/9))/((B48+C48+D48+E48+F48+G48+H48+I48+J48)/9)*100</f>
        <v>5.330907135668911</v>
      </c>
    </row>
    <row r="50" spans="1:17" s="176" customFormat="1" ht="11.25" customHeight="1">
      <c r="A50" s="72">
        <v>2002</v>
      </c>
      <c r="B50" s="168">
        <v>94.40456022512768</v>
      </c>
      <c r="C50" s="168">
        <v>95.76762479455557</v>
      </c>
      <c r="D50" s="168">
        <v>106.25590628262975</v>
      </c>
      <c r="E50" s="168">
        <v>103.92578070962215</v>
      </c>
      <c r="F50" s="168">
        <v>96.73490819916451</v>
      </c>
      <c r="G50" s="168">
        <v>100.85438964215061</v>
      </c>
      <c r="H50" s="168">
        <v>100.26940796240844</v>
      </c>
      <c r="I50" s="168">
        <v>107.13128566316303</v>
      </c>
      <c r="J50" s="168">
        <v>113.23754163029263</v>
      </c>
      <c r="K50" s="168">
        <v>113.93459801229918</v>
      </c>
      <c r="L50" s="168">
        <v>113.37948984534276</v>
      </c>
      <c r="M50" s="168">
        <v>95.79639784346102</v>
      </c>
      <c r="N50" s="168">
        <f>(B50+C50+D50+E50+F50+G50+H50+I50+J50+K50+L50+M50)/12</f>
        <v>103.47432423418475</v>
      </c>
      <c r="O50" s="177">
        <f>100*(J50-I50)/I50</f>
        <v>5.699787815791356</v>
      </c>
      <c r="P50" s="177">
        <f>100*(J50-J49)/J49</f>
        <v>6.529103539636475</v>
      </c>
      <c r="Q50" s="175">
        <f>(((B50+C50+D50+E50+F50+G50+H50+I50+J50)/9)-((B49+C49+D49+E49+F49+G49+H49+I49+J49)/9))/((B49+C49+D49+E49+F49+G49+H49+I49+J49)/9)*100</f>
        <v>-0.5761504159892205</v>
      </c>
    </row>
    <row r="51" spans="1:17" s="176" customFormat="1" ht="11.25" customHeight="1">
      <c r="A51" s="72">
        <v>2003</v>
      </c>
      <c r="B51" s="168">
        <v>97.8</v>
      </c>
      <c r="C51" s="168">
        <v>97.3</v>
      </c>
      <c r="D51" s="168">
        <v>111.8</v>
      </c>
      <c r="E51" s="168">
        <v>108.11830151484185</v>
      </c>
      <c r="F51" s="168">
        <v>106</v>
      </c>
      <c r="G51" s="168">
        <v>112.4</v>
      </c>
      <c r="H51" s="168">
        <v>109.6</v>
      </c>
      <c r="I51" s="168">
        <v>103.4</v>
      </c>
      <c r="J51" s="168">
        <v>122.5</v>
      </c>
      <c r="K51" s="168">
        <v>120.8</v>
      </c>
      <c r="L51" s="168">
        <v>117.6</v>
      </c>
      <c r="M51" s="168">
        <v>106.6</v>
      </c>
      <c r="N51" s="168">
        <f>(B51+C51+D51+E51+F51+G51+H51+I51+J51+K51+L51+M51)/12</f>
        <v>109.49319179290347</v>
      </c>
      <c r="O51" s="177">
        <f>100*(J51-I51)/I51</f>
        <v>18.471953578336553</v>
      </c>
      <c r="P51" s="177">
        <f>100*(J51-J50)/J50</f>
        <v>8.179671014007193</v>
      </c>
      <c r="Q51" s="175">
        <f>(((B51+C51+D51+E51+F51+G51+H51+I51+J51)/9)-((B50+C50+D50+E50+F50+G50+H50+I50+J50)/9))/((B50+C50+D50+E50+F50+G50+H50+I50+J50)/9)*100</f>
        <v>5.47985144547404</v>
      </c>
    </row>
    <row r="52" spans="1:17" s="176" customFormat="1" ht="11.25" customHeight="1">
      <c r="A52" s="72">
        <v>2004</v>
      </c>
      <c r="B52" s="168">
        <v>100.5</v>
      </c>
      <c r="C52" s="168">
        <v>102.82420389750709</v>
      </c>
      <c r="D52" s="168">
        <v>122.38998136157977</v>
      </c>
      <c r="E52" s="168">
        <v>114.12215031656501</v>
      </c>
      <c r="F52" s="168">
        <v>106.01922078918089</v>
      </c>
      <c r="G52" s="168">
        <v>123.5</v>
      </c>
      <c r="H52" s="168">
        <v>112.73474538662285</v>
      </c>
      <c r="I52" s="168">
        <v>112.63574980245812</v>
      </c>
      <c r="J52" s="168">
        <v>125.84281866814113</v>
      </c>
      <c r="K52" s="168" t="s">
        <v>47</v>
      </c>
      <c r="L52" s="168" t="s">
        <v>47</v>
      </c>
      <c r="M52" s="168" t="s">
        <v>47</v>
      </c>
      <c r="N52" s="168">
        <f>(B52+C52+D52+E52+F52+G52+H52+I52+J52)/9</f>
        <v>113.39654113578388</v>
      </c>
      <c r="O52" s="177">
        <f>100*(J52-I52)/I52</f>
        <v>11.725468058627676</v>
      </c>
      <c r="P52" s="177">
        <f>100*(J52-J51)/J51</f>
        <v>2.728831565829498</v>
      </c>
      <c r="Q52" s="175">
        <f>(((B52+C52+D52+E52+F52+G52+H52+I52+J52)/9)-((B51+C51+D51+E51+F51+G51+H51+I51+J51)/9))/((B51+C51+D51+E51+F51+G51+H51+I51+J51)/9)*100</f>
        <v>5.3307454948947415</v>
      </c>
    </row>
    <row r="53" spans="1:16" s="176" customFormat="1" ht="11.25" customHeight="1">
      <c r="A53" s="73"/>
      <c r="B53" s="168"/>
      <c r="C53" s="168"/>
      <c r="D53" s="168"/>
      <c r="E53" s="168"/>
      <c r="F53" s="168"/>
      <c r="G53" s="168"/>
      <c r="H53" s="168"/>
      <c r="I53" s="168"/>
      <c r="J53" s="168"/>
      <c r="K53" s="168"/>
      <c r="L53" s="168"/>
      <c r="M53" s="168"/>
      <c r="N53" s="168"/>
      <c r="O53" s="177"/>
      <c r="P53" s="177"/>
    </row>
    <row r="54" spans="1:16" s="176" customFormat="1" ht="11.25" customHeight="1">
      <c r="A54" s="74" t="s">
        <v>111</v>
      </c>
      <c r="B54" s="168">
        <v>79.68974117704431</v>
      </c>
      <c r="C54" s="168">
        <v>94.4523731225355</v>
      </c>
      <c r="D54" s="168">
        <v>100.06627810038158</v>
      </c>
      <c r="E54" s="168">
        <v>87.11404977231535</v>
      </c>
      <c r="F54" s="168">
        <v>102.78177583457362</v>
      </c>
      <c r="G54" s="168">
        <v>101.70560076468702</v>
      </c>
      <c r="H54" s="168">
        <v>93.7249387788527</v>
      </c>
      <c r="I54" s="168">
        <v>92.91774912753405</v>
      </c>
      <c r="J54" s="168">
        <v>105.2024614572671</v>
      </c>
      <c r="K54" s="168">
        <v>109.39592768758462</v>
      </c>
      <c r="L54" s="168">
        <v>128.51566373652273</v>
      </c>
      <c r="M54" s="168">
        <v>104.43344046502997</v>
      </c>
      <c r="N54" s="168"/>
      <c r="O54" s="177"/>
      <c r="P54" s="177"/>
    </row>
    <row r="55" spans="1:17" s="176" customFormat="1" ht="11.25" customHeight="1">
      <c r="A55" s="71">
        <v>2001</v>
      </c>
      <c r="B55" s="168">
        <v>102.80049092377598</v>
      </c>
      <c r="C55" s="168">
        <v>104.52311917297692</v>
      </c>
      <c r="D55" s="168">
        <v>125.03050975627106</v>
      </c>
      <c r="E55" s="168">
        <v>96.78350384896342</v>
      </c>
      <c r="F55" s="168">
        <v>110.96145298950397</v>
      </c>
      <c r="G55" s="168">
        <v>107.03984572881926</v>
      </c>
      <c r="H55" s="168">
        <v>97.4759220393104</v>
      </c>
      <c r="I55" s="168">
        <v>92.97436572714098</v>
      </c>
      <c r="J55" s="168">
        <v>106.41836027997608</v>
      </c>
      <c r="K55" s="168">
        <v>97.51440794690542</v>
      </c>
      <c r="L55" s="168">
        <v>127.98055646075592</v>
      </c>
      <c r="M55" s="168">
        <v>97.76031777415753</v>
      </c>
      <c r="N55" s="168">
        <f>(B55+C55+D55+E55+F55+G55+H55+I55+J55+K55+L55+M55)/12</f>
        <v>105.60523772071309</v>
      </c>
      <c r="O55" s="177">
        <f>100*(J55-I55)/I55</f>
        <v>14.459893808031163</v>
      </c>
      <c r="P55" s="177">
        <f>100*(J55-J54)/J54</f>
        <v>1.1557703174111316</v>
      </c>
      <c r="Q55" s="175">
        <f>(((B55+C55+D55+E55+F55+G55+H55+I55+J55)/9)-((B54+C54+D54+E54+F54+G54+H54+I54+J54)/9))/((B54+C54+D54+E54+F54+G54+H54+I54+J54)/9)*100</f>
        <v>10.068454744604844</v>
      </c>
    </row>
    <row r="56" spans="1:17" s="176" customFormat="1" ht="11.25" customHeight="1">
      <c r="A56" s="72">
        <v>2002</v>
      </c>
      <c r="B56" s="168">
        <v>101.49970660482725</v>
      </c>
      <c r="C56" s="168">
        <v>109.37731666786723</v>
      </c>
      <c r="D56" s="168">
        <v>128.58844854742148</v>
      </c>
      <c r="E56" s="168">
        <v>135.53573645415048</v>
      </c>
      <c r="F56" s="168">
        <v>119.04684768623727</v>
      </c>
      <c r="G56" s="168">
        <v>126.4644930779494</v>
      </c>
      <c r="H56" s="168">
        <v>105.21790672279738</v>
      </c>
      <c r="I56" s="168">
        <v>106.85093281545468</v>
      </c>
      <c r="J56" s="168">
        <v>130.64276917547465</v>
      </c>
      <c r="K56" s="168">
        <v>131.84174350734907</v>
      </c>
      <c r="L56" s="168">
        <v>140.57533485632172</v>
      </c>
      <c r="M56" s="168">
        <v>106.4637977684941</v>
      </c>
      <c r="N56" s="168">
        <f>(B56+C56+D56+E56+F56+G56+H56+I56+J56+K56+L56+M56)/12</f>
        <v>120.17541949036206</v>
      </c>
      <c r="O56" s="177">
        <f>100*(J56-I56)/I56</f>
        <v>22.266381521546034</v>
      </c>
      <c r="P56" s="177">
        <f>100*(J56-J55)/J55</f>
        <v>22.763373568025823</v>
      </c>
      <c r="Q56" s="175">
        <f>(((B56+C56+D56+E56+F56+G56+H56+I56+J56)/9)-((B55+C55+D55+E55+F55+G55+H55+I55+J55)/9))/((B55+C55+D55+E55+F55+G55+H55+I55+J55)/9)*100</f>
        <v>12.628774494520053</v>
      </c>
    </row>
    <row r="57" spans="1:17" s="176" customFormat="1" ht="11.25" customHeight="1">
      <c r="A57" s="72">
        <v>2003</v>
      </c>
      <c r="B57" s="168">
        <v>119.2</v>
      </c>
      <c r="C57" s="168">
        <v>125</v>
      </c>
      <c r="D57" s="168">
        <v>140.8</v>
      </c>
      <c r="E57" s="168">
        <v>122.7749497959457</v>
      </c>
      <c r="F57" s="168">
        <v>112.8</v>
      </c>
      <c r="G57" s="168">
        <v>124.1</v>
      </c>
      <c r="H57" s="168">
        <v>128.3</v>
      </c>
      <c r="I57" s="168">
        <v>116</v>
      </c>
      <c r="J57" s="168">
        <v>150.5</v>
      </c>
      <c r="K57" s="168">
        <v>156.3</v>
      </c>
      <c r="L57" s="168">
        <v>162.1</v>
      </c>
      <c r="M57" s="168">
        <v>127.6</v>
      </c>
      <c r="N57" s="168">
        <f>(B57+C57+D57+E57+F57+G57+H57+I57+J57+K57+L57+M57)/12</f>
        <v>132.12291248299547</v>
      </c>
      <c r="O57" s="177">
        <f>100*(J57-I57)/I57</f>
        <v>29.74137931034483</v>
      </c>
      <c r="P57" s="177">
        <f>100*(J57-J56)/J56</f>
        <v>15.199640171323855</v>
      </c>
      <c r="Q57" s="175">
        <f>(((B57+C57+D57+E57+F57+G57+H57+I57+J57)/9)-((B56+C56+D56+E56+F56+G56+H56+I56+J56)/9))/((B56+C56+D56+E56+F56+G56+H56+I56+J56)/9)*100</f>
        <v>7.171657217135836</v>
      </c>
    </row>
    <row r="58" spans="1:17" ht="11.25" customHeight="1">
      <c r="A58" s="72">
        <v>2004</v>
      </c>
      <c r="B58" s="168">
        <v>122.7</v>
      </c>
      <c r="C58" s="168">
        <v>133.76729739031686</v>
      </c>
      <c r="D58" s="168">
        <v>161.6038254695575</v>
      </c>
      <c r="E58" s="168">
        <v>145.8170749198462</v>
      </c>
      <c r="F58" s="168">
        <v>148.4706455917886</v>
      </c>
      <c r="G58" s="168">
        <v>170.5</v>
      </c>
      <c r="H58" s="168">
        <v>146.39404259600724</v>
      </c>
      <c r="I58" s="168">
        <v>143.35002072082298</v>
      </c>
      <c r="J58" s="168">
        <v>175.26805097893003</v>
      </c>
      <c r="K58" s="168" t="s">
        <v>47</v>
      </c>
      <c r="L58" s="168" t="s">
        <v>47</v>
      </c>
      <c r="M58" s="168" t="s">
        <v>47</v>
      </c>
      <c r="N58" s="168">
        <f>(B58+C58+D58+E58+F58+G58+H58+I58+J58)/9</f>
        <v>149.7634397408077</v>
      </c>
      <c r="O58" s="177">
        <f>100*(J58-I58)/I58</f>
        <v>22.265800937879213</v>
      </c>
      <c r="P58" s="177">
        <f>100*(J58-J57)/J57</f>
        <v>16.457176730186067</v>
      </c>
      <c r="Q58" s="175">
        <f>(((B58+C58+D58+E58+F58+G58+H58+I58+J58)/9)-((B57+C57+D57+E57+F57+G57+H57+I57+J57)/9))/((B57+C57+D57+E57+F57+G57+H57+I57+J57)/9)*100</f>
        <v>18.28877483516795</v>
      </c>
    </row>
    <row r="59" spans="1:16" ht="11.25" customHeight="1">
      <c r="A59" s="176"/>
      <c r="B59" s="176"/>
      <c r="C59" s="176"/>
      <c r="D59" s="176"/>
      <c r="E59" s="176"/>
      <c r="F59" s="176"/>
      <c r="G59" s="176"/>
      <c r="H59" s="176"/>
      <c r="I59" s="176"/>
      <c r="J59" s="176"/>
      <c r="K59" s="176"/>
      <c r="L59" s="176"/>
      <c r="M59" s="176"/>
      <c r="N59" s="176"/>
      <c r="O59" s="176"/>
      <c r="P59" s="176"/>
    </row>
    <row r="60" spans="1:16" ht="11.25" customHeight="1">
      <c r="A60" s="176"/>
      <c r="B60" s="176"/>
      <c r="C60" s="176"/>
      <c r="D60" s="176"/>
      <c r="E60" s="176"/>
      <c r="F60" s="176"/>
      <c r="G60" s="176"/>
      <c r="H60" s="176"/>
      <c r="I60" s="176"/>
      <c r="J60" s="176"/>
      <c r="K60" s="176"/>
      <c r="L60" s="176"/>
      <c r="M60" s="176"/>
      <c r="N60" s="176"/>
      <c r="O60" s="176"/>
      <c r="P60" s="176"/>
    </row>
    <row r="61" spans="1:16" ht="11.25" customHeight="1">
      <c r="A61" s="176"/>
      <c r="B61" s="176"/>
      <c r="C61" s="176"/>
      <c r="D61" s="176"/>
      <c r="E61" s="176"/>
      <c r="F61" s="176"/>
      <c r="G61" s="176"/>
      <c r="H61" s="176"/>
      <c r="I61" s="176"/>
      <c r="J61" s="176"/>
      <c r="K61" s="176"/>
      <c r="L61" s="176"/>
      <c r="M61" s="176"/>
      <c r="N61" s="176"/>
      <c r="O61" s="176"/>
      <c r="P61" s="176"/>
    </row>
    <row r="62" spans="1:16" ht="11.25" customHeight="1">
      <c r="A62" s="176"/>
      <c r="B62" s="176"/>
      <c r="C62" s="176"/>
      <c r="D62" s="176"/>
      <c r="E62" s="176"/>
      <c r="F62" s="176"/>
      <c r="G62" s="176"/>
      <c r="H62" s="176"/>
      <c r="I62" s="176"/>
      <c r="J62" s="176"/>
      <c r="K62" s="176"/>
      <c r="L62" s="176"/>
      <c r="M62" s="176"/>
      <c r="N62" s="176"/>
      <c r="O62" s="176"/>
      <c r="P62" s="176"/>
    </row>
    <row r="63" spans="1:16" ht="11.25" customHeight="1">
      <c r="A63" s="176"/>
      <c r="B63" s="176"/>
      <c r="C63" s="176"/>
      <c r="D63" s="176"/>
      <c r="E63" s="176"/>
      <c r="F63" s="176"/>
      <c r="G63" s="176"/>
      <c r="H63" s="176"/>
      <c r="I63" s="176"/>
      <c r="J63" s="176"/>
      <c r="K63" s="176"/>
      <c r="L63" s="176"/>
      <c r="M63" s="176"/>
      <c r="N63" s="176"/>
      <c r="O63" s="176"/>
      <c r="P63" s="176"/>
    </row>
    <row r="64" spans="1:16" ht="11.25" customHeight="1">
      <c r="A64" s="176"/>
      <c r="B64" s="176"/>
      <c r="C64" s="176"/>
      <c r="D64" s="176"/>
      <c r="E64" s="176"/>
      <c r="F64" s="176"/>
      <c r="G64" s="176"/>
      <c r="H64" s="176"/>
      <c r="I64" s="176"/>
      <c r="J64" s="176"/>
      <c r="K64" s="176"/>
      <c r="L64" s="176"/>
      <c r="M64" s="176"/>
      <c r="N64" s="176"/>
      <c r="O64" s="176"/>
      <c r="P64" s="176"/>
    </row>
    <row r="65" spans="1:16" ht="11.25" customHeight="1">
      <c r="A65" s="176"/>
      <c r="B65" s="176"/>
      <c r="C65" s="176"/>
      <c r="D65" s="176"/>
      <c r="E65" s="176"/>
      <c r="F65" s="176"/>
      <c r="G65" s="176"/>
      <c r="H65" s="176"/>
      <c r="I65" s="176"/>
      <c r="J65" s="176"/>
      <c r="K65" s="176"/>
      <c r="L65" s="176"/>
      <c r="M65" s="176"/>
      <c r="N65" s="176"/>
      <c r="O65" s="176"/>
      <c r="P65" s="176"/>
    </row>
    <row r="66" spans="1:16" ht="11.25" customHeight="1">
      <c r="A66" s="176"/>
      <c r="B66" s="176"/>
      <c r="C66" s="176"/>
      <c r="D66" s="176"/>
      <c r="E66" s="176"/>
      <c r="F66" s="176"/>
      <c r="G66" s="176"/>
      <c r="H66" s="176"/>
      <c r="I66" s="176"/>
      <c r="J66" s="176"/>
      <c r="K66" s="176"/>
      <c r="L66" s="176"/>
      <c r="M66" s="176"/>
      <c r="N66" s="176"/>
      <c r="O66" s="176"/>
      <c r="P66" s="176"/>
    </row>
    <row r="67" spans="1:16" ht="11.25" customHeight="1">
      <c r="A67" s="176"/>
      <c r="B67" s="176"/>
      <c r="C67" s="176"/>
      <c r="D67" s="176"/>
      <c r="E67" s="176"/>
      <c r="F67" s="176"/>
      <c r="G67" s="176"/>
      <c r="H67" s="176"/>
      <c r="I67" s="176"/>
      <c r="J67" s="176"/>
      <c r="K67" s="176"/>
      <c r="L67" s="176"/>
      <c r="M67" s="176"/>
      <c r="N67" s="176"/>
      <c r="O67" s="176"/>
      <c r="P67" s="176"/>
    </row>
    <row r="68" spans="1:16" ht="11.25" customHeight="1">
      <c r="A68" s="176"/>
      <c r="B68" s="176"/>
      <c r="C68" s="176"/>
      <c r="D68" s="176"/>
      <c r="E68" s="176"/>
      <c r="F68" s="176"/>
      <c r="G68" s="176"/>
      <c r="H68" s="176"/>
      <c r="I68" s="176"/>
      <c r="J68" s="176"/>
      <c r="K68" s="176"/>
      <c r="L68" s="176"/>
      <c r="M68" s="176"/>
      <c r="N68" s="176"/>
      <c r="O68" s="176"/>
      <c r="P68" s="176"/>
    </row>
    <row r="69" spans="1:16" ht="12.75">
      <c r="A69" s="176"/>
      <c r="B69" s="176"/>
      <c r="C69" s="176"/>
      <c r="D69" s="176"/>
      <c r="E69" s="176"/>
      <c r="F69" s="176"/>
      <c r="G69" s="176"/>
      <c r="H69" s="176"/>
      <c r="I69" s="176"/>
      <c r="J69" s="176"/>
      <c r="K69" s="176"/>
      <c r="L69" s="176"/>
      <c r="M69" s="176"/>
      <c r="N69" s="176"/>
      <c r="O69" s="176"/>
      <c r="P69" s="176"/>
    </row>
    <row r="70" spans="1:16" ht="12.75">
      <c r="A70" s="176"/>
      <c r="B70" s="176"/>
      <c r="C70" s="176"/>
      <c r="D70" s="176"/>
      <c r="E70" s="176"/>
      <c r="F70" s="176"/>
      <c r="G70" s="176"/>
      <c r="H70" s="176"/>
      <c r="I70" s="176"/>
      <c r="J70" s="176"/>
      <c r="K70" s="176"/>
      <c r="L70" s="176"/>
      <c r="M70" s="176"/>
      <c r="N70" s="176"/>
      <c r="O70" s="176"/>
      <c r="P70" s="176"/>
    </row>
    <row r="71" spans="1:17" ht="12.75" customHeight="1">
      <c r="A71" s="452" t="s">
        <v>171</v>
      </c>
      <c r="B71" s="452"/>
      <c r="C71" s="452"/>
      <c r="D71" s="452"/>
      <c r="E71" s="452"/>
      <c r="F71" s="452"/>
      <c r="G71" s="452"/>
      <c r="H71" s="452"/>
      <c r="I71" s="452"/>
      <c r="J71" s="452"/>
      <c r="K71" s="452"/>
      <c r="L71" s="452"/>
      <c r="M71" s="452"/>
      <c r="N71" s="452"/>
      <c r="O71" s="452"/>
      <c r="P71" s="452"/>
      <c r="Q71" s="452"/>
    </row>
    <row r="72" spans="1:17" ht="12.75">
      <c r="A72" s="451" t="s">
        <v>172</v>
      </c>
      <c r="B72" s="451"/>
      <c r="C72" s="451"/>
      <c r="D72" s="451"/>
      <c r="E72" s="451"/>
      <c r="F72" s="451"/>
      <c r="G72" s="451"/>
      <c r="H72" s="451"/>
      <c r="I72" s="451"/>
      <c r="J72" s="451"/>
      <c r="K72" s="451"/>
      <c r="L72" s="451"/>
      <c r="M72" s="451"/>
      <c r="N72" s="451"/>
      <c r="O72" s="451"/>
      <c r="P72" s="451"/>
      <c r="Q72" s="451"/>
    </row>
    <row r="73" spans="1:17" ht="12.75">
      <c r="A73" s="451" t="s">
        <v>87</v>
      </c>
      <c r="B73" s="451"/>
      <c r="C73" s="451"/>
      <c r="D73" s="451"/>
      <c r="E73" s="451"/>
      <c r="F73" s="451"/>
      <c r="G73" s="451"/>
      <c r="H73" s="451"/>
      <c r="I73" s="451"/>
      <c r="J73" s="451"/>
      <c r="K73" s="451"/>
      <c r="L73" s="451"/>
      <c r="M73" s="451"/>
      <c r="N73" s="451"/>
      <c r="O73" s="451"/>
      <c r="P73" s="451"/>
      <c r="Q73" s="451"/>
    </row>
    <row r="74" spans="1:16" ht="12.75">
      <c r="A74" s="135"/>
      <c r="B74" s="136"/>
      <c r="C74" s="136"/>
      <c r="D74" s="136"/>
      <c r="E74" s="136"/>
      <c r="F74" s="136"/>
      <c r="G74" s="136"/>
      <c r="H74" s="136"/>
      <c r="I74" s="136"/>
      <c r="J74" s="136"/>
      <c r="K74" s="136"/>
      <c r="L74" s="136"/>
      <c r="M74" s="136"/>
      <c r="N74" s="136"/>
      <c r="O74" s="136"/>
      <c r="P74" s="136"/>
    </row>
    <row r="75" spans="1:17" s="176" customFormat="1" ht="12.75">
      <c r="A75" s="134"/>
      <c r="B75" s="134"/>
      <c r="C75" s="134"/>
      <c r="D75" s="134"/>
      <c r="E75" s="134"/>
      <c r="F75" s="134"/>
      <c r="G75" s="134"/>
      <c r="H75" s="134"/>
      <c r="I75" s="134"/>
      <c r="J75" s="134"/>
      <c r="K75" s="134"/>
      <c r="L75" s="134"/>
      <c r="M75" s="134"/>
      <c r="N75" s="134"/>
      <c r="O75" s="134"/>
      <c r="P75" s="134"/>
      <c r="Q75" s="134"/>
    </row>
    <row r="76" spans="1:17" s="176" customFormat="1" ht="11.25">
      <c r="A76" s="141"/>
      <c r="B76" s="142"/>
      <c r="C76" s="143"/>
      <c r="D76" s="143"/>
      <c r="E76" s="143"/>
      <c r="F76" s="143"/>
      <c r="G76" s="143"/>
      <c r="H76" s="143"/>
      <c r="I76" s="143"/>
      <c r="J76" s="143"/>
      <c r="K76" s="143"/>
      <c r="L76" s="143"/>
      <c r="M76" s="143"/>
      <c r="N76" s="144"/>
      <c r="O76" s="438" t="s">
        <v>88</v>
      </c>
      <c r="P76" s="446"/>
      <c r="Q76" s="446"/>
    </row>
    <row r="77" spans="1:17" s="176" customFormat="1" ht="11.25">
      <c r="A77" s="145"/>
      <c r="B77" s="146"/>
      <c r="C77" s="147"/>
      <c r="D77" s="147"/>
      <c r="E77" s="147"/>
      <c r="F77" s="147"/>
      <c r="G77" s="147"/>
      <c r="H77" s="147"/>
      <c r="I77" s="147"/>
      <c r="J77" s="147"/>
      <c r="K77" s="147"/>
      <c r="L77" s="147"/>
      <c r="M77" s="147"/>
      <c r="N77" s="148"/>
      <c r="O77" s="149" t="s">
        <v>208</v>
      </c>
      <c r="P77" s="150"/>
      <c r="Q77" s="151" t="s">
        <v>209</v>
      </c>
    </row>
    <row r="78" spans="1:17" s="176" customFormat="1" ht="11.25">
      <c r="A78" s="152" t="s">
        <v>90</v>
      </c>
      <c r="B78" s="146" t="s">
        <v>91</v>
      </c>
      <c r="C78" s="147" t="s">
        <v>92</v>
      </c>
      <c r="D78" s="147" t="s">
        <v>93</v>
      </c>
      <c r="E78" s="147" t="s">
        <v>89</v>
      </c>
      <c r="F78" s="147" t="s">
        <v>94</v>
      </c>
      <c r="G78" s="147" t="s">
        <v>95</v>
      </c>
      <c r="H78" s="147" t="s">
        <v>96</v>
      </c>
      <c r="I78" s="147" t="s">
        <v>97</v>
      </c>
      <c r="J78" s="147" t="s">
        <v>98</v>
      </c>
      <c r="K78" s="147" t="s">
        <v>99</v>
      </c>
      <c r="L78" s="147" t="s">
        <v>100</v>
      </c>
      <c r="M78" s="147" t="s">
        <v>101</v>
      </c>
      <c r="N78" s="153" t="s">
        <v>102</v>
      </c>
      <c r="O78" s="447" t="s">
        <v>103</v>
      </c>
      <c r="P78" s="448"/>
      <c r="Q78" s="448"/>
    </row>
    <row r="79" spans="1:17" s="176" customFormat="1" ht="11.25">
      <c r="A79" s="145"/>
      <c r="B79" s="146"/>
      <c r="C79" s="147"/>
      <c r="D79" s="147"/>
      <c r="E79" s="147"/>
      <c r="F79" s="147"/>
      <c r="G79" s="147"/>
      <c r="H79" s="147"/>
      <c r="I79" s="147"/>
      <c r="J79" s="147"/>
      <c r="K79" s="147"/>
      <c r="L79" s="147"/>
      <c r="M79" s="147"/>
      <c r="N79" s="148"/>
      <c r="O79" s="153" t="s">
        <v>104</v>
      </c>
      <c r="P79" s="154" t="s">
        <v>105</v>
      </c>
      <c r="Q79" s="155" t="s">
        <v>105</v>
      </c>
    </row>
    <row r="80" spans="1:17" ht="12.75">
      <c r="A80" s="156"/>
      <c r="B80" s="157"/>
      <c r="C80" s="158"/>
      <c r="D80" s="158"/>
      <c r="E80" s="158"/>
      <c r="F80" s="158"/>
      <c r="G80" s="158"/>
      <c r="H80" s="158"/>
      <c r="I80" s="158"/>
      <c r="J80" s="158"/>
      <c r="K80" s="158"/>
      <c r="L80" s="158"/>
      <c r="M80" s="158"/>
      <c r="N80" s="159"/>
      <c r="O80" s="160" t="s">
        <v>106</v>
      </c>
      <c r="P80" s="161" t="s">
        <v>107</v>
      </c>
      <c r="Q80" s="162" t="s">
        <v>108</v>
      </c>
    </row>
    <row r="81" spans="1:16" ht="12.75">
      <c r="A81" s="163"/>
      <c r="B81" s="164"/>
      <c r="C81" s="164"/>
      <c r="D81" s="164"/>
      <c r="E81" s="164"/>
      <c r="F81" s="164"/>
      <c r="G81" s="164"/>
      <c r="H81" s="164"/>
      <c r="I81" s="164"/>
      <c r="J81" s="164"/>
      <c r="K81" s="164"/>
      <c r="L81" s="164"/>
      <c r="M81" s="164"/>
      <c r="N81" s="165"/>
      <c r="O81" s="166"/>
      <c r="P81" s="154"/>
    </row>
    <row r="82" spans="1:16" ht="12.75">
      <c r="A82" s="163"/>
      <c r="B82" s="164"/>
      <c r="C82" s="164"/>
      <c r="D82" s="164"/>
      <c r="E82" s="164"/>
      <c r="F82" s="164"/>
      <c r="G82" s="164"/>
      <c r="H82" s="164"/>
      <c r="I82" s="164"/>
      <c r="J82" s="164"/>
      <c r="K82" s="164"/>
      <c r="L82" s="164"/>
      <c r="M82" s="164"/>
      <c r="N82" s="165"/>
      <c r="O82" s="166"/>
      <c r="P82" s="154"/>
    </row>
    <row r="83" spans="1:16" ht="12.75">
      <c r="A83" s="163"/>
      <c r="B83" s="164"/>
      <c r="C83" s="164"/>
      <c r="D83" s="164"/>
      <c r="E83" s="164"/>
      <c r="F83" s="164"/>
      <c r="G83" s="164"/>
      <c r="H83" s="164"/>
      <c r="I83" s="164"/>
      <c r="J83" s="164"/>
      <c r="K83" s="164"/>
      <c r="L83" s="164"/>
      <c r="M83" s="164"/>
      <c r="N83" s="165"/>
      <c r="O83" s="166"/>
      <c r="P83" s="154"/>
    </row>
    <row r="84" spans="1:17" ht="12.75">
      <c r="A84" s="509" t="s">
        <v>114</v>
      </c>
      <c r="B84" s="509"/>
      <c r="C84" s="509"/>
      <c r="D84" s="509"/>
      <c r="E84" s="509"/>
      <c r="F84" s="509"/>
      <c r="G84" s="509"/>
      <c r="H84" s="509"/>
      <c r="I84" s="509"/>
      <c r="J84" s="509"/>
      <c r="K84" s="509"/>
      <c r="L84" s="509"/>
      <c r="M84" s="509"/>
      <c r="N84" s="509"/>
      <c r="O84" s="509"/>
      <c r="P84" s="509"/>
      <c r="Q84" s="509"/>
    </row>
    <row r="85" spans="1:17" s="176" customFormat="1" ht="11.25" customHeight="1">
      <c r="A85" s="172"/>
      <c r="B85" s="183"/>
      <c r="C85" s="183"/>
      <c r="D85" s="183"/>
      <c r="E85" s="183"/>
      <c r="F85" s="183"/>
      <c r="G85" s="183"/>
      <c r="H85" s="183"/>
      <c r="I85" s="183"/>
      <c r="J85" s="183"/>
      <c r="K85" s="183"/>
      <c r="L85" s="183"/>
      <c r="M85" s="183"/>
      <c r="N85" s="184"/>
      <c r="O85" s="184"/>
      <c r="P85" s="184"/>
      <c r="Q85" s="134"/>
    </row>
    <row r="86" spans="1:17" s="176" customFormat="1" ht="11.25" customHeight="1">
      <c r="A86" s="185"/>
      <c r="B86" s="168"/>
      <c r="C86" s="168"/>
      <c r="D86" s="168"/>
      <c r="E86" s="168"/>
      <c r="F86" s="168"/>
      <c r="G86" s="168"/>
      <c r="H86" s="168"/>
      <c r="I86" s="168"/>
      <c r="J86" s="168"/>
      <c r="K86" s="168"/>
      <c r="L86" s="168"/>
      <c r="M86" s="168"/>
      <c r="N86" s="168"/>
      <c r="O86" s="182"/>
      <c r="P86" s="182"/>
      <c r="Q86" s="134"/>
    </row>
    <row r="87" spans="1:17" s="176" customFormat="1" ht="11.25" customHeight="1">
      <c r="A87" s="70" t="s">
        <v>109</v>
      </c>
      <c r="B87" s="168">
        <v>80.43090081761605</v>
      </c>
      <c r="C87" s="168">
        <v>90.39073572442499</v>
      </c>
      <c r="D87" s="168">
        <v>103.80430745116097</v>
      </c>
      <c r="E87" s="168">
        <v>89.70554449727767</v>
      </c>
      <c r="F87" s="168">
        <v>107.27428153667795</v>
      </c>
      <c r="G87" s="168">
        <v>100.08150831978178</v>
      </c>
      <c r="H87" s="168">
        <v>102.76813638877354</v>
      </c>
      <c r="I87" s="168">
        <v>105.39501958870694</v>
      </c>
      <c r="J87" s="168">
        <v>108.95608514239292</v>
      </c>
      <c r="K87" s="168">
        <v>106.59627380501453</v>
      </c>
      <c r="L87" s="168">
        <v>114.91656750855998</v>
      </c>
      <c r="M87" s="168">
        <v>89.68063919942642</v>
      </c>
      <c r="N87" s="168"/>
      <c r="O87" s="175"/>
      <c r="P87" s="175"/>
      <c r="Q87" s="134"/>
    </row>
    <row r="88" spans="1:17" s="179" customFormat="1" ht="11.25" customHeight="1">
      <c r="A88" s="71">
        <v>2001</v>
      </c>
      <c r="B88" s="168">
        <v>100.08608505395102</v>
      </c>
      <c r="C88" s="168">
        <v>97.94422057824522</v>
      </c>
      <c r="D88" s="168">
        <v>111.79673152325628</v>
      </c>
      <c r="E88" s="168">
        <v>99.3340945627379</v>
      </c>
      <c r="F88" s="168">
        <v>112.75388940283084</v>
      </c>
      <c r="G88" s="168">
        <v>113.45622773133127</v>
      </c>
      <c r="H88" s="168">
        <v>105.19524810131308</v>
      </c>
      <c r="I88" s="168">
        <v>114.77745583213654</v>
      </c>
      <c r="J88" s="168">
        <v>115.49030294032035</v>
      </c>
      <c r="K88" s="168">
        <v>115.29083669123025</v>
      </c>
      <c r="L88" s="168">
        <v>117.06842783908094</v>
      </c>
      <c r="M88" s="168">
        <v>81.4710805683187</v>
      </c>
      <c r="N88" s="168">
        <f>(B88+C88+D88+E88+F88+G88+H88+I88+J88+K88+L88+M88)/12</f>
        <v>107.0553834020627</v>
      </c>
      <c r="O88" s="177">
        <f>100*(J88-I88)/I88</f>
        <v>0.6210689224775607</v>
      </c>
      <c r="P88" s="177">
        <f>100*(J88-J87)/J87</f>
        <v>5.997111395281836</v>
      </c>
      <c r="Q88" s="175">
        <f>(((B88+C88+D88+E88+F88+G88+H88+I88+J88)/9)-((B87+C87+D87+E87+F87+G87+H87+I87+J87)/9))/((B87+C87+D87+E87+F87+G87+H87+I87+J87)/9)*100</f>
        <v>9.22897553772641</v>
      </c>
    </row>
    <row r="89" spans="1:17" s="176" customFormat="1" ht="11.25" customHeight="1">
      <c r="A89" s="72">
        <v>2002</v>
      </c>
      <c r="B89" s="168">
        <v>100.69843299823667</v>
      </c>
      <c r="C89" s="168">
        <v>99.91672482398522</v>
      </c>
      <c r="D89" s="168">
        <v>110.96313254858103</v>
      </c>
      <c r="E89" s="168">
        <v>115.32924495426124</v>
      </c>
      <c r="F89" s="168">
        <v>111.57384812119548</v>
      </c>
      <c r="G89" s="168">
        <v>115.12001429726541</v>
      </c>
      <c r="H89" s="168">
        <v>115.17329093298014</v>
      </c>
      <c r="I89" s="168">
        <v>115.63882372233584</v>
      </c>
      <c r="J89" s="168">
        <v>124.57271644637098</v>
      </c>
      <c r="K89" s="168">
        <v>123.76801531542161</v>
      </c>
      <c r="L89" s="168">
        <v>122.93174264081486</v>
      </c>
      <c r="M89" s="168">
        <v>93.96226725366081</v>
      </c>
      <c r="N89" s="168">
        <f>(B89+C89+D89+E89+F89+G89+H89+I89+J89+K89+L89+M89)/12</f>
        <v>112.47068783792577</v>
      </c>
      <c r="O89" s="177">
        <f>100*(J89-I89)/I89</f>
        <v>7.72568626734443</v>
      </c>
      <c r="P89" s="177">
        <f>100*(J89-J88)/J88</f>
        <v>7.864221735346878</v>
      </c>
      <c r="Q89" s="175">
        <f>(((B89+C89+D89+E89+F89+G89+H89+I89+J89)/9)-((B88+C88+D88+E88+F88+G88+H88+I88+J88)/9))/((B88+C88+D88+E88+F88+G88+H88+I88+J88)/9)*100</f>
        <v>3.9298132399081953</v>
      </c>
    </row>
    <row r="90" spans="1:17" s="176" customFormat="1" ht="11.25" customHeight="1">
      <c r="A90" s="72">
        <v>2003</v>
      </c>
      <c r="B90" s="168">
        <v>110.7</v>
      </c>
      <c r="C90" s="168">
        <v>111.7</v>
      </c>
      <c r="D90" s="168">
        <v>125.7</v>
      </c>
      <c r="E90" s="168">
        <v>125.3</v>
      </c>
      <c r="F90" s="168">
        <v>128.3</v>
      </c>
      <c r="G90" s="168">
        <v>132.7</v>
      </c>
      <c r="H90" s="168">
        <v>131.8</v>
      </c>
      <c r="I90" s="168">
        <v>120.4</v>
      </c>
      <c r="J90" s="168">
        <v>142</v>
      </c>
      <c r="K90" s="168">
        <v>140.7</v>
      </c>
      <c r="L90" s="168">
        <v>136.9</v>
      </c>
      <c r="M90" s="168">
        <v>117.2</v>
      </c>
      <c r="N90" s="168">
        <f>(B90+C90+D90+E90+F90+G90+H90+I90+J90+K90+L90+M90)/12</f>
        <v>126.95</v>
      </c>
      <c r="O90" s="177">
        <f>100*(J90-I90)/I90</f>
        <v>17.94019933554817</v>
      </c>
      <c r="P90" s="177">
        <f>100*(J90-J89)/J89</f>
        <v>13.98964721230233</v>
      </c>
      <c r="Q90" s="175">
        <f>(((B90+C90+D90+E90+F90+G90+H90+I90+J90)/9)-((B89+C89+D89+E89+F89+G89+H89+I89+J89)/9))/((B89+C89+D89+E89+F89+G89+H89+I89+J89)/9)*100</f>
        <v>11.854846749661432</v>
      </c>
    </row>
    <row r="91" spans="1:17" s="176" customFormat="1" ht="11.25" customHeight="1">
      <c r="A91" s="72">
        <v>2004</v>
      </c>
      <c r="B91" s="168">
        <v>125.2</v>
      </c>
      <c r="C91" s="168">
        <v>121.97412138937321</v>
      </c>
      <c r="D91" s="168">
        <v>147.1369974872599</v>
      </c>
      <c r="E91" s="168">
        <v>140.11154924946783</v>
      </c>
      <c r="F91" s="168">
        <v>135.61867925741967</v>
      </c>
      <c r="G91" s="168">
        <v>156.9</v>
      </c>
      <c r="H91" s="168">
        <v>143.53732885283466</v>
      </c>
      <c r="I91" s="168">
        <v>138.39737567249531</v>
      </c>
      <c r="J91" s="168">
        <v>151.7260247504388</v>
      </c>
      <c r="K91" s="168" t="s">
        <v>47</v>
      </c>
      <c r="L91" s="168" t="s">
        <v>47</v>
      </c>
      <c r="M91" s="168" t="s">
        <v>47</v>
      </c>
      <c r="N91" s="168">
        <f>(B91+C91+D91+E91+F91+G91+H91+I91+J91)/9</f>
        <v>140.06689740658769</v>
      </c>
      <c r="O91" s="177">
        <f>100*(J91-I91)/I91</f>
        <v>9.630709407008199</v>
      </c>
      <c r="P91" s="177">
        <f>100*(J91-J90)/J90</f>
        <v>6.849313204534363</v>
      </c>
      <c r="Q91" s="175">
        <f>(((B91+C91+D91+E91+F91+G91+H91+I91+J91)/9)-((B90+C90+D90+E90+F90+G90+H90+I90+J90)/9))/((B90+C90+D90+E90+F90+G90+H90+I90+J90)/9)*100</f>
        <v>11.696090435875355</v>
      </c>
    </row>
    <row r="92" spans="1:17" s="176" customFormat="1" ht="11.25" customHeight="1">
      <c r="A92" s="73"/>
      <c r="B92" s="168"/>
      <c r="C92" s="168"/>
      <c r="D92" s="168"/>
      <c r="E92" s="168"/>
      <c r="F92" s="168"/>
      <c r="G92" s="168"/>
      <c r="H92" s="168"/>
      <c r="I92" s="168"/>
      <c r="J92" s="168"/>
      <c r="K92" s="168"/>
      <c r="L92" s="168"/>
      <c r="M92" s="168"/>
      <c r="N92" s="168"/>
      <c r="O92" s="177"/>
      <c r="P92" s="177"/>
      <c r="Q92" s="134"/>
    </row>
    <row r="93" spans="1:17" s="176" customFormat="1" ht="11.25" customHeight="1">
      <c r="A93" s="74" t="s">
        <v>110</v>
      </c>
      <c r="B93" s="168">
        <v>77.29523984678062</v>
      </c>
      <c r="C93" s="168">
        <v>87.94215371875805</v>
      </c>
      <c r="D93" s="168">
        <v>102.36115517268769</v>
      </c>
      <c r="E93" s="168">
        <v>90.09522743127148</v>
      </c>
      <c r="F93" s="168">
        <v>109.17236901204488</v>
      </c>
      <c r="G93" s="168">
        <v>99.18811899185272</v>
      </c>
      <c r="H93" s="168">
        <v>105.1943838861279</v>
      </c>
      <c r="I93" s="168">
        <v>106.37600103558444</v>
      </c>
      <c r="J93" s="168">
        <v>108.95721281412062</v>
      </c>
      <c r="K93" s="168">
        <v>107.19086586248156</v>
      </c>
      <c r="L93" s="168">
        <v>115.1145127721554</v>
      </c>
      <c r="M93" s="168">
        <v>91.11275943771385</v>
      </c>
      <c r="N93" s="168"/>
      <c r="O93" s="177"/>
      <c r="P93" s="177"/>
      <c r="Q93" s="134"/>
    </row>
    <row r="94" spans="1:17" s="179" customFormat="1" ht="11.25" customHeight="1">
      <c r="A94" s="71">
        <v>2001</v>
      </c>
      <c r="B94" s="168">
        <v>98.5935684669896</v>
      </c>
      <c r="C94" s="168">
        <v>94.75067847816283</v>
      </c>
      <c r="D94" s="168">
        <v>109.68453320840614</v>
      </c>
      <c r="E94" s="168">
        <v>99.66520995956238</v>
      </c>
      <c r="F94" s="168">
        <v>111.53820233904197</v>
      </c>
      <c r="G94" s="168">
        <v>112.92085806301071</v>
      </c>
      <c r="H94" s="168">
        <v>106.84286979055952</v>
      </c>
      <c r="I94" s="168">
        <v>117.94060102236725</v>
      </c>
      <c r="J94" s="168">
        <v>112.74459333022548</v>
      </c>
      <c r="K94" s="168">
        <v>114.70125114940932</v>
      </c>
      <c r="L94" s="168">
        <v>113.91330664022954</v>
      </c>
      <c r="M94" s="168">
        <v>80.78264689277044</v>
      </c>
      <c r="N94" s="168">
        <f>(B94+C94+D94+E94+F94+G94+H94+I94+J94+K94+L94+M94)/12</f>
        <v>106.17319327839459</v>
      </c>
      <c r="O94" s="177">
        <f>100*(J94-I94)/I94</f>
        <v>-4.405614052413001</v>
      </c>
      <c r="P94" s="177">
        <f>100*(J94-J93)/J93</f>
        <v>3.476025513396782</v>
      </c>
      <c r="Q94" s="175">
        <f>(((B94+C94+D94+E94+F94+G94+H94+I94+J94)/9)-((B93+C93+D93+E93+F93+G93+H93+I93+J93)/9))/((B93+C93+D93+E93+F93+G93+H93+I93+J93)/9)*100</f>
        <v>8.809028935118645</v>
      </c>
    </row>
    <row r="95" spans="1:17" s="176" customFormat="1" ht="11.25" customHeight="1">
      <c r="A95" s="72">
        <v>2002</v>
      </c>
      <c r="B95" s="168">
        <v>96.1782039938165</v>
      </c>
      <c r="C95" s="168">
        <v>95.75624281724193</v>
      </c>
      <c r="D95" s="168">
        <v>104.54725119571158</v>
      </c>
      <c r="E95" s="168">
        <v>109.76181893573431</v>
      </c>
      <c r="F95" s="168">
        <v>106.3456540100394</v>
      </c>
      <c r="G95" s="168">
        <v>111.1357267160809</v>
      </c>
      <c r="H95" s="168">
        <v>114.53203282664029</v>
      </c>
      <c r="I95" s="168">
        <v>114.92210688492716</v>
      </c>
      <c r="J95" s="168">
        <v>122.47614479523854</v>
      </c>
      <c r="K95" s="168">
        <v>119.86041453074334</v>
      </c>
      <c r="L95" s="168">
        <v>119.40848540953013</v>
      </c>
      <c r="M95" s="168">
        <v>93.08426414930773</v>
      </c>
      <c r="N95" s="168">
        <f>(B95+C95+D95+E95+F95+G95+H95+I95+J95+K95+L95+M95)/12</f>
        <v>109.0006955220843</v>
      </c>
      <c r="O95" s="177">
        <f>100*(J95-I95)/I95</f>
        <v>6.573180839675455</v>
      </c>
      <c r="P95" s="177">
        <f>100*(J95-J94)/J94</f>
        <v>8.631501677876152</v>
      </c>
      <c r="Q95" s="175">
        <f>(((B95+C95+D95+E95+F95+G95+H95+I95+J95)/9)-((B94+C94+D94+E94+F94+G94+H94+I94+J94)/9))/((B94+C94+D94+E94+F94+G94+H94+I94+J94)/9)*100</f>
        <v>1.137584985375348</v>
      </c>
    </row>
    <row r="96" spans="1:17" s="176" customFormat="1" ht="11.25" customHeight="1">
      <c r="A96" s="72">
        <v>2003</v>
      </c>
      <c r="B96" s="168">
        <v>105.2</v>
      </c>
      <c r="C96" s="168">
        <v>104.7</v>
      </c>
      <c r="D96" s="168">
        <v>119.3</v>
      </c>
      <c r="E96" s="168">
        <v>121.4</v>
      </c>
      <c r="F96" s="168">
        <v>126.7</v>
      </c>
      <c r="G96" s="168">
        <v>130.8</v>
      </c>
      <c r="H96" s="168">
        <v>131.3</v>
      </c>
      <c r="I96" s="168">
        <v>117</v>
      </c>
      <c r="J96" s="168">
        <v>139.4</v>
      </c>
      <c r="K96" s="168">
        <v>139.7</v>
      </c>
      <c r="L96" s="168">
        <v>135.3</v>
      </c>
      <c r="M96" s="168">
        <v>112.9</v>
      </c>
      <c r="N96" s="168">
        <f>(B96+C96+D96+E96+F96+G96+H96+I96+J96+K96+L96+M96)/12</f>
        <v>123.6416666666667</v>
      </c>
      <c r="O96" s="177">
        <f>100*(J96-I96)/I96</f>
        <v>19.14529914529915</v>
      </c>
      <c r="P96" s="177">
        <f>100*(J96-J95)/J95</f>
        <v>13.818082887125142</v>
      </c>
      <c r="Q96" s="175">
        <f>(((B96+C96+D96+E96+F96+G96+H96+I96+J96)/9)-((B95+C95+D95+E95+F95+G95+H95+I95+J95)/9))/((B95+C95+D95+E95+F95+G95+H95+I95+J95)/9)*100</f>
        <v>12.31427045328466</v>
      </c>
    </row>
    <row r="97" spans="1:17" s="176" customFormat="1" ht="11.25" customHeight="1">
      <c r="A97" s="72">
        <v>2004</v>
      </c>
      <c r="B97" s="168">
        <v>121.3</v>
      </c>
      <c r="C97" s="168">
        <v>116.22728484494229</v>
      </c>
      <c r="D97" s="168">
        <v>140.49521909811594</v>
      </c>
      <c r="E97" s="168">
        <v>135.8815856373889</v>
      </c>
      <c r="F97" s="168">
        <v>128.9830107722873</v>
      </c>
      <c r="G97" s="168">
        <v>149.9</v>
      </c>
      <c r="H97" s="168">
        <v>140.31473275139462</v>
      </c>
      <c r="I97" s="168">
        <v>134.33356221496717</v>
      </c>
      <c r="J97" s="168">
        <v>145.99548999049543</v>
      </c>
      <c r="K97" s="168" t="s">
        <v>47</v>
      </c>
      <c r="L97" s="168" t="s">
        <v>47</v>
      </c>
      <c r="M97" s="168" t="s">
        <v>47</v>
      </c>
      <c r="N97" s="168">
        <f>(B97+C97+D97+E97+F97+G97+H97+I97+J97)/9</f>
        <v>134.82565392328794</v>
      </c>
      <c r="O97" s="177">
        <f>100*(J97-I97)/I97</f>
        <v>8.681321021522727</v>
      </c>
      <c r="P97" s="177">
        <f>100*(J97-J96)/J96</f>
        <v>4.73134145659643</v>
      </c>
      <c r="Q97" s="175">
        <f>(((B97+C97+D97+E97+F97+G97+H97+I97+J97)/9)-((B96+C96+D96+E96+F96+G96+H96+I96+J96)/9))/((B96+C96+D96+E96+F96+G96+H96+I96+J96)/9)*100</f>
        <v>10.734703897571757</v>
      </c>
    </row>
    <row r="98" spans="1:17" s="176" customFormat="1" ht="11.25" customHeight="1">
      <c r="A98" s="73"/>
      <c r="B98" s="168"/>
      <c r="C98" s="168"/>
      <c r="D98" s="168"/>
      <c r="E98" s="168"/>
      <c r="F98" s="168"/>
      <c r="G98" s="168"/>
      <c r="H98" s="168"/>
      <c r="I98" s="168"/>
      <c r="J98" s="168"/>
      <c r="K98" s="168"/>
      <c r="L98" s="168"/>
      <c r="M98" s="168"/>
      <c r="N98" s="168"/>
      <c r="O98" s="177"/>
      <c r="P98" s="177"/>
      <c r="Q98" s="134"/>
    </row>
    <row r="99" spans="1:17" s="176" customFormat="1" ht="11.25" customHeight="1">
      <c r="A99" s="74" t="s">
        <v>111</v>
      </c>
      <c r="B99" s="168">
        <v>92.20613777896135</v>
      </c>
      <c r="C99" s="168">
        <v>99.58580929977016</v>
      </c>
      <c r="D99" s="168">
        <v>109.22372626075658</v>
      </c>
      <c r="E99" s="168">
        <v>88.24218192813585</v>
      </c>
      <c r="F99" s="168">
        <v>100.1464606357194</v>
      </c>
      <c r="G99" s="168">
        <v>103.43642172648728</v>
      </c>
      <c r="H99" s="168">
        <v>93.65693480002373</v>
      </c>
      <c r="I99" s="168">
        <v>101.71117458510544</v>
      </c>
      <c r="J99" s="168">
        <v>108.95185043423314</v>
      </c>
      <c r="K99" s="168">
        <v>104.36342323689516</v>
      </c>
      <c r="L99" s="168">
        <v>114.17323064468444</v>
      </c>
      <c r="M99" s="168">
        <v>84.30264861680999</v>
      </c>
      <c r="N99" s="168"/>
      <c r="O99" s="177"/>
      <c r="P99" s="177"/>
      <c r="Q99" s="134"/>
    </row>
    <row r="100" spans="1:17" s="179" customFormat="1" ht="11.25" customHeight="1">
      <c r="A100" s="71">
        <v>2001</v>
      </c>
      <c r="B100" s="168">
        <v>105.69087990885917</v>
      </c>
      <c r="C100" s="168">
        <v>109.93681650082405</v>
      </c>
      <c r="D100" s="168">
        <v>119.72859529749374</v>
      </c>
      <c r="E100" s="168">
        <v>98.09066859844046</v>
      </c>
      <c r="F100" s="168">
        <v>117.31911612046466</v>
      </c>
      <c r="G100" s="168">
        <v>115.46668254719083</v>
      </c>
      <c r="H100" s="168">
        <v>99.00799252622319</v>
      </c>
      <c r="I100" s="168">
        <v>102.89900834765345</v>
      </c>
      <c r="J100" s="168">
        <v>125.8011693202025</v>
      </c>
      <c r="K100" s="168">
        <v>117.50488646312714</v>
      </c>
      <c r="L100" s="168">
        <v>128.91674310701714</v>
      </c>
      <c r="M100" s="168">
        <v>84.05633124843985</v>
      </c>
      <c r="N100" s="168">
        <f>(B100+C100+D100+E100+F100+G100+H100+I100+J100+K100+L100+M100)/12</f>
        <v>110.36824083216133</v>
      </c>
      <c r="O100" s="177">
        <f>100*(J100-I100)/I100</f>
        <v>22.256930693804225</v>
      </c>
      <c r="P100" s="177">
        <f>100*(J100-J99)/J99</f>
        <v>15.46492218242788</v>
      </c>
      <c r="Q100" s="175">
        <f>(((B100+C100+D100+E100+F100+G100+H100+I100+J100)/9)-((B99+C99+D99+E99+F99+G99+H99+I99+J99)/9))/((B99+C99+D99+E99+F99+G99+H99+I99+J99)/9)*100</f>
        <v>10.787390931560479</v>
      </c>
    </row>
    <row r="101" spans="1:17" s="176" customFormat="1" ht="11.25" customHeight="1">
      <c r="A101" s="72">
        <v>2002</v>
      </c>
      <c r="B101" s="168">
        <v>117.67308942400194</v>
      </c>
      <c r="C101" s="168">
        <v>115.54043604752951</v>
      </c>
      <c r="D101" s="168">
        <v>135.05646532663727</v>
      </c>
      <c r="E101" s="168">
        <v>136.23640336344505</v>
      </c>
      <c r="F101" s="168">
        <v>131.20710092271818</v>
      </c>
      <c r="G101" s="168">
        <v>130.08206881339157</v>
      </c>
      <c r="H101" s="168">
        <v>117.58138486250951</v>
      </c>
      <c r="I101" s="168">
        <v>118.33028516114015</v>
      </c>
      <c r="J101" s="168">
        <v>132.44589796165812</v>
      </c>
      <c r="K101" s="168">
        <v>138.44209061128873</v>
      </c>
      <c r="L101" s="168">
        <v>136.16250615697408</v>
      </c>
      <c r="M101" s="168">
        <v>97.25940131819598</v>
      </c>
      <c r="N101" s="168">
        <f>(B101+C101+D101+E101+F101+G101+H101+I101+J101+K101+L101+M101)/12</f>
        <v>125.5014274974575</v>
      </c>
      <c r="O101" s="177">
        <f>100*(J101-I101)/I101</f>
        <v>11.928994155042867</v>
      </c>
      <c r="P101" s="177">
        <f>100*(J101-J100)/J100</f>
        <v>5.281929156431564</v>
      </c>
      <c r="Q101" s="175">
        <f>(((B101+C101+D101+E101+F101+G101+H101+I101+J101)/9)-((B100+C100+D100+E100+F100+G100+H100+I100+J100)/9))/((B100+C100+D100+E100+F100+G100+H100+I100+J100)/9)*100</f>
        <v>14.106693728080833</v>
      </c>
    </row>
    <row r="102" spans="1:17" s="176" customFormat="1" ht="11.25" customHeight="1">
      <c r="A102" s="72">
        <v>2003</v>
      </c>
      <c r="B102" s="168">
        <v>131.5</v>
      </c>
      <c r="C102" s="168">
        <v>138</v>
      </c>
      <c r="D102" s="168">
        <v>150.1</v>
      </c>
      <c r="E102" s="168">
        <v>139.9</v>
      </c>
      <c r="F102" s="168">
        <v>134.1</v>
      </c>
      <c r="G102" s="168">
        <v>140.1</v>
      </c>
      <c r="H102" s="168">
        <v>133.9</v>
      </c>
      <c r="I102" s="168">
        <v>133.1</v>
      </c>
      <c r="J102" s="168">
        <v>152.1</v>
      </c>
      <c r="K102" s="168">
        <v>144.4</v>
      </c>
      <c r="L102" s="168">
        <v>142.7</v>
      </c>
      <c r="M102" s="168">
        <v>133.3</v>
      </c>
      <c r="N102" s="168">
        <f>(B102+C102+D102+E102+F102+G102+H102+I102+J102+K102+L102+M102)/12</f>
        <v>139.43333333333334</v>
      </c>
      <c r="O102" s="177">
        <f>100*(J102-I102)/I102</f>
        <v>14.274981217129978</v>
      </c>
      <c r="P102" s="177">
        <f>100*(J102-J101)/J101</f>
        <v>14.839343717561988</v>
      </c>
      <c r="Q102" s="175">
        <f>(((B102+C102+D102+E102+F102+G102+H102+I102+J102)/9)-((B101+C101+D101+E101+F101+G101+H101+I101+J101)/9))/((B101+C101+D101+E101+F101+G101+H101+I101+J101)/9)*100</f>
        <v>10.46127412441913</v>
      </c>
    </row>
    <row r="103" spans="1:17" ht="12.75">
      <c r="A103" s="72">
        <v>2004</v>
      </c>
      <c r="B103" s="168">
        <v>139.9</v>
      </c>
      <c r="C103" s="168">
        <v>143.5550138136156</v>
      </c>
      <c r="D103" s="168">
        <v>172.07863343128554</v>
      </c>
      <c r="E103" s="168">
        <v>155.99618229215062</v>
      </c>
      <c r="F103" s="168">
        <v>160.53737089481993</v>
      </c>
      <c r="G103" s="168">
        <v>183</v>
      </c>
      <c r="H103" s="168">
        <v>155.63903024020794</v>
      </c>
      <c r="I103" s="168">
        <v>153.6580709045003</v>
      </c>
      <c r="J103" s="168">
        <v>173.24569965817093</v>
      </c>
      <c r="K103" s="168" t="s">
        <v>47</v>
      </c>
      <c r="L103" s="168" t="s">
        <v>47</v>
      </c>
      <c r="M103" s="168" t="s">
        <v>47</v>
      </c>
      <c r="N103" s="168">
        <f>(B103+C103+D103+E103+F103+G103+H103+I103+J103)/9</f>
        <v>159.73444458163897</v>
      </c>
      <c r="O103" s="177">
        <f>100*(J103-I103)/I103</f>
        <v>12.747543059970141</v>
      </c>
      <c r="P103" s="177">
        <f>100*(J103-J102)/J102</f>
        <v>13.902498131604828</v>
      </c>
      <c r="Q103" s="175">
        <f>(((B103+C103+D103+E103+F103+G103+H103+I103+J103)/9)-((B102+C102+D102+E102+F102+G102+H102+I102+J102)/9))/((B102+C102+D102+E102+F102+G102+H102+I102+J102)/9)*100</f>
        <v>14.751756164970534</v>
      </c>
    </row>
    <row r="104" spans="1:16" ht="12.75">
      <c r="A104" s="181"/>
      <c r="B104" s="168"/>
      <c r="C104" s="168"/>
      <c r="D104" s="168"/>
      <c r="E104" s="168"/>
      <c r="F104" s="168"/>
      <c r="G104" s="168"/>
      <c r="H104" s="168"/>
      <c r="I104" s="168"/>
      <c r="J104" s="168"/>
      <c r="K104" s="168"/>
      <c r="L104" s="168"/>
      <c r="M104" s="168"/>
      <c r="N104" s="187"/>
      <c r="O104" s="177"/>
      <c r="P104" s="177"/>
    </row>
    <row r="105" spans="1:16" ht="12.75">
      <c r="A105" s="181"/>
      <c r="B105" s="168"/>
      <c r="C105" s="168"/>
      <c r="D105" s="168"/>
      <c r="E105" s="168"/>
      <c r="F105" s="168"/>
      <c r="G105" s="168"/>
      <c r="H105" s="168"/>
      <c r="I105" s="168"/>
      <c r="J105" s="168"/>
      <c r="K105" s="168"/>
      <c r="L105" s="168"/>
      <c r="M105" s="168"/>
      <c r="N105" s="187"/>
      <c r="O105" s="177"/>
      <c r="P105" s="177"/>
    </row>
    <row r="106" spans="1:16" ht="12.75">
      <c r="A106" s="181"/>
      <c r="B106" s="168"/>
      <c r="C106" s="168"/>
      <c r="D106" s="168"/>
      <c r="E106" s="168"/>
      <c r="F106" s="168"/>
      <c r="G106" s="168"/>
      <c r="H106" s="168"/>
      <c r="I106" s="168"/>
      <c r="J106" s="168"/>
      <c r="K106" s="168"/>
      <c r="L106" s="168"/>
      <c r="M106" s="168"/>
      <c r="N106" s="187"/>
      <c r="O106" s="177"/>
      <c r="P106" s="177"/>
    </row>
    <row r="107" spans="1:17" ht="12.75">
      <c r="A107" s="509" t="s">
        <v>115</v>
      </c>
      <c r="B107" s="509"/>
      <c r="C107" s="509"/>
      <c r="D107" s="509"/>
      <c r="E107" s="509"/>
      <c r="F107" s="509"/>
      <c r="G107" s="509"/>
      <c r="H107" s="509"/>
      <c r="I107" s="509"/>
      <c r="J107" s="509"/>
      <c r="K107" s="509"/>
      <c r="L107" s="509"/>
      <c r="M107" s="509"/>
      <c r="N107" s="509"/>
      <c r="O107" s="509"/>
      <c r="P107" s="509"/>
      <c r="Q107" s="509"/>
    </row>
    <row r="108" spans="1:16" ht="12.75">
      <c r="A108" s="173"/>
      <c r="B108" s="173"/>
      <c r="C108" s="173"/>
      <c r="D108" s="173"/>
      <c r="E108" s="173"/>
      <c r="F108" s="173"/>
      <c r="G108" s="173"/>
      <c r="H108" s="173"/>
      <c r="I108" s="173"/>
      <c r="J108" s="173"/>
      <c r="K108" s="173"/>
      <c r="L108" s="173"/>
      <c r="M108" s="173"/>
      <c r="N108" s="186"/>
      <c r="O108" s="177"/>
      <c r="P108" s="177"/>
    </row>
    <row r="109" spans="1:17" s="176" customFormat="1" ht="11.25" customHeight="1">
      <c r="A109" s="173"/>
      <c r="B109" s="168"/>
      <c r="C109" s="168"/>
      <c r="D109" s="168"/>
      <c r="E109" s="168"/>
      <c r="F109" s="168"/>
      <c r="G109" s="168"/>
      <c r="H109" s="168"/>
      <c r="I109" s="168"/>
      <c r="J109" s="168"/>
      <c r="K109" s="168"/>
      <c r="L109" s="168"/>
      <c r="M109" s="168"/>
      <c r="N109" s="168"/>
      <c r="O109" s="177"/>
      <c r="P109" s="177"/>
      <c r="Q109" s="134"/>
    </row>
    <row r="110" spans="1:17" s="176" customFormat="1" ht="11.25" customHeight="1">
      <c r="A110" s="70" t="s">
        <v>109</v>
      </c>
      <c r="B110" s="168">
        <v>76.74746323183179</v>
      </c>
      <c r="C110" s="168">
        <v>99.48906665959684</v>
      </c>
      <c r="D110" s="168">
        <v>106.27097586445177</v>
      </c>
      <c r="E110" s="168">
        <v>96.80518673253718</v>
      </c>
      <c r="F110" s="168">
        <v>99.88531524717075</v>
      </c>
      <c r="G110" s="168">
        <v>91.00935123282903</v>
      </c>
      <c r="H110" s="168">
        <v>84.61824908355501</v>
      </c>
      <c r="I110" s="168">
        <v>91.29982810528621</v>
      </c>
      <c r="J110" s="168">
        <v>103.41245197707482</v>
      </c>
      <c r="K110" s="168">
        <v>113.95544515244018</v>
      </c>
      <c r="L110" s="168">
        <v>129.25951169009394</v>
      </c>
      <c r="M110" s="168">
        <v>107.2471550673058</v>
      </c>
      <c r="N110" s="168"/>
      <c r="O110" s="177"/>
      <c r="P110" s="177"/>
      <c r="Q110" s="134"/>
    </row>
    <row r="111" spans="1:17" s="179" customFormat="1" ht="11.25" customHeight="1">
      <c r="A111" s="71">
        <v>2001</v>
      </c>
      <c r="B111" s="168">
        <v>91.57648390800756</v>
      </c>
      <c r="C111" s="168">
        <v>96.83098712979654</v>
      </c>
      <c r="D111" s="168">
        <v>116.05561452144374</v>
      </c>
      <c r="E111" s="168">
        <v>87.70148831346664</v>
      </c>
      <c r="F111" s="168">
        <v>99.0376395849209</v>
      </c>
      <c r="G111" s="168">
        <v>86.54672187665484</v>
      </c>
      <c r="H111" s="168">
        <v>84.79243238695169</v>
      </c>
      <c r="I111" s="168">
        <v>87.10095950864205</v>
      </c>
      <c r="J111" s="168">
        <v>96.67828902638495</v>
      </c>
      <c r="K111" s="168">
        <v>95.2245559978408</v>
      </c>
      <c r="L111" s="168">
        <v>123.53551798364748</v>
      </c>
      <c r="M111" s="168">
        <v>102.48359691432904</v>
      </c>
      <c r="N111" s="168">
        <f>(B111+C111+D111+E111+F111+G111+H111+I111+J111+K111+L111+M111)/12</f>
        <v>97.29702392934053</v>
      </c>
      <c r="O111" s="177">
        <f>100*(J111-I111)/I111</f>
        <v>10.995664768529497</v>
      </c>
      <c r="P111" s="177">
        <f>100*(J111-J110)/J110</f>
        <v>-6.511945923284706</v>
      </c>
      <c r="Q111" s="175">
        <f>(((B111+C111+D111+E111+F111+G111+H111+I111+J111)/9)-((B110+C110+D110+E110+F110+G110+H110+I110+J110)/9))/((B110+C110+D110+E110+F110+G110+H110+I110+J110)/9)*100</f>
        <v>-0.37870846291859106</v>
      </c>
    </row>
    <row r="112" spans="1:17" s="179" customFormat="1" ht="11.25" customHeight="1">
      <c r="A112" s="72">
        <v>2002</v>
      </c>
      <c r="B112" s="168">
        <v>86.38638638278273</v>
      </c>
      <c r="C112" s="168">
        <v>94.8898410211126</v>
      </c>
      <c r="D112" s="168">
        <v>112.64915267456</v>
      </c>
      <c r="E112" s="168">
        <v>109.44022140784769</v>
      </c>
      <c r="F112" s="168">
        <v>89.4600649017302</v>
      </c>
      <c r="G112" s="168">
        <v>99.67477302952871</v>
      </c>
      <c r="H112" s="168">
        <v>87.11334640976322</v>
      </c>
      <c r="I112" s="168">
        <v>98.58761657991325</v>
      </c>
      <c r="J112" s="168">
        <v>118.41220080965238</v>
      </c>
      <c r="K112" s="168">
        <v>122.64745688911557</v>
      </c>
      <c r="L112" s="168">
        <v>126.70240403136508</v>
      </c>
      <c r="M112" s="168">
        <v>105.10157742015971</v>
      </c>
      <c r="N112" s="168">
        <f>(B112+C112+D112+E112+F112+G112+H112+I112+J112+K112+L112+M112)/12</f>
        <v>104.25542012979427</v>
      </c>
      <c r="O112" s="177">
        <f>100*(J112-I112)/I112</f>
        <v>20.10859468711235</v>
      </c>
      <c r="P112" s="177">
        <f>100*(J112-J111)/J111</f>
        <v>22.480654138734213</v>
      </c>
      <c r="Q112" s="175">
        <f>(((B112+C112+D112+E112+F112+G112+H112+I112+J112)/9)-((B111+C111+D111+E111+F111+G111+H111+I111+J111)/9))/((B111+C111+D111+E111+F111+G111+H111+I111+J111)/9)*100</f>
        <v>5.942545413001402</v>
      </c>
    </row>
    <row r="113" spans="1:17" s="176" customFormat="1" ht="11.25" customHeight="1">
      <c r="A113" s="72">
        <v>2003</v>
      </c>
      <c r="B113" s="168">
        <v>100.1</v>
      </c>
      <c r="C113" s="168">
        <v>100.4</v>
      </c>
      <c r="D113" s="168">
        <v>124.1</v>
      </c>
      <c r="E113" s="168">
        <v>102</v>
      </c>
      <c r="F113" s="168">
        <v>92.6</v>
      </c>
      <c r="G113" s="168">
        <v>109.1</v>
      </c>
      <c r="H113" s="168">
        <v>103.2</v>
      </c>
      <c r="I113" s="168">
        <v>101.4</v>
      </c>
      <c r="J113" s="168">
        <v>131.4</v>
      </c>
      <c r="K113" s="168">
        <v>136.5</v>
      </c>
      <c r="L113" s="168">
        <v>140.5</v>
      </c>
      <c r="M113" s="168">
        <v>113.6</v>
      </c>
      <c r="N113" s="168">
        <f>(B113+C113+D113+E113+F113+G113+H113+I113+J113+K113+L113+M113)/12</f>
        <v>112.90833333333335</v>
      </c>
      <c r="O113" s="177">
        <f>100*(J113-I113)/I113</f>
        <v>29.585798816568047</v>
      </c>
      <c r="P113" s="177">
        <f>100*(J113-J112)/J112</f>
        <v>10.968294737824793</v>
      </c>
      <c r="Q113" s="175">
        <f>(((B113+C113+D113+E113+F113+G113+H113+I113+J113)/9)-((B112+C112+D112+E112+F112+G112+H112+I112+J112)/9))/((B112+C112+D112+E112+F112+G112+H112+I112+J112)/9)*100</f>
        <v>7.549115532071145</v>
      </c>
    </row>
    <row r="114" spans="1:17" s="176" customFormat="1" ht="11.25" customHeight="1">
      <c r="A114" s="72">
        <v>2004</v>
      </c>
      <c r="B114" s="168">
        <v>96.5</v>
      </c>
      <c r="C114" s="168">
        <v>107.67076373463622</v>
      </c>
      <c r="D114" s="168">
        <v>133.95202952456918</v>
      </c>
      <c r="E114" s="168">
        <v>118.16510630750636</v>
      </c>
      <c r="F114" s="168">
        <v>110.10934431244523</v>
      </c>
      <c r="G114" s="168">
        <v>131.1</v>
      </c>
      <c r="H114" s="168">
        <v>111.66725325458519</v>
      </c>
      <c r="I114" s="168">
        <v>115.88438857614905</v>
      </c>
      <c r="J114" s="168">
        <v>141.18623905419884</v>
      </c>
      <c r="K114" s="168" t="s">
        <v>47</v>
      </c>
      <c r="L114" s="168" t="s">
        <v>47</v>
      </c>
      <c r="M114" s="168" t="s">
        <v>47</v>
      </c>
      <c r="N114" s="168">
        <f>(B114+C114+D114+E114+F114+G114+H114+I114+J114)/9</f>
        <v>118.47056941823222</v>
      </c>
      <c r="O114" s="177">
        <f>100*(J114-I114)/I114</f>
        <v>21.83370062950596</v>
      </c>
      <c r="P114" s="177">
        <f>100*(J114-J113)/J113</f>
        <v>7.447670513088911</v>
      </c>
      <c r="Q114" s="175">
        <f>(((B114+C114+D114+E114+F114+G114+H114+I114+J114)/9)-((B113+C113+D113+E113+F113+G113+H113+I113+J113)/9))/((B113+C113+D113+E113+F113+G113+H113+I113+J113)/9)*100</f>
        <v>10.570893369707553</v>
      </c>
    </row>
    <row r="115" spans="1:17" s="176" customFormat="1" ht="11.25" customHeight="1">
      <c r="A115" s="73"/>
      <c r="B115" s="168"/>
      <c r="C115" s="168"/>
      <c r="D115" s="168"/>
      <c r="E115" s="168"/>
      <c r="F115" s="168"/>
      <c r="G115" s="168"/>
      <c r="H115" s="168"/>
      <c r="I115" s="168"/>
      <c r="J115" s="168"/>
      <c r="K115" s="168"/>
      <c r="L115" s="168"/>
      <c r="M115" s="168"/>
      <c r="N115" s="168"/>
      <c r="O115" s="177"/>
      <c r="P115" s="177"/>
      <c r="Q115" s="134"/>
    </row>
    <row r="116" spans="1:17" s="176" customFormat="1" ht="11.25" customHeight="1">
      <c r="A116" s="74" t="s">
        <v>110</v>
      </c>
      <c r="B116" s="168">
        <v>79.92623550027028</v>
      </c>
      <c r="C116" s="168">
        <v>102.27762195986425</v>
      </c>
      <c r="D116" s="168">
        <v>110.70049991114814</v>
      </c>
      <c r="E116" s="168">
        <v>100.92378465820686</v>
      </c>
      <c r="F116" s="168">
        <v>97.32545457837635</v>
      </c>
      <c r="G116" s="168">
        <v>86.6643925945107</v>
      </c>
      <c r="H116" s="168">
        <v>81.91675952004816</v>
      </c>
      <c r="I116" s="168">
        <v>96.31194666960137</v>
      </c>
      <c r="J116" s="168">
        <v>105.67157942307735</v>
      </c>
      <c r="K116" s="168">
        <v>114.70571446548202</v>
      </c>
      <c r="L116" s="168">
        <v>123.30206432321657</v>
      </c>
      <c r="M116" s="168">
        <v>100.27394644385359</v>
      </c>
      <c r="N116" s="168"/>
      <c r="O116" s="177"/>
      <c r="P116" s="177"/>
      <c r="Q116" s="134"/>
    </row>
    <row r="117" spans="1:17" s="176" customFormat="1" ht="11.25" customHeight="1">
      <c r="A117" s="71">
        <v>2001</v>
      </c>
      <c r="B117" s="168">
        <v>88.52271072758971</v>
      </c>
      <c r="C117" s="168">
        <v>95.57400244715521</v>
      </c>
      <c r="D117" s="168">
        <v>109.11184847985052</v>
      </c>
      <c r="E117" s="168">
        <v>85.52725365072682</v>
      </c>
      <c r="F117" s="168">
        <v>95.35285317862771</v>
      </c>
      <c r="G117" s="168">
        <v>80.19067788773268</v>
      </c>
      <c r="H117" s="168">
        <v>80.36430542808803</v>
      </c>
      <c r="I117" s="168">
        <v>91.35547809163783</v>
      </c>
      <c r="J117" s="168">
        <v>99.51272811961545</v>
      </c>
      <c r="K117" s="168">
        <v>102.07019966343455</v>
      </c>
      <c r="L117" s="168">
        <v>119.68643831956038</v>
      </c>
      <c r="M117" s="168">
        <v>98.2234014842838</v>
      </c>
      <c r="N117" s="168">
        <f>(B117+C117+D117+E117+F117+G117+H117+I117+J117+K117+L117+M117)/12</f>
        <v>95.45765812319189</v>
      </c>
      <c r="O117" s="177">
        <f>100*(J117-I117)/I117</f>
        <v>8.929130686388778</v>
      </c>
      <c r="P117" s="177">
        <f>100*(J117-J116)/J116</f>
        <v>-5.828294927630169</v>
      </c>
      <c r="Q117" s="175">
        <f>(((B117+C117+D117+E117+F117+G117+H117+I117+J117)/9)-((B116+C116+D116+E116+F116+G116+H116+I116+J116)/9))/((B116+C116+D116+E116+F116+G116+H116+I116+J116)/9)*100</f>
        <v>-4.201653587055258</v>
      </c>
    </row>
    <row r="118" spans="1:17" s="179" customFormat="1" ht="11.25" customHeight="1">
      <c r="A118" s="72">
        <v>2002</v>
      </c>
      <c r="B118" s="168">
        <v>84.36979828429965</v>
      </c>
      <c r="C118" s="168">
        <v>89.17343992697933</v>
      </c>
      <c r="D118" s="168">
        <v>106.7408693617746</v>
      </c>
      <c r="E118" s="168">
        <v>93.97973956139121</v>
      </c>
      <c r="F118" s="168">
        <v>77.5252237177152</v>
      </c>
      <c r="G118" s="168">
        <v>91.35856833682129</v>
      </c>
      <c r="H118" s="168">
        <v>83.46993928624651</v>
      </c>
      <c r="I118" s="168">
        <v>98.18342692045421</v>
      </c>
      <c r="J118" s="168">
        <v>108.30731222612503</v>
      </c>
      <c r="K118" s="168">
        <v>114.43769210211245</v>
      </c>
      <c r="L118" s="168">
        <v>113.21764152497991</v>
      </c>
      <c r="M118" s="168">
        <v>97.75911538970603</v>
      </c>
      <c r="N118" s="168">
        <f>(B118+C118+D118+E118+F118+G118+H118+I118+J118+K118+L118+M118)/12</f>
        <v>96.54356388655044</v>
      </c>
      <c r="O118" s="177">
        <f>100*(J118-I118)/I118</f>
        <v>10.31119571113865</v>
      </c>
      <c r="P118" s="177">
        <f>100*(J118-J117)/J117</f>
        <v>8.837647477555231</v>
      </c>
      <c r="Q118" s="175">
        <f>(((B118+C118+D118+E118+F118+G118+H118+I118+J118)/9)-((B117+C117+D117+E117+F117+G117+H117+I117+J117)/9))/((B117+C117+D117+E117+F117+G117+H117+I117+J117)/9)*100</f>
        <v>0.9202120523242199</v>
      </c>
    </row>
    <row r="119" spans="1:17" s="176" customFormat="1" ht="11.25" customHeight="1">
      <c r="A119" s="72">
        <v>2003</v>
      </c>
      <c r="B119" s="168">
        <v>91.3</v>
      </c>
      <c r="C119" s="168">
        <v>91.1</v>
      </c>
      <c r="D119" s="168">
        <v>112.9</v>
      </c>
      <c r="E119" s="168">
        <v>95</v>
      </c>
      <c r="F119" s="168">
        <v>88.1</v>
      </c>
      <c r="G119" s="168">
        <v>103.5</v>
      </c>
      <c r="H119" s="168">
        <v>88.7</v>
      </c>
      <c r="I119" s="168">
        <v>97.1</v>
      </c>
      <c r="J119" s="168">
        <v>114.9</v>
      </c>
      <c r="K119" s="168">
        <v>110.9</v>
      </c>
      <c r="L119" s="168">
        <v>108.9</v>
      </c>
      <c r="M119" s="168">
        <v>102.4</v>
      </c>
      <c r="N119" s="168">
        <f>(B119+C119+D119+E119+F119+G119+H119+I119+J119+K119+L119+M119)/12</f>
        <v>100.40000000000002</v>
      </c>
      <c r="O119" s="177">
        <f>100*(J119-I119)/I119</f>
        <v>18.331616889804337</v>
      </c>
      <c r="P119" s="177">
        <f>100*(J119-J118)/J118</f>
        <v>6.087020015888395</v>
      </c>
      <c r="Q119" s="175">
        <f>(((B119+C119+D119+E119+F119+G119+H119+I119+J119)/9)-((B118+C118+D118+E118+F118+G118+H118+I118+J118)/9))/((B118+C118+D118+E118+F118+G118+H118+I118+J118)/9)*100</f>
        <v>5.940605960995807</v>
      </c>
    </row>
    <row r="120" spans="1:17" s="176" customFormat="1" ht="11.25" customHeight="1">
      <c r="A120" s="72">
        <v>2004</v>
      </c>
      <c r="B120" s="168">
        <v>84.5</v>
      </c>
      <c r="C120" s="168">
        <v>91.31897209844864</v>
      </c>
      <c r="D120" s="168">
        <v>114.59070896030259</v>
      </c>
      <c r="E120" s="168">
        <v>101.06632068459609</v>
      </c>
      <c r="F120" s="168">
        <v>88.49882210226167</v>
      </c>
      <c r="G120" s="168">
        <v>107.1</v>
      </c>
      <c r="H120" s="168">
        <v>91.33199755776327</v>
      </c>
      <c r="I120" s="168">
        <v>96.82866009463376</v>
      </c>
      <c r="J120" s="168">
        <v>113.37951049088353</v>
      </c>
      <c r="K120" s="168" t="s">
        <v>47</v>
      </c>
      <c r="L120" s="168" t="s">
        <v>47</v>
      </c>
      <c r="M120" s="168" t="s">
        <v>47</v>
      </c>
      <c r="N120" s="168">
        <f>(B120+C120+D120+E120+F120+G120+H120+I120+J120)/9</f>
        <v>98.73499910987661</v>
      </c>
      <c r="O120" s="177">
        <f>100*(J120-I120)/I120</f>
        <v>17.09292515260884</v>
      </c>
      <c r="P120" s="177">
        <f>100*(J120-J119)/J119</f>
        <v>-1.323315499666208</v>
      </c>
      <c r="Q120" s="175">
        <f>(((B120+C120+D120+E120+F120+G120+H120+I120+J120)/9)-((B119+C119+D119+E119+F119+G119+H119+I119+J119)/9))/((B119+C119+D119+E119+F119+G119+H119+I119+J119)/9)*100</f>
        <v>0.6815082697586148</v>
      </c>
    </row>
    <row r="121" spans="1:17" s="176" customFormat="1" ht="11.25" customHeight="1">
      <c r="A121" s="73"/>
      <c r="B121" s="168"/>
      <c r="C121" s="168"/>
      <c r="D121" s="168"/>
      <c r="E121" s="168"/>
      <c r="F121" s="168"/>
      <c r="G121" s="168"/>
      <c r="H121" s="168"/>
      <c r="I121" s="168"/>
      <c r="J121" s="168"/>
      <c r="K121" s="168"/>
      <c r="L121" s="168"/>
      <c r="M121" s="168"/>
      <c r="N121" s="168"/>
      <c r="O121" s="177"/>
      <c r="P121" s="177"/>
      <c r="Q121" s="134"/>
    </row>
    <row r="122" spans="1:17" s="176" customFormat="1" ht="11.25" customHeight="1">
      <c r="A122" s="74" t="s">
        <v>111</v>
      </c>
      <c r="B122" s="168">
        <v>69.87208142155966</v>
      </c>
      <c r="C122" s="168">
        <v>93.45768700288147</v>
      </c>
      <c r="D122" s="168">
        <v>96.69033702438814</v>
      </c>
      <c r="E122" s="168">
        <v>87.89705149342745</v>
      </c>
      <c r="F122" s="168">
        <v>105.42205017773007</v>
      </c>
      <c r="G122" s="168">
        <v>100.40708313570235</v>
      </c>
      <c r="H122" s="168">
        <v>90.46131383143072</v>
      </c>
      <c r="I122" s="168">
        <v>80.45909278563417</v>
      </c>
      <c r="J122" s="168">
        <v>98.52617436894427</v>
      </c>
      <c r="K122" s="168">
        <v>112.33268404646299</v>
      </c>
      <c r="L122" s="168">
        <v>142.14490320676668</v>
      </c>
      <c r="M122" s="168">
        <v>122.32954148543766</v>
      </c>
      <c r="N122" s="168"/>
      <c r="O122" s="251"/>
      <c r="P122" s="251"/>
      <c r="Q122" s="134"/>
    </row>
    <row r="123" spans="1:17" s="176" customFormat="1" ht="11.25" customHeight="1">
      <c r="A123" s="71">
        <v>2001</v>
      </c>
      <c r="B123" s="168">
        <v>98.18150458255035</v>
      </c>
      <c r="C123" s="168">
        <v>99.54972533248933</v>
      </c>
      <c r="D123" s="168">
        <v>131.0743194374506</v>
      </c>
      <c r="E123" s="168">
        <v>92.40415090398578</v>
      </c>
      <c r="F123" s="168">
        <v>107.00748179604147</v>
      </c>
      <c r="G123" s="168">
        <v>100.29423994356375</v>
      </c>
      <c r="H123" s="168">
        <v>94.37004945007175</v>
      </c>
      <c r="I123" s="168">
        <v>77.89884082744605</v>
      </c>
      <c r="J123" s="168">
        <v>90.547667093627</v>
      </c>
      <c r="K123" s="168">
        <v>80.41808043024513</v>
      </c>
      <c r="L123" s="168">
        <v>131.8607108699827</v>
      </c>
      <c r="M123" s="168">
        <v>111.6979940663828</v>
      </c>
      <c r="N123" s="168">
        <f>(B123+C123+D123+E123+F123+G123+H123+I123+J123+K123+L123+M123)/12</f>
        <v>101.27539706115306</v>
      </c>
      <c r="O123" s="177">
        <f>100*(J123-I123)/I123</f>
        <v>16.237502550518563</v>
      </c>
      <c r="P123" s="177">
        <f>100*(J123-J122)/J122</f>
        <v>-8.09785554591889</v>
      </c>
      <c r="Q123" s="175">
        <f>(((B123+C123+D123+E123+F123+G123+H123+I123+J123)/9)-((B122+C122+D122+E122+F122+G122+H122+I122+J122)/9))/((B122+C122+D122+E122+F122+G122+H122+I122+J122)/9)*100</f>
        <v>8.276931264328521</v>
      </c>
    </row>
    <row r="124" spans="1:17" s="179" customFormat="1" ht="11.25" customHeight="1">
      <c r="A124" s="72">
        <v>2002</v>
      </c>
      <c r="B124" s="168">
        <v>90.74807446237482</v>
      </c>
      <c r="C124" s="168">
        <v>107.25387239836219</v>
      </c>
      <c r="D124" s="168">
        <v>125.42820702328699</v>
      </c>
      <c r="E124" s="168">
        <v>142.87977184328273</v>
      </c>
      <c r="F124" s="168">
        <v>115.27399021607224</v>
      </c>
      <c r="G124" s="168">
        <v>117.66193209645922</v>
      </c>
      <c r="H124" s="168">
        <v>94.99368917198595</v>
      </c>
      <c r="I124" s="168">
        <v>99.461840331009</v>
      </c>
      <c r="J124" s="168">
        <v>140.2681128539959</v>
      </c>
      <c r="K124" s="168">
        <v>140.4043965717026</v>
      </c>
      <c r="L124" s="168">
        <v>155.86866161620387</v>
      </c>
      <c r="M124" s="168">
        <v>120.9826238058763</v>
      </c>
      <c r="N124" s="168">
        <f>(B124+C124+D124+E124+F124+G124+H124+I124+J124+K124+L124+M124)/12</f>
        <v>120.93543103255098</v>
      </c>
      <c r="O124" s="177">
        <f>100*(J124-I124)/I124</f>
        <v>41.02706363283005</v>
      </c>
      <c r="P124" s="177">
        <f>100*(J124-J123)/J123</f>
        <v>54.910797104200995</v>
      </c>
      <c r="Q124" s="175">
        <f>(((B124+C124+D124+E124+F124+G124+H124+I124+J124)/9)-((B123+C123+D123+E123+F123+G123+H123+I123+J123)/9))/((B123+C123+D123+E123+F123+G123+H123+I123+J123)/9)*100</f>
        <v>16.003257423924637</v>
      </c>
    </row>
    <row r="125" spans="1:17" s="176" customFormat="1" ht="11.25" customHeight="1">
      <c r="A125" s="72">
        <v>2003</v>
      </c>
      <c r="B125" s="168">
        <v>119.1</v>
      </c>
      <c r="C125" s="168">
        <v>120.7</v>
      </c>
      <c r="D125" s="168">
        <v>148.2</v>
      </c>
      <c r="E125" s="168">
        <v>117.2</v>
      </c>
      <c r="F125" s="168">
        <v>102.3</v>
      </c>
      <c r="G125" s="168">
        <v>121.3</v>
      </c>
      <c r="H125" s="168">
        <v>134.4</v>
      </c>
      <c r="I125" s="168">
        <v>110.6</v>
      </c>
      <c r="J125" s="168">
        <v>167</v>
      </c>
      <c r="K125" s="168">
        <v>191.8</v>
      </c>
      <c r="L125" s="168">
        <v>208.8</v>
      </c>
      <c r="M125" s="168">
        <v>137.9</v>
      </c>
      <c r="N125" s="168">
        <f>(B125+C125+D125+E125+F125+G125+H125+I125+J125+K125+L125+M125)/12</f>
        <v>139.94166666666666</v>
      </c>
      <c r="O125" s="177">
        <f>100*(J125-I125)/I125</f>
        <v>50.99457504520797</v>
      </c>
      <c r="P125" s="177">
        <f>100*(J125-J124)/J124</f>
        <v>19.05770784399812</v>
      </c>
      <c r="Q125" s="175">
        <f>(((B125+C125+D125+E125+F125+G125+H125+I125+J125)/9)-((B124+C124+D124+E124+F124+G124+H124+I124+J124)/9))/((B124+C124+D124+E124+F124+G124+H124+I124+J124)/9)*100</f>
        <v>10.33207561687049</v>
      </c>
    </row>
    <row r="126" spans="1:17" s="176" customFormat="1" ht="11.25" customHeight="1">
      <c r="A126" s="72">
        <v>2004</v>
      </c>
      <c r="B126" s="168">
        <v>122.5</v>
      </c>
      <c r="C126" s="168">
        <v>143.03813239521924</v>
      </c>
      <c r="D126" s="168">
        <v>175.82872275687347</v>
      </c>
      <c r="E126" s="168">
        <v>155.14815184920346</v>
      </c>
      <c r="F126" s="168">
        <v>156.8508465884711</v>
      </c>
      <c r="G126" s="168">
        <v>182.9</v>
      </c>
      <c r="H126" s="168">
        <v>155.65047546383374</v>
      </c>
      <c r="I126" s="168">
        <v>157.10011522579512</v>
      </c>
      <c r="J126" s="168">
        <v>201.3295458096026</v>
      </c>
      <c r="K126" s="168" t="s">
        <v>47</v>
      </c>
      <c r="L126" s="168" t="s">
        <v>47</v>
      </c>
      <c r="M126" s="168" t="s">
        <v>47</v>
      </c>
      <c r="N126" s="168">
        <f>(B126+C126+D126+E126+F126+G126+H126+I126+J126)/9</f>
        <v>161.1495544543332</v>
      </c>
      <c r="O126" s="177">
        <f>100*(J126-I126)/I126</f>
        <v>28.153658907403017</v>
      </c>
      <c r="P126" s="177">
        <f>100*(J126-J125)/J125</f>
        <v>20.55661425724706</v>
      </c>
      <c r="Q126" s="175">
        <f>(((B126+C126+D126+E126+F126+G126+H126+I126+J126)/9)-((B125+C125+D125+E125+F125+G125+H125+I125+J125)/9))/((B125+C125+D125+E125+F125+G125+H125+I125+J125)/9)*100</f>
        <v>27.134115540760785</v>
      </c>
    </row>
    <row r="127" spans="1:17" s="176" customFormat="1" ht="11.25" customHeight="1">
      <c r="A127" s="181"/>
      <c r="B127" s="168"/>
      <c r="C127" s="168"/>
      <c r="D127" s="168"/>
      <c r="E127" s="168"/>
      <c r="F127" s="168"/>
      <c r="G127" s="168"/>
      <c r="H127" s="168"/>
      <c r="I127" s="168"/>
      <c r="J127" s="168"/>
      <c r="K127" s="168"/>
      <c r="L127" s="168"/>
      <c r="M127" s="168"/>
      <c r="N127" s="187"/>
      <c r="O127" s="184"/>
      <c r="P127" s="184"/>
      <c r="Q127" s="134"/>
    </row>
    <row r="128" spans="1:17" s="176" customFormat="1" ht="11.25" customHeight="1">
      <c r="A128" s="181"/>
      <c r="B128" s="168"/>
      <c r="C128" s="168"/>
      <c r="D128" s="168"/>
      <c r="E128" s="168"/>
      <c r="F128" s="168"/>
      <c r="G128" s="168"/>
      <c r="H128" s="168"/>
      <c r="I128" s="168"/>
      <c r="J128" s="168"/>
      <c r="K128" s="168"/>
      <c r="L128" s="168"/>
      <c r="M128" s="168"/>
      <c r="N128" s="187"/>
      <c r="O128" s="184"/>
      <c r="P128" s="184"/>
      <c r="Q128" s="134"/>
    </row>
    <row r="129" spans="1:17" s="176" customFormat="1" ht="11.25" customHeight="1">
      <c r="A129" s="181"/>
      <c r="B129" s="168"/>
      <c r="C129" s="168"/>
      <c r="D129" s="168"/>
      <c r="E129" s="168"/>
      <c r="F129" s="168"/>
      <c r="G129" s="168"/>
      <c r="H129" s="168"/>
      <c r="I129" s="168"/>
      <c r="J129" s="168"/>
      <c r="K129" s="168"/>
      <c r="L129" s="168"/>
      <c r="M129" s="168"/>
      <c r="N129" s="187"/>
      <c r="O129" s="184"/>
      <c r="P129" s="184"/>
      <c r="Q129" s="134"/>
    </row>
    <row r="130" spans="1:17" s="176" customFormat="1" ht="11.25" customHeight="1">
      <c r="A130" s="181"/>
      <c r="B130" s="168"/>
      <c r="C130" s="168"/>
      <c r="D130" s="168"/>
      <c r="E130" s="168"/>
      <c r="F130" s="168"/>
      <c r="G130" s="168"/>
      <c r="H130" s="168"/>
      <c r="I130" s="168"/>
      <c r="J130" s="168"/>
      <c r="K130" s="168"/>
      <c r="L130" s="168"/>
      <c r="M130" s="168"/>
      <c r="N130" s="187"/>
      <c r="O130" s="184"/>
      <c r="P130" s="184"/>
      <c r="Q130" s="134"/>
    </row>
    <row r="131" spans="1:17" s="176" customFormat="1" ht="11.25" customHeight="1">
      <c r="A131" s="181"/>
      <c r="B131" s="168"/>
      <c r="C131" s="168"/>
      <c r="D131" s="168"/>
      <c r="E131" s="168"/>
      <c r="F131" s="168"/>
      <c r="G131" s="168"/>
      <c r="H131" s="168"/>
      <c r="I131" s="168"/>
      <c r="J131" s="168"/>
      <c r="K131" s="168"/>
      <c r="L131" s="168"/>
      <c r="M131" s="168"/>
      <c r="N131" s="187"/>
      <c r="O131" s="184"/>
      <c r="P131" s="184"/>
      <c r="Q131" s="134"/>
    </row>
    <row r="132" spans="1:17" s="176" customFormat="1" ht="11.25" customHeight="1">
      <c r="A132" s="181"/>
      <c r="B132" s="168"/>
      <c r="C132" s="168"/>
      <c r="D132" s="168"/>
      <c r="E132" s="168"/>
      <c r="F132" s="168"/>
      <c r="G132" s="168"/>
      <c r="H132" s="168"/>
      <c r="I132" s="168"/>
      <c r="J132" s="168"/>
      <c r="K132" s="168"/>
      <c r="L132" s="168"/>
      <c r="M132" s="168"/>
      <c r="N132" s="187"/>
      <c r="O132" s="184"/>
      <c r="P132" s="184"/>
      <c r="Q132" s="134"/>
    </row>
    <row r="133" spans="1:17" s="176" customFormat="1" ht="11.25" customHeight="1">
      <c r="A133" s="181"/>
      <c r="B133" s="168"/>
      <c r="C133" s="168"/>
      <c r="D133" s="168"/>
      <c r="E133" s="168"/>
      <c r="F133" s="168"/>
      <c r="G133" s="168"/>
      <c r="H133" s="168"/>
      <c r="I133" s="168"/>
      <c r="J133" s="168"/>
      <c r="K133" s="168"/>
      <c r="L133" s="168"/>
      <c r="M133" s="168"/>
      <c r="N133" s="187"/>
      <c r="O133" s="184"/>
      <c r="P133" s="184"/>
      <c r="Q133" s="134"/>
    </row>
    <row r="134" spans="1:17" s="176" customFormat="1" ht="11.25" customHeight="1">
      <c r="A134" s="181"/>
      <c r="B134" s="168"/>
      <c r="C134" s="168"/>
      <c r="D134" s="168"/>
      <c r="E134" s="168"/>
      <c r="F134" s="168"/>
      <c r="G134" s="168"/>
      <c r="H134" s="168"/>
      <c r="I134" s="168"/>
      <c r="J134" s="168"/>
      <c r="K134" s="168"/>
      <c r="L134" s="168"/>
      <c r="M134" s="168"/>
      <c r="N134" s="187"/>
      <c r="O134" s="184"/>
      <c r="P134" s="184"/>
      <c r="Q134" s="134"/>
    </row>
    <row r="135" spans="1:17" s="176" customFormat="1" ht="11.25" customHeight="1">
      <c r="A135" s="181"/>
      <c r="B135" s="168"/>
      <c r="C135" s="168"/>
      <c r="D135" s="168"/>
      <c r="E135" s="168"/>
      <c r="F135" s="168"/>
      <c r="G135" s="168"/>
      <c r="H135" s="168"/>
      <c r="I135" s="168"/>
      <c r="J135" s="168"/>
      <c r="K135" s="168"/>
      <c r="L135" s="168"/>
      <c r="M135" s="168"/>
      <c r="N135" s="187"/>
      <c r="O135" s="184"/>
      <c r="P135" s="184"/>
      <c r="Q135" s="134"/>
    </row>
    <row r="136" spans="1:17" s="176" customFormat="1" ht="11.25" customHeight="1">
      <c r="A136" s="181"/>
      <c r="B136" s="168"/>
      <c r="C136" s="168"/>
      <c r="D136" s="168"/>
      <c r="E136" s="168"/>
      <c r="F136" s="168"/>
      <c r="G136" s="168"/>
      <c r="H136" s="168"/>
      <c r="I136" s="168"/>
      <c r="J136" s="168"/>
      <c r="K136" s="168"/>
      <c r="L136" s="168"/>
      <c r="M136" s="168"/>
      <c r="N136" s="187"/>
      <c r="O136" s="184"/>
      <c r="P136" s="184"/>
      <c r="Q136" s="134"/>
    </row>
    <row r="137" spans="1:17" s="176" customFormat="1" ht="12.75" customHeight="1">
      <c r="A137" s="181"/>
      <c r="B137" s="168"/>
      <c r="C137" s="168"/>
      <c r="D137" s="168"/>
      <c r="E137" s="168"/>
      <c r="F137" s="168"/>
      <c r="G137" s="168"/>
      <c r="H137" s="168"/>
      <c r="I137" s="168"/>
      <c r="J137" s="168"/>
      <c r="K137" s="168"/>
      <c r="L137" s="168"/>
      <c r="M137" s="168"/>
      <c r="N137" s="187"/>
      <c r="O137" s="184"/>
      <c r="P137" s="184"/>
      <c r="Q137" s="134"/>
    </row>
    <row r="138" spans="1:16" ht="12.75">
      <c r="A138" s="136"/>
      <c r="B138" s="173"/>
      <c r="C138" s="173"/>
      <c r="D138" s="173"/>
      <c r="E138" s="173"/>
      <c r="F138" s="173"/>
      <c r="G138" s="173"/>
      <c r="H138" s="173"/>
      <c r="I138" s="173"/>
      <c r="J138" s="173"/>
      <c r="K138" s="173"/>
      <c r="L138" s="173"/>
      <c r="M138" s="173"/>
      <c r="N138" s="189"/>
      <c r="O138" s="189"/>
      <c r="P138" s="189"/>
    </row>
    <row r="139" spans="1:17" ht="12.75" customHeight="1">
      <c r="A139" s="451" t="s">
        <v>173</v>
      </c>
      <c r="B139" s="451"/>
      <c r="C139" s="451"/>
      <c r="D139" s="451"/>
      <c r="E139" s="451"/>
      <c r="F139" s="451"/>
      <c r="G139" s="451"/>
      <c r="H139" s="451"/>
      <c r="I139" s="451"/>
      <c r="J139" s="451"/>
      <c r="K139" s="451"/>
      <c r="L139" s="451"/>
      <c r="M139" s="451"/>
      <c r="N139" s="451"/>
      <c r="O139" s="451"/>
      <c r="P139" s="451"/>
      <c r="Q139" s="451"/>
    </row>
    <row r="140" spans="1:17" ht="12.75">
      <c r="A140" s="451" t="s">
        <v>174</v>
      </c>
      <c r="B140" s="451"/>
      <c r="C140" s="451"/>
      <c r="D140" s="451"/>
      <c r="E140" s="451"/>
      <c r="F140" s="451"/>
      <c r="G140" s="451"/>
      <c r="H140" s="451"/>
      <c r="I140" s="451"/>
      <c r="J140" s="451"/>
      <c r="K140" s="451"/>
      <c r="L140" s="451"/>
      <c r="M140" s="451"/>
      <c r="N140" s="451"/>
      <c r="O140" s="451"/>
      <c r="P140" s="451"/>
      <c r="Q140" s="451"/>
    </row>
    <row r="141" spans="1:17" ht="12.75">
      <c r="A141" s="451" t="s">
        <v>87</v>
      </c>
      <c r="B141" s="451"/>
      <c r="C141" s="451"/>
      <c r="D141" s="451"/>
      <c r="E141" s="451"/>
      <c r="F141" s="451"/>
      <c r="G141" s="451"/>
      <c r="H141" s="451"/>
      <c r="I141" s="451"/>
      <c r="J141" s="451"/>
      <c r="K141" s="451"/>
      <c r="L141" s="451"/>
      <c r="M141" s="451"/>
      <c r="N141" s="451"/>
      <c r="O141" s="451"/>
      <c r="P141" s="451"/>
      <c r="Q141" s="451"/>
    </row>
    <row r="142" spans="1:16" ht="12.75" customHeight="1">
      <c r="A142" s="135"/>
      <c r="B142" s="136"/>
      <c r="C142" s="136"/>
      <c r="D142" s="136"/>
      <c r="E142" s="136"/>
      <c r="F142" s="136"/>
      <c r="G142" s="136"/>
      <c r="H142" s="136"/>
      <c r="I142" s="136"/>
      <c r="J142" s="136"/>
      <c r="K142" s="136"/>
      <c r="L142" s="136"/>
      <c r="M142" s="136"/>
      <c r="N142" s="136"/>
      <c r="O142" s="136"/>
      <c r="P142" s="136"/>
    </row>
    <row r="144" spans="1:17" ht="12.75">
      <c r="A144" s="141"/>
      <c r="B144" s="142"/>
      <c r="C144" s="143"/>
      <c r="D144" s="143"/>
      <c r="E144" s="143"/>
      <c r="F144" s="143"/>
      <c r="G144" s="143"/>
      <c r="H144" s="143"/>
      <c r="I144" s="143"/>
      <c r="J144" s="143"/>
      <c r="K144" s="143"/>
      <c r="L144" s="143"/>
      <c r="M144" s="143"/>
      <c r="N144" s="144"/>
      <c r="O144" s="438" t="s">
        <v>88</v>
      </c>
      <c r="P144" s="446"/>
      <c r="Q144" s="446"/>
    </row>
    <row r="145" spans="1:17" ht="12.75">
      <c r="A145" s="145"/>
      <c r="B145" s="146"/>
      <c r="C145" s="147"/>
      <c r="D145" s="147"/>
      <c r="E145" s="147"/>
      <c r="F145" s="147"/>
      <c r="G145" s="147"/>
      <c r="H145" s="147"/>
      <c r="I145" s="147"/>
      <c r="J145" s="147"/>
      <c r="K145" s="147"/>
      <c r="L145" s="147"/>
      <c r="M145" s="147"/>
      <c r="N145" s="148"/>
      <c r="O145" s="149" t="s">
        <v>208</v>
      </c>
      <c r="P145" s="150"/>
      <c r="Q145" s="151" t="s">
        <v>209</v>
      </c>
    </row>
    <row r="146" spans="1:17" ht="12.75">
      <c r="A146" s="152" t="s">
        <v>90</v>
      </c>
      <c r="B146" s="146" t="s">
        <v>91</v>
      </c>
      <c r="C146" s="147" t="s">
        <v>92</v>
      </c>
      <c r="D146" s="147" t="s">
        <v>93</v>
      </c>
      <c r="E146" s="147" t="s">
        <v>89</v>
      </c>
      <c r="F146" s="147" t="s">
        <v>94</v>
      </c>
      <c r="G146" s="147" t="s">
        <v>95</v>
      </c>
      <c r="H146" s="147" t="s">
        <v>96</v>
      </c>
      <c r="I146" s="147" t="s">
        <v>97</v>
      </c>
      <c r="J146" s="147" t="s">
        <v>98</v>
      </c>
      <c r="K146" s="147" t="s">
        <v>99</v>
      </c>
      <c r="L146" s="147" t="s">
        <v>100</v>
      </c>
      <c r="M146" s="147" t="s">
        <v>101</v>
      </c>
      <c r="N146" s="153" t="s">
        <v>102</v>
      </c>
      <c r="O146" s="447" t="s">
        <v>103</v>
      </c>
      <c r="P146" s="448"/>
      <c r="Q146" s="448"/>
    </row>
    <row r="147" spans="1:17" ht="12.75">
      <c r="A147" s="145"/>
      <c r="B147" s="146"/>
      <c r="C147" s="147"/>
      <c r="D147" s="147"/>
      <c r="E147" s="147"/>
      <c r="F147" s="147"/>
      <c r="G147" s="147"/>
      <c r="H147" s="147"/>
      <c r="I147" s="147"/>
      <c r="J147" s="147"/>
      <c r="K147" s="147"/>
      <c r="L147" s="147"/>
      <c r="M147" s="147"/>
      <c r="N147" s="148"/>
      <c r="O147" s="153" t="s">
        <v>104</v>
      </c>
      <c r="P147" s="154" t="s">
        <v>105</v>
      </c>
      <c r="Q147" s="155" t="s">
        <v>105</v>
      </c>
    </row>
    <row r="148" spans="1:17" ht="12.75">
      <c r="A148" s="156"/>
      <c r="B148" s="157"/>
      <c r="C148" s="158"/>
      <c r="D148" s="158"/>
      <c r="E148" s="158"/>
      <c r="F148" s="158"/>
      <c r="G148" s="158"/>
      <c r="H148" s="158"/>
      <c r="I148" s="158"/>
      <c r="J148" s="158"/>
      <c r="K148" s="158"/>
      <c r="L148" s="158"/>
      <c r="M148" s="158"/>
      <c r="N148" s="159"/>
      <c r="O148" s="160" t="s">
        <v>106</v>
      </c>
      <c r="P148" s="161" t="s">
        <v>107</v>
      </c>
      <c r="Q148" s="162" t="s">
        <v>108</v>
      </c>
    </row>
    <row r="149" spans="1:16" ht="12.75">
      <c r="A149" s="163"/>
      <c r="B149" s="164"/>
      <c r="C149" s="164"/>
      <c r="D149" s="164"/>
      <c r="E149" s="164"/>
      <c r="F149" s="164"/>
      <c r="G149" s="164"/>
      <c r="H149" s="164"/>
      <c r="I149" s="164"/>
      <c r="J149" s="164"/>
      <c r="K149" s="164"/>
      <c r="L149" s="164"/>
      <c r="M149" s="164"/>
      <c r="N149" s="165"/>
      <c r="O149" s="166"/>
      <c r="P149" s="154"/>
    </row>
    <row r="150" spans="1:16" ht="12.75">
      <c r="A150" s="163"/>
      <c r="B150" s="164"/>
      <c r="C150" s="164"/>
      <c r="D150" s="164"/>
      <c r="E150" s="164"/>
      <c r="F150" s="164"/>
      <c r="G150" s="164"/>
      <c r="H150" s="164"/>
      <c r="I150" s="164"/>
      <c r="J150" s="164"/>
      <c r="K150" s="164"/>
      <c r="L150" s="164"/>
      <c r="M150" s="164"/>
      <c r="N150" s="165"/>
      <c r="O150" s="166"/>
      <c r="P150" s="154"/>
    </row>
    <row r="151" spans="1:16" ht="12.75">
      <c r="A151" s="181"/>
      <c r="B151" s="183"/>
      <c r="C151" s="183"/>
      <c r="D151" s="183"/>
      <c r="E151" s="183"/>
      <c r="F151" s="183"/>
      <c r="G151" s="183"/>
      <c r="H151" s="183"/>
      <c r="I151" s="183"/>
      <c r="J151" s="183"/>
      <c r="K151" s="183"/>
      <c r="L151" s="183"/>
      <c r="M151" s="183"/>
      <c r="N151" s="184"/>
      <c r="O151" s="184"/>
      <c r="P151" s="184"/>
    </row>
    <row r="152" spans="1:17" ht="12.75">
      <c r="A152" s="509" t="s">
        <v>118</v>
      </c>
      <c r="B152" s="509"/>
      <c r="C152" s="509"/>
      <c r="D152" s="509"/>
      <c r="E152" s="509"/>
      <c r="F152" s="509"/>
      <c r="G152" s="509"/>
      <c r="H152" s="509"/>
      <c r="I152" s="509"/>
      <c r="J152" s="509"/>
      <c r="K152" s="509"/>
      <c r="L152" s="509"/>
      <c r="M152" s="509"/>
      <c r="N152" s="509"/>
      <c r="O152" s="509"/>
      <c r="P152" s="509"/>
      <c r="Q152" s="509"/>
    </row>
    <row r="153" spans="1:17" s="176" customFormat="1" ht="11.25" customHeight="1">
      <c r="A153" s="190"/>
      <c r="B153" s="184"/>
      <c r="C153" s="184"/>
      <c r="D153" s="184"/>
      <c r="E153" s="184"/>
      <c r="F153" s="184"/>
      <c r="G153" s="184"/>
      <c r="H153" s="184"/>
      <c r="I153" s="184"/>
      <c r="J153" s="184"/>
      <c r="K153" s="184"/>
      <c r="L153" s="184"/>
      <c r="M153" s="184"/>
      <c r="N153" s="184"/>
      <c r="O153" s="184"/>
      <c r="P153" s="184"/>
      <c r="Q153" s="134"/>
    </row>
    <row r="154" spans="1:17" s="176" customFormat="1" ht="11.25" customHeight="1">
      <c r="A154" s="186"/>
      <c r="B154" s="168"/>
      <c r="C154" s="168"/>
      <c r="D154" s="168"/>
      <c r="E154" s="168"/>
      <c r="F154" s="168"/>
      <c r="G154" s="168"/>
      <c r="H154" s="168"/>
      <c r="I154" s="168"/>
      <c r="J154" s="168"/>
      <c r="K154" s="168"/>
      <c r="L154" s="168"/>
      <c r="M154" s="168"/>
      <c r="N154" s="168"/>
      <c r="O154" s="182"/>
      <c r="P154" s="182"/>
      <c r="Q154" s="134"/>
    </row>
    <row r="155" spans="1:17" s="176" customFormat="1" ht="11.25" customHeight="1">
      <c r="A155" s="70" t="s">
        <v>109</v>
      </c>
      <c r="B155" s="168">
        <v>90.20555908982686</v>
      </c>
      <c r="C155" s="168">
        <v>101.05053158155253</v>
      </c>
      <c r="D155" s="168">
        <v>117.4318041470244</v>
      </c>
      <c r="E155" s="168">
        <v>97.12455304245044</v>
      </c>
      <c r="F155" s="168">
        <v>105.00304233935513</v>
      </c>
      <c r="G155" s="168">
        <v>94.58342163974261</v>
      </c>
      <c r="H155" s="168">
        <v>89.81672458965274</v>
      </c>
      <c r="I155" s="168">
        <v>94.77581769832075</v>
      </c>
      <c r="J155" s="168">
        <v>110.2429751264937</v>
      </c>
      <c r="K155" s="168">
        <v>98.49150387022355</v>
      </c>
      <c r="L155" s="168">
        <v>111.71211101521683</v>
      </c>
      <c r="M155" s="168">
        <v>89.56195596460519</v>
      </c>
      <c r="N155" s="168"/>
      <c r="O155" s="175"/>
      <c r="P155" s="175"/>
      <c r="Q155" s="134"/>
    </row>
    <row r="156" spans="1:17" s="179" customFormat="1" ht="11.25" customHeight="1">
      <c r="A156" s="71">
        <v>2001</v>
      </c>
      <c r="B156" s="168">
        <v>94.91599015996081</v>
      </c>
      <c r="C156" s="168">
        <v>95.88783448869943</v>
      </c>
      <c r="D156" s="168">
        <v>111.91058357034107</v>
      </c>
      <c r="E156" s="168">
        <v>96.71007368055305</v>
      </c>
      <c r="F156" s="168">
        <v>96.97463869016185</v>
      </c>
      <c r="G156" s="168">
        <v>89.30146286433946</v>
      </c>
      <c r="H156" s="168">
        <v>77.40055941244238</v>
      </c>
      <c r="I156" s="168">
        <v>92.89490254963113</v>
      </c>
      <c r="J156" s="168">
        <v>98.62938299148809</v>
      </c>
      <c r="K156" s="168">
        <v>103.41101338727303</v>
      </c>
      <c r="L156" s="168">
        <v>106.75315493407938</v>
      </c>
      <c r="M156" s="168">
        <v>90.97623624275373</v>
      </c>
      <c r="N156" s="168">
        <f>(B156+C156+D156+E156+F156+G156+H156+I156+J156+K156+L156+M156)/12</f>
        <v>96.31381941431027</v>
      </c>
      <c r="O156" s="177">
        <f>100*(J156-I156)/I156</f>
        <v>6.173084081543859</v>
      </c>
      <c r="P156" s="177">
        <f>100*(J156-J155)/J155</f>
        <v>-10.5345416537245</v>
      </c>
      <c r="Q156" s="175">
        <f>(((B156+C156+D156+E156+F156+G156+H156+I156+J156)/9)-((B155+C155+D155+E155+F155+G155+H155+I155+J155)/9))/((B155+C155+D155+E155+F155+G155+H155+I155+J155)/9)*100</f>
        <v>-5.066347094120322</v>
      </c>
    </row>
    <row r="157" spans="1:17" s="176" customFormat="1" ht="11.25" customHeight="1">
      <c r="A157" s="72">
        <v>2002</v>
      </c>
      <c r="B157" s="168">
        <v>88.39099928431388</v>
      </c>
      <c r="C157" s="168">
        <v>92.32722398099102</v>
      </c>
      <c r="D157" s="168">
        <v>100.65138332970729</v>
      </c>
      <c r="E157" s="168">
        <v>97.53913622909099</v>
      </c>
      <c r="F157" s="168">
        <v>85.82756358642064</v>
      </c>
      <c r="G157" s="168">
        <v>106.5765047533654</v>
      </c>
      <c r="H157" s="168">
        <v>76.18318001145327</v>
      </c>
      <c r="I157" s="168">
        <v>86.09344660794201</v>
      </c>
      <c r="J157" s="168">
        <v>97.60972547844241</v>
      </c>
      <c r="K157" s="168">
        <v>92.15082162129531</v>
      </c>
      <c r="L157" s="168">
        <v>103.93765117319947</v>
      </c>
      <c r="M157" s="168">
        <v>82.30782889753</v>
      </c>
      <c r="N157" s="168">
        <f>(B157+C157+D157+E157+F157+G157+H157+I157+J157+K157+L157+M157)/12</f>
        <v>92.46628874614599</v>
      </c>
      <c r="O157" s="177">
        <f>100*(J157-I157)/I157</f>
        <v>13.376487205749802</v>
      </c>
      <c r="P157" s="177">
        <f>100*(J157-J156)/J156</f>
        <v>-1.0338273262174527</v>
      </c>
      <c r="Q157" s="175">
        <f>(((B157+C157+D157+E157+F157+G157+H157+I157+J157)/9)-((B156+C156+D156+E156+F156+G156+H156+I156+J156)/9))/((B156+C156+D156+E156+F156+G156+H156+I156+J156)/9)*100</f>
        <v>-2.7411149220705253</v>
      </c>
    </row>
    <row r="158" spans="1:17" s="176" customFormat="1" ht="11.25" customHeight="1">
      <c r="A158" s="72">
        <v>2003</v>
      </c>
      <c r="B158" s="168">
        <v>89.6</v>
      </c>
      <c r="C158" s="168">
        <v>91.2</v>
      </c>
      <c r="D158" s="168">
        <v>102</v>
      </c>
      <c r="E158" s="168">
        <v>85.9</v>
      </c>
      <c r="F158" s="168">
        <v>79.2</v>
      </c>
      <c r="G158" s="168">
        <v>79.6</v>
      </c>
      <c r="H158" s="168">
        <v>81.1</v>
      </c>
      <c r="I158" s="168">
        <v>72.6</v>
      </c>
      <c r="J158" s="168">
        <v>91.2</v>
      </c>
      <c r="K158" s="168">
        <v>92.5</v>
      </c>
      <c r="L158" s="168">
        <v>88.4</v>
      </c>
      <c r="M158" s="168">
        <v>82</v>
      </c>
      <c r="N158" s="168">
        <f>(B158+C158+D158+E158+F158+G158+H158+I158+J158+K158+L158+M158)/12</f>
        <v>86.27500000000002</v>
      </c>
      <c r="O158" s="177">
        <f>100*(J158-I158)/I158</f>
        <v>25.619834710743817</v>
      </c>
      <c r="P158" s="177">
        <f>100*(J158-J157)/J157</f>
        <v>-6.566687332665462</v>
      </c>
      <c r="Q158" s="175">
        <f>(((B158+C158+D158+E158+F158+G158+H158+I158+J158)/9)-((B157+C157+D157+E157+F157+G157+H157+I157+J157)/9))/((B157+C157+D157+E157+F157+G157+H157+I157+J157)/9)*100</f>
        <v>-7.074016175737199</v>
      </c>
    </row>
    <row r="159" spans="1:17" s="176" customFormat="1" ht="11.25" customHeight="1">
      <c r="A159" s="72">
        <v>2004</v>
      </c>
      <c r="B159" s="168">
        <v>77.5</v>
      </c>
      <c r="C159" s="168">
        <v>88.85500317150698</v>
      </c>
      <c r="D159" s="168">
        <v>96.22336096950788</v>
      </c>
      <c r="E159" s="168">
        <v>82.37620417359017</v>
      </c>
      <c r="F159" s="168">
        <v>79.11278381791536</v>
      </c>
      <c r="G159" s="168">
        <v>95.7</v>
      </c>
      <c r="H159" s="168">
        <v>80.68515455735078</v>
      </c>
      <c r="I159" s="168">
        <v>83.19835082762309</v>
      </c>
      <c r="J159" s="168">
        <v>102.38923189832194</v>
      </c>
      <c r="K159" s="168" t="s">
        <v>47</v>
      </c>
      <c r="L159" s="168" t="s">
        <v>47</v>
      </c>
      <c r="M159" s="168" t="s">
        <v>47</v>
      </c>
      <c r="N159" s="168">
        <f>(B159+C159+D159+E159+F159+G159+H159+I159+J159)/9</f>
        <v>87.33778771286846</v>
      </c>
      <c r="O159" s="177">
        <f>100*(J159-I159)/I159</f>
        <v>23.066420042940557</v>
      </c>
      <c r="P159" s="177">
        <f>100*(J159-J158)/J158</f>
        <v>12.268894625353001</v>
      </c>
      <c r="Q159" s="175">
        <f>(((B159+C159+D159+E159+F159+G159+H159+I159+J159)/9)-((B158+C158+D158+E158+F158+G158+H158+I158+J158)/9))/((B158+C158+D158+E158+F158+G158+H158+I158+J158)/9)*100</f>
        <v>1.7659359678684643</v>
      </c>
    </row>
    <row r="160" spans="1:17" s="176" customFormat="1" ht="11.25" customHeight="1">
      <c r="A160" s="73"/>
      <c r="B160" s="168"/>
      <c r="C160" s="168"/>
      <c r="D160" s="168"/>
      <c r="E160" s="168"/>
      <c r="F160" s="168"/>
      <c r="G160" s="168"/>
      <c r="H160" s="168"/>
      <c r="I160" s="168"/>
      <c r="J160" s="168"/>
      <c r="K160" s="168"/>
      <c r="L160" s="168"/>
      <c r="M160" s="168"/>
      <c r="N160" s="168"/>
      <c r="O160" s="177"/>
      <c r="P160" s="177"/>
      <c r="Q160" s="134"/>
    </row>
    <row r="161" spans="1:17" s="176" customFormat="1" ht="11.25" customHeight="1">
      <c r="A161" s="74" t="s">
        <v>110</v>
      </c>
      <c r="B161" s="168">
        <v>92.10874298268097</v>
      </c>
      <c r="C161" s="168">
        <v>105.52296886238734</v>
      </c>
      <c r="D161" s="168">
        <v>121.09490719288193</v>
      </c>
      <c r="E161" s="168">
        <v>98.06600825894117</v>
      </c>
      <c r="F161" s="168">
        <v>108.18748917985086</v>
      </c>
      <c r="G161" s="168">
        <v>90.30029376656496</v>
      </c>
      <c r="H161" s="168">
        <v>87.49896089901043</v>
      </c>
      <c r="I161" s="168">
        <v>88.21245339554783</v>
      </c>
      <c r="J161" s="168">
        <v>109.69206387215118</v>
      </c>
      <c r="K161" s="168">
        <v>99.06472914853221</v>
      </c>
      <c r="L161" s="168">
        <v>112.61441297829894</v>
      </c>
      <c r="M161" s="168">
        <v>87.6369694731972</v>
      </c>
      <c r="N161" s="168"/>
      <c r="O161" s="177"/>
      <c r="P161" s="177"/>
      <c r="Q161" s="134"/>
    </row>
    <row r="162" spans="1:17" s="179" customFormat="1" ht="11.25" customHeight="1">
      <c r="A162" s="71">
        <v>2001</v>
      </c>
      <c r="B162" s="168">
        <v>92.85692521173769</v>
      </c>
      <c r="C162" s="168">
        <v>94.87807336417654</v>
      </c>
      <c r="D162" s="168">
        <v>109.25197578110142</v>
      </c>
      <c r="E162" s="168">
        <v>96.40373615733155</v>
      </c>
      <c r="F162" s="168">
        <v>96.34009178401767</v>
      </c>
      <c r="G162" s="168">
        <v>86.38897772913027</v>
      </c>
      <c r="H162" s="168">
        <v>74.2709792240591</v>
      </c>
      <c r="I162" s="168">
        <v>89.15564166669708</v>
      </c>
      <c r="J162" s="168">
        <v>94.33489640754928</v>
      </c>
      <c r="K162" s="168">
        <v>104.8266131819058</v>
      </c>
      <c r="L162" s="168">
        <v>104.00846027030899</v>
      </c>
      <c r="M162" s="168">
        <v>90.9850475069269</v>
      </c>
      <c r="N162" s="168">
        <f>(B162+C162+D162+E162+F162+G162+H162+I162+J162+K162+L162+M162)/12</f>
        <v>94.47511819041188</v>
      </c>
      <c r="O162" s="177">
        <f>100*(J162-I162)/I162</f>
        <v>5.809228270953989</v>
      </c>
      <c r="P162" s="177">
        <f>100*(J162-J161)/J161</f>
        <v>-14.000253913082592</v>
      </c>
      <c r="Q162" s="175">
        <f>(((B162+C162+D162+E162+F162+G162+H162+I162+J162)/9)-((B161+C161+D161+E161+F161+G161+H161+I161+J161)/9))/((B161+C161+D161+E161+F161+G161+H161+I161+J161)/9)*100</f>
        <v>-7.416874215674388</v>
      </c>
    </row>
    <row r="163" spans="1:17" s="176" customFormat="1" ht="11.25" customHeight="1">
      <c r="A163" s="72">
        <v>2002</v>
      </c>
      <c r="B163" s="168">
        <v>88.31529667727816</v>
      </c>
      <c r="C163" s="168">
        <v>87.0822566909538</v>
      </c>
      <c r="D163" s="168">
        <v>90.72033888346263</v>
      </c>
      <c r="E163" s="168">
        <v>94.21761693052989</v>
      </c>
      <c r="F163" s="168">
        <v>82.05934669838614</v>
      </c>
      <c r="G163" s="168">
        <v>86.29521443203679</v>
      </c>
      <c r="H163" s="168">
        <v>68.80523749742798</v>
      </c>
      <c r="I163" s="168">
        <v>81.14465628879024</v>
      </c>
      <c r="J163" s="168">
        <v>96.02203278577319</v>
      </c>
      <c r="K163" s="168">
        <v>89.30004696699125</v>
      </c>
      <c r="L163" s="168">
        <v>95.42443779638464</v>
      </c>
      <c r="M163" s="168">
        <v>77.26455722162537</v>
      </c>
      <c r="N163" s="168">
        <f>(B163+C163+D163+E163+F163+G163+H163+I163+J163+K163+L163+M163)/12</f>
        <v>86.38758657246997</v>
      </c>
      <c r="O163" s="177">
        <f>100*(J163-I163)/I163</f>
        <v>18.334388458107483</v>
      </c>
      <c r="P163" s="177">
        <f>100*(J163-J162)/J162</f>
        <v>1.788454159036842</v>
      </c>
      <c r="Q163" s="175">
        <f>(((B163+C163+D163+E163+F163+G163+H163+I163+J163)/9)-((B162+C162+D162+E162+F162+G162+H162+I162+J162)/9))/((B162+C162+D162+E162+F162+G162+H162+I162+J162)/9)*100</f>
        <v>-7.101646317176592</v>
      </c>
    </row>
    <row r="164" spans="1:17" s="176" customFormat="1" ht="11.25" customHeight="1">
      <c r="A164" s="72">
        <v>2003</v>
      </c>
      <c r="B164" s="168">
        <v>88.6</v>
      </c>
      <c r="C164" s="168">
        <v>85.9</v>
      </c>
      <c r="D164" s="168">
        <v>104.4</v>
      </c>
      <c r="E164" s="168">
        <v>86.1</v>
      </c>
      <c r="F164" s="168">
        <v>78.1</v>
      </c>
      <c r="G164" s="168">
        <v>76.8</v>
      </c>
      <c r="H164" s="168">
        <v>79.7</v>
      </c>
      <c r="I164" s="168">
        <v>60.4</v>
      </c>
      <c r="J164" s="168">
        <v>88</v>
      </c>
      <c r="K164" s="168">
        <v>90.2</v>
      </c>
      <c r="L164" s="168">
        <v>86.5</v>
      </c>
      <c r="M164" s="168">
        <v>79.3</v>
      </c>
      <c r="N164" s="168">
        <f>(B164+C164+D164+E164+F164+G164+H164+I164+J164+K164+L164+M164)/12</f>
        <v>83.66666666666667</v>
      </c>
      <c r="O164" s="177">
        <f>100*(J164-I164)/I164</f>
        <v>45.6953642384106</v>
      </c>
      <c r="P164" s="177">
        <f>100*(J164-J163)/J163</f>
        <v>-8.354366756294866</v>
      </c>
      <c r="Q164" s="175">
        <f>(((B164+C164+D164+E164+F164+G164+H164+I164+J164)/9)-((B163+C163+D163+E163+F163+G163+H163+I163+J163)/9))/((B163+C163+D163+E163+F163+G163+H163+I163+J163)/9)*100</f>
        <v>-3.441758727272256</v>
      </c>
    </row>
    <row r="165" spans="1:17" s="176" customFormat="1" ht="11.25" customHeight="1">
      <c r="A165" s="72">
        <v>2004</v>
      </c>
      <c r="B165" s="168">
        <v>73.9</v>
      </c>
      <c r="C165" s="168">
        <v>86.55111151612155</v>
      </c>
      <c r="D165" s="168">
        <v>93.34795629011913</v>
      </c>
      <c r="E165" s="168">
        <v>78.22099422766026</v>
      </c>
      <c r="F165" s="168">
        <v>74.1635794883568</v>
      </c>
      <c r="G165" s="168">
        <v>83.2</v>
      </c>
      <c r="H165" s="168">
        <v>68.764335331221</v>
      </c>
      <c r="I165" s="168">
        <v>68.18780070986116</v>
      </c>
      <c r="J165" s="168">
        <v>86.59371982309072</v>
      </c>
      <c r="K165" s="168" t="s">
        <v>47</v>
      </c>
      <c r="L165" s="168" t="s">
        <v>47</v>
      </c>
      <c r="M165" s="168" t="s">
        <v>47</v>
      </c>
      <c r="N165" s="168">
        <f>(B165+C165+D165+E165+F165+G165+H165+I165+J165)/9</f>
        <v>79.21438859849229</v>
      </c>
      <c r="O165" s="177">
        <f>100*(J165-I165)/I165</f>
        <v>26.99297956763069</v>
      </c>
      <c r="P165" s="177">
        <f>100*(J165-J164)/J164</f>
        <v>-1.5980456555787241</v>
      </c>
      <c r="Q165" s="175">
        <f>(((B165+C165+D165+E165+F165+G165+H165+I165+J165)/9)-((B164+C164+D164+E164+F164+G164+H164+I164+J164)/9))/((B164+C164+D164+E164+F164+G164+H164+I164+J164)/9)*100</f>
        <v>-4.688569868124252</v>
      </c>
    </row>
    <row r="166" spans="1:17" s="176" customFormat="1" ht="11.25" customHeight="1">
      <c r="A166" s="73"/>
      <c r="B166" s="168"/>
      <c r="C166" s="168"/>
      <c r="D166" s="168"/>
      <c r="E166" s="168"/>
      <c r="F166" s="168"/>
      <c r="G166" s="168"/>
      <c r="H166" s="168"/>
      <c r="I166" s="168"/>
      <c r="J166" s="168"/>
      <c r="K166" s="168"/>
      <c r="L166" s="168"/>
      <c r="M166" s="168"/>
      <c r="N166" s="168"/>
      <c r="O166" s="177"/>
      <c r="P166" s="177"/>
      <c r="Q166" s="134"/>
    </row>
    <row r="167" spans="1:17" s="176" customFormat="1" ht="11.25" customHeight="1">
      <c r="A167" s="74" t="s">
        <v>111</v>
      </c>
      <c r="B167" s="168">
        <v>83.06603078712696</v>
      </c>
      <c r="C167" s="168">
        <v>84.27280841347685</v>
      </c>
      <c r="D167" s="168">
        <v>103.69018519928474</v>
      </c>
      <c r="E167" s="168">
        <v>93.59281540230188</v>
      </c>
      <c r="F167" s="168">
        <v>93.0570352255882</v>
      </c>
      <c r="G167" s="168">
        <v>110.65097698126986</v>
      </c>
      <c r="H167" s="168">
        <v>98.51149099087247</v>
      </c>
      <c r="I167" s="168">
        <v>119.39736119206839</v>
      </c>
      <c r="J167" s="168">
        <v>112.30964164158488</v>
      </c>
      <c r="K167" s="168">
        <v>96.34112935839272</v>
      </c>
      <c r="L167" s="168">
        <v>108.32725132709093</v>
      </c>
      <c r="M167" s="168">
        <v>96.78327361947088</v>
      </c>
      <c r="N167" s="168"/>
      <c r="O167" s="177"/>
      <c r="P167" s="177"/>
      <c r="Q167" s="134"/>
    </row>
    <row r="168" spans="1:17" s="179" customFormat="1" ht="11.25" customHeight="1">
      <c r="A168" s="71">
        <v>2001</v>
      </c>
      <c r="B168" s="168">
        <v>102.64028439783728</v>
      </c>
      <c r="C168" s="168">
        <v>99.67581214108493</v>
      </c>
      <c r="D168" s="168">
        <v>121.88397894612308</v>
      </c>
      <c r="E168" s="168">
        <v>97.85925604225535</v>
      </c>
      <c r="F168" s="168">
        <v>99.3550526629311</v>
      </c>
      <c r="G168" s="168">
        <v>100.22724361346312</v>
      </c>
      <c r="H168" s="168">
        <v>89.14074190337892</v>
      </c>
      <c r="I168" s="168">
        <v>106.92221691897386</v>
      </c>
      <c r="J168" s="168">
        <v>114.73954894722796</v>
      </c>
      <c r="K168" s="168">
        <v>98.10058865350817</v>
      </c>
      <c r="L168" s="168">
        <v>117.04949318472362</v>
      </c>
      <c r="M168" s="168">
        <v>90.94318199289238</v>
      </c>
      <c r="N168" s="168">
        <f>(B168+C168+D168+E168+F168+G168+H168+I168+J168+K168+L168+M168)/12</f>
        <v>103.21144995036663</v>
      </c>
      <c r="O168" s="177">
        <f>100*(J168-I168)/I168</f>
        <v>7.311232645108836</v>
      </c>
      <c r="P168" s="177">
        <f>100*(J168-J167)/J167</f>
        <v>2.1635785406543073</v>
      </c>
      <c r="Q168" s="175">
        <f>(((B168+C168+D168+E168+F168+G168+H168+I168+J168)/9)-((B167+C167+D167+E167+F167+G167+H167+I167+J167)/9))/((B167+C167+D167+E167+F167+G167+H167+I167+J167)/9)*100</f>
        <v>3.7722833609199515</v>
      </c>
    </row>
    <row r="169" spans="1:17" s="176" customFormat="1" ht="11.25" customHeight="1">
      <c r="A169" s="72">
        <v>2002</v>
      </c>
      <c r="B169" s="168">
        <v>88.67498700659763</v>
      </c>
      <c r="C169" s="168">
        <v>112.00298541500577</v>
      </c>
      <c r="D169" s="168">
        <v>137.90630802482312</v>
      </c>
      <c r="E169" s="168">
        <v>109.99935145034374</v>
      </c>
      <c r="F169" s="168">
        <v>99.96350236227279</v>
      </c>
      <c r="G169" s="168">
        <v>182.65892971812548</v>
      </c>
      <c r="H169" s="168">
        <v>103.86049977867219</v>
      </c>
      <c r="I169" s="168">
        <v>104.6581415475988</v>
      </c>
      <c r="J169" s="168">
        <v>103.56573260423541</v>
      </c>
      <c r="K169" s="168">
        <v>102.84510412865096</v>
      </c>
      <c r="L169" s="168">
        <v>135.8737808458285</v>
      </c>
      <c r="M169" s="168">
        <v>101.22695743805723</v>
      </c>
      <c r="N169" s="168">
        <f>(B169+C169+D169+E169+F169+G169+H169+I169+J169+K169+L169+M169)/12</f>
        <v>115.2696900266843</v>
      </c>
      <c r="O169" s="177">
        <f>100*(J169-I169)/I169</f>
        <v>-1.0437878288394455</v>
      </c>
      <c r="P169" s="177">
        <f>100*(J169-J168)/J168</f>
        <v>-9.738417525182806</v>
      </c>
      <c r="Q169" s="175">
        <f>(((B169+C169+D169+E169+F169+G169+H169+I169+J169)/9)-((B168+C168+D168+E168+F168+G168+H168+I168+J168)/9))/((B168+C168+D168+E168+F168+G168+H168+I168+J168)/9)*100</f>
        <v>11.887715103302133</v>
      </c>
    </row>
    <row r="170" spans="1:17" s="176" customFormat="1" ht="11.25" customHeight="1">
      <c r="A170" s="72">
        <v>2003</v>
      </c>
      <c r="B170" s="168">
        <v>93.4</v>
      </c>
      <c r="C170" s="168">
        <v>111.1</v>
      </c>
      <c r="D170" s="168">
        <v>93.2</v>
      </c>
      <c r="E170" s="168">
        <v>85</v>
      </c>
      <c r="F170" s="168">
        <v>83.5</v>
      </c>
      <c r="G170" s="168">
        <v>90.2</v>
      </c>
      <c r="H170" s="168">
        <v>86.6</v>
      </c>
      <c r="I170" s="168">
        <v>118.2</v>
      </c>
      <c r="J170" s="168">
        <v>103.1</v>
      </c>
      <c r="K170" s="168">
        <v>100.9</v>
      </c>
      <c r="L170" s="168">
        <v>95.6</v>
      </c>
      <c r="M170" s="168">
        <v>92.1</v>
      </c>
      <c r="N170" s="168">
        <f>(B170+C170+D170+E170+F170+G170+H170+I170+J170+K170+L170+M170)/12</f>
        <v>96.07499999999999</v>
      </c>
      <c r="O170" s="177">
        <f>100*(J170-I170)/I170</f>
        <v>-12.774957698815575</v>
      </c>
      <c r="P170" s="177">
        <f>100*(J170-J169)/J169</f>
        <v>-0.4496975906260005</v>
      </c>
      <c r="Q170" s="175">
        <f>(((B170+C170+D170+E170+F170+G170+H170+I170+J170)/9)-((B169+C169+D169+E169+F169+G169+H169+I169+J169)/9))/((B169+C169+D169+E169+F169+G169+H169+I169+J169)/9)*100</f>
        <v>-17.15633838901478</v>
      </c>
    </row>
    <row r="171" spans="1:17" s="176" customFormat="1" ht="11.25" customHeight="1">
      <c r="A171" s="72">
        <v>2004</v>
      </c>
      <c r="B171" s="168">
        <v>91</v>
      </c>
      <c r="C171" s="168">
        <v>97.49773057224844</v>
      </c>
      <c r="D171" s="168">
        <v>107.01003957121262</v>
      </c>
      <c r="E171" s="168">
        <v>97.9638932992671</v>
      </c>
      <c r="F171" s="168">
        <v>97.67903186159022</v>
      </c>
      <c r="G171" s="168">
        <v>142.8</v>
      </c>
      <c r="H171" s="168">
        <v>125.4044411423403</v>
      </c>
      <c r="I171" s="168">
        <v>139.5083308583319</v>
      </c>
      <c r="J171" s="168">
        <v>161.64388695717864</v>
      </c>
      <c r="K171" s="168" t="s">
        <v>47</v>
      </c>
      <c r="L171" s="168" t="s">
        <v>47</v>
      </c>
      <c r="M171" s="168" t="s">
        <v>47</v>
      </c>
      <c r="N171" s="168">
        <f>(B171+C171+D171+E171+F171+G171+H171+I171+J171)/9</f>
        <v>117.83415047357433</v>
      </c>
      <c r="O171" s="177">
        <f>100*(J171-I171)/I171</f>
        <v>15.866834591638101</v>
      </c>
      <c r="P171" s="177">
        <f>100*(J171-J170)/J170</f>
        <v>56.78359549677851</v>
      </c>
      <c r="Q171" s="175">
        <f>(((B171+C171+D171+E171+F171+G171+H171+I171+J171)/9)-((B170+C170+D170+E170+F170+G170+H170+I170+J170)/9))/((B170+C170+D170+E170+F170+G170+H170+I170+J170)/9)*100</f>
        <v>22.70130212451334</v>
      </c>
    </row>
    <row r="172" spans="1:17" s="176" customFormat="1" ht="11.25" customHeight="1">
      <c r="A172" s="181"/>
      <c r="B172" s="168"/>
      <c r="C172" s="168"/>
      <c r="D172" s="168"/>
      <c r="E172" s="168"/>
      <c r="F172" s="168"/>
      <c r="G172" s="168"/>
      <c r="H172" s="168"/>
      <c r="I172" s="168"/>
      <c r="J172" s="168"/>
      <c r="K172" s="168"/>
      <c r="L172" s="168"/>
      <c r="M172" s="168"/>
      <c r="N172" s="187"/>
      <c r="O172" s="177"/>
      <c r="P172" s="177"/>
      <c r="Q172" s="134"/>
    </row>
    <row r="173" spans="1:17" s="176" customFormat="1" ht="11.25" customHeight="1">
      <c r="A173" s="181"/>
      <c r="B173" s="168"/>
      <c r="C173" s="168"/>
      <c r="D173" s="168"/>
      <c r="E173" s="168"/>
      <c r="F173" s="168"/>
      <c r="G173" s="168"/>
      <c r="H173" s="168"/>
      <c r="I173" s="168"/>
      <c r="J173" s="168"/>
      <c r="K173" s="168"/>
      <c r="L173" s="168"/>
      <c r="M173" s="168"/>
      <c r="N173" s="187"/>
      <c r="O173" s="177"/>
      <c r="P173" s="177"/>
      <c r="Q173" s="134"/>
    </row>
    <row r="174" spans="1:16" ht="12.75">
      <c r="A174" s="181"/>
      <c r="B174" s="168"/>
      <c r="C174" s="168"/>
      <c r="D174" s="168"/>
      <c r="E174" s="168"/>
      <c r="F174" s="168"/>
      <c r="G174" s="168"/>
      <c r="H174" s="168"/>
      <c r="I174" s="168"/>
      <c r="J174" s="168"/>
      <c r="K174" s="168"/>
      <c r="L174" s="168"/>
      <c r="M174" s="168"/>
      <c r="N174" s="187"/>
      <c r="O174" s="177"/>
      <c r="P174" s="177"/>
    </row>
    <row r="175" spans="1:17" ht="12.75">
      <c r="A175" s="449" t="s">
        <v>119</v>
      </c>
      <c r="B175" s="449"/>
      <c r="C175" s="449"/>
      <c r="D175" s="449"/>
      <c r="E175" s="449"/>
      <c r="F175" s="449"/>
      <c r="G175" s="449"/>
      <c r="H175" s="449"/>
      <c r="I175" s="449"/>
      <c r="J175" s="449"/>
      <c r="K175" s="449"/>
      <c r="L175" s="449"/>
      <c r="M175" s="449"/>
      <c r="N175" s="449"/>
      <c r="O175" s="449"/>
      <c r="P175" s="449"/>
      <c r="Q175" s="449"/>
    </row>
    <row r="176" spans="1:17" s="176" customFormat="1" ht="11.25" customHeight="1">
      <c r="A176" s="174"/>
      <c r="B176" s="174"/>
      <c r="C176" s="174"/>
      <c r="D176" s="174"/>
      <c r="E176" s="174"/>
      <c r="F176" s="174"/>
      <c r="G176" s="174"/>
      <c r="H176" s="174"/>
      <c r="I176" s="174"/>
      <c r="J176" s="174"/>
      <c r="K176" s="174"/>
      <c r="L176" s="174"/>
      <c r="M176" s="174"/>
      <c r="N176" s="165"/>
      <c r="O176" s="177"/>
      <c r="P176" s="177"/>
      <c r="Q176" s="134"/>
    </row>
    <row r="177" spans="1:17" s="176" customFormat="1" ht="11.25" customHeight="1">
      <c r="A177" s="174"/>
      <c r="B177" s="168"/>
      <c r="C177" s="168"/>
      <c r="D177" s="168"/>
      <c r="E177" s="168"/>
      <c r="F177" s="168"/>
      <c r="G177" s="168"/>
      <c r="H177" s="168"/>
      <c r="I177" s="168"/>
      <c r="J177" s="168"/>
      <c r="K177" s="168"/>
      <c r="L177" s="168"/>
      <c r="M177" s="168"/>
      <c r="N177" s="168"/>
      <c r="O177" s="177"/>
      <c r="P177" s="177"/>
      <c r="Q177" s="134"/>
    </row>
    <row r="178" spans="1:17" s="176" customFormat="1" ht="11.25" customHeight="1">
      <c r="A178" s="70" t="s">
        <v>109</v>
      </c>
      <c r="B178" s="168">
        <v>81.67887735707937</v>
      </c>
      <c r="C178" s="168">
        <v>89.88107506047373</v>
      </c>
      <c r="D178" s="168">
        <v>103.29651990807218</v>
      </c>
      <c r="E178" s="168">
        <v>93.9638106814012</v>
      </c>
      <c r="F178" s="168">
        <v>106.14200445705053</v>
      </c>
      <c r="G178" s="168">
        <v>98.43741730573355</v>
      </c>
      <c r="H178" s="168">
        <v>96.58590532349845</v>
      </c>
      <c r="I178" s="168">
        <v>104.70836364278424</v>
      </c>
      <c r="J178" s="168">
        <v>106.24972884012887</v>
      </c>
      <c r="K178" s="168">
        <v>107.10068646300543</v>
      </c>
      <c r="L178" s="168">
        <v>114.04311895474612</v>
      </c>
      <c r="M178" s="168">
        <v>97.91249199935302</v>
      </c>
      <c r="N178" s="168"/>
      <c r="O178" s="177"/>
      <c r="P178" s="177"/>
      <c r="Q178" s="134"/>
    </row>
    <row r="179" spans="1:17" s="176" customFormat="1" ht="11.25" customHeight="1">
      <c r="A179" s="71">
        <v>2001</v>
      </c>
      <c r="B179" s="168">
        <v>97.18467245775695</v>
      </c>
      <c r="C179" s="168">
        <v>103.60492148240736</v>
      </c>
      <c r="D179" s="168">
        <v>110.20261316023027</v>
      </c>
      <c r="E179" s="168">
        <v>106.15315644206626</v>
      </c>
      <c r="F179" s="168">
        <v>110.48802626678828</v>
      </c>
      <c r="G179" s="168">
        <v>103.34321227428605</v>
      </c>
      <c r="H179" s="168">
        <v>102.5033802193303</v>
      </c>
      <c r="I179" s="168">
        <v>115.274566118031</v>
      </c>
      <c r="J179" s="168">
        <v>101.3800061554653</v>
      </c>
      <c r="K179" s="168">
        <v>112.23941669065754</v>
      </c>
      <c r="L179" s="168">
        <v>108.98426310008047</v>
      </c>
      <c r="M179" s="168">
        <v>95.93908696782334</v>
      </c>
      <c r="N179" s="168">
        <f>(B179+C179+D179+E179+F179+G179+H179+I179+J179+K179+L179+M179)/12</f>
        <v>105.60811011124359</v>
      </c>
      <c r="O179" s="177">
        <f>100*(J179-I179)/I179</f>
        <v>-12.05344806792758</v>
      </c>
      <c r="P179" s="177">
        <f>100*(J179-J178)/J178</f>
        <v>-4.583280106051766</v>
      </c>
      <c r="Q179" s="175">
        <f>(((B179+C179+D179+E179+F179+G179+H179+I179+J179)/9)-((B178+C178+D178+E178+F178+G178+H178+I178+J178)/9))/((B178+C178+D178+E178+F178+G178+H178+I178+J178)/9)*100</f>
        <v>7.854174086016934</v>
      </c>
    </row>
    <row r="180" spans="1:17" s="179" customFormat="1" ht="11.25" customHeight="1">
      <c r="A180" s="72">
        <v>2002</v>
      </c>
      <c r="B180" s="168">
        <v>99.38040497875963</v>
      </c>
      <c r="C180" s="168">
        <v>100.18786925685896</v>
      </c>
      <c r="D180" s="168">
        <v>106.71517247086155</v>
      </c>
      <c r="E180" s="168">
        <v>103.46630694714327</v>
      </c>
      <c r="F180" s="168">
        <v>102.0311114864963</v>
      </c>
      <c r="G180" s="168">
        <v>95.72913039809106</v>
      </c>
      <c r="H180" s="168">
        <v>100.60162986738617</v>
      </c>
      <c r="I180" s="168">
        <v>105.51741276288342</v>
      </c>
      <c r="J180" s="168">
        <v>102.55576464281499</v>
      </c>
      <c r="K180" s="168">
        <v>104.51532573074908</v>
      </c>
      <c r="L180" s="168">
        <v>103.85431439718387</v>
      </c>
      <c r="M180" s="168">
        <v>96.76028164166155</v>
      </c>
      <c r="N180" s="168">
        <f>(B180+C180+D180+E180+F180+G180+H180+I180+J180+K180+L180+M180)/12</f>
        <v>101.77622704840748</v>
      </c>
      <c r="O180" s="177">
        <f>100*(J180-I180)/I180</f>
        <v>-2.8067861431778915</v>
      </c>
      <c r="P180" s="177">
        <f>100*(J180-J179)/J179</f>
        <v>1.159753813337397</v>
      </c>
      <c r="Q180" s="175">
        <f>(((B180+C180+D180+E180+F180+G180+H180+I180+J180)/9)-((B179+C179+D179+E179+F179+G179+H179+I179+J179)/9))/((B179+C179+D179+E179+F179+G179+H179+I179+J179)/9)*100</f>
        <v>-3.5731519921621766</v>
      </c>
    </row>
    <row r="181" spans="1:17" s="176" customFormat="1" ht="11.25" customHeight="1">
      <c r="A181" s="72">
        <v>2003</v>
      </c>
      <c r="B181" s="168">
        <v>92.1</v>
      </c>
      <c r="C181" s="168">
        <v>93.3</v>
      </c>
      <c r="D181" s="168">
        <v>97.1</v>
      </c>
      <c r="E181" s="168">
        <v>102.7</v>
      </c>
      <c r="F181" s="168">
        <v>96.3</v>
      </c>
      <c r="G181" s="168">
        <v>96.7</v>
      </c>
      <c r="H181" s="168">
        <v>102.3</v>
      </c>
      <c r="I181" s="168">
        <v>95.2</v>
      </c>
      <c r="J181" s="168">
        <v>109.5</v>
      </c>
      <c r="K181" s="168">
        <v>109.1</v>
      </c>
      <c r="L181" s="168">
        <v>106.7</v>
      </c>
      <c r="M181" s="168">
        <v>105.7</v>
      </c>
      <c r="N181" s="168">
        <f>(B181+C181+D181+E181+F181+G181+H181+I181+J181+K181+L181+M181)/12</f>
        <v>100.55833333333334</v>
      </c>
      <c r="O181" s="177">
        <f>100*(J181-I181)/I181</f>
        <v>15.021008403361341</v>
      </c>
      <c r="P181" s="177">
        <f>100*(J181-J180)/J180</f>
        <v>6.7711799345172325</v>
      </c>
      <c r="Q181" s="175">
        <f>(((B181+C181+D181+E181+F181+G181+H181+I181+J181)/9)-((B180+C180+D180+E180+F180+G180+H180+I180+J180)/9))/((B180+C180+D180+E180+F180+G180+H180+I180+J180)/9)*100</f>
        <v>-3.3819380889334854</v>
      </c>
    </row>
    <row r="182" spans="1:17" s="176" customFormat="1" ht="11.25" customHeight="1">
      <c r="A182" s="72">
        <v>2004</v>
      </c>
      <c r="B182" s="168">
        <v>91.2</v>
      </c>
      <c r="C182" s="168">
        <v>96.9341343818061</v>
      </c>
      <c r="D182" s="168">
        <v>110.04582076755034</v>
      </c>
      <c r="E182" s="168">
        <v>100.42235499848509</v>
      </c>
      <c r="F182" s="168">
        <v>93.79322549087557</v>
      </c>
      <c r="G182" s="168">
        <v>104.3</v>
      </c>
      <c r="H182" s="168">
        <v>98.25434678751697</v>
      </c>
      <c r="I182" s="168">
        <v>103.0376361201588</v>
      </c>
      <c r="J182" s="168">
        <v>113.2919123193673</v>
      </c>
      <c r="K182" s="168" t="s">
        <v>47</v>
      </c>
      <c r="L182" s="168" t="s">
        <v>47</v>
      </c>
      <c r="M182" s="168" t="s">
        <v>47</v>
      </c>
      <c r="N182" s="168">
        <f>(B182+C182+D182+E182+F182+G182+H182+I182+J182)/9</f>
        <v>101.25327009619558</v>
      </c>
      <c r="O182" s="177">
        <f>100*(J182-I182)/I182</f>
        <v>9.951971517718375</v>
      </c>
      <c r="P182" s="177">
        <f>100*(J182-J181)/J181</f>
        <v>3.4629336249929668</v>
      </c>
      <c r="Q182" s="175">
        <f>(((B182+C182+D182+E182+F182+G182+H182+I182+J182)/9)-((B181+C181+D181+E181+F181+G181+H181+I181+J181)/9))/((B181+C181+D181+E181+F181+G181+H181+I181+J181)/9)*100</f>
        <v>2.9461625469679413</v>
      </c>
    </row>
    <row r="183" spans="1:17" s="176" customFormat="1" ht="11.25" customHeight="1">
      <c r="A183" s="73"/>
      <c r="B183" s="168"/>
      <c r="C183" s="168"/>
      <c r="D183" s="168"/>
      <c r="E183" s="168"/>
      <c r="F183" s="168"/>
      <c r="G183" s="168"/>
      <c r="H183" s="168"/>
      <c r="I183" s="168"/>
      <c r="J183" s="168"/>
      <c r="K183" s="168"/>
      <c r="L183" s="168"/>
      <c r="M183" s="168"/>
      <c r="N183" s="168"/>
      <c r="O183" s="177"/>
      <c r="P183" s="177"/>
      <c r="Q183" s="134"/>
    </row>
    <row r="184" spans="1:17" s="176" customFormat="1" ht="11.25" customHeight="1">
      <c r="A184" s="74" t="s">
        <v>110</v>
      </c>
      <c r="B184" s="168">
        <v>80.62417400497328</v>
      </c>
      <c r="C184" s="168">
        <v>89.0670405118369</v>
      </c>
      <c r="D184" s="168">
        <v>104.82120717300025</v>
      </c>
      <c r="E184" s="168">
        <v>95.59773164632574</v>
      </c>
      <c r="F184" s="168">
        <v>106.02907660165224</v>
      </c>
      <c r="G184" s="168">
        <v>98.51262735440538</v>
      </c>
      <c r="H184" s="168">
        <v>95.56939090455843</v>
      </c>
      <c r="I184" s="168">
        <v>104.8191349981978</v>
      </c>
      <c r="J184" s="168">
        <v>105.58095738693873</v>
      </c>
      <c r="K184" s="168">
        <v>106.70805592361536</v>
      </c>
      <c r="L184" s="168">
        <v>113.95956413017569</v>
      </c>
      <c r="M184" s="168">
        <v>98.71103932150885</v>
      </c>
      <c r="N184" s="168"/>
      <c r="O184" s="177"/>
      <c r="P184" s="177"/>
      <c r="Q184" s="134"/>
    </row>
    <row r="185" spans="1:17" s="176" customFormat="1" ht="11.25" customHeight="1">
      <c r="A185" s="71">
        <v>2001</v>
      </c>
      <c r="B185" s="168">
        <v>95.8541101813267</v>
      </c>
      <c r="C185" s="168">
        <v>103.60917790160798</v>
      </c>
      <c r="D185" s="168">
        <v>110.68738479771538</v>
      </c>
      <c r="E185" s="168">
        <v>106.1798591297743</v>
      </c>
      <c r="F185" s="168">
        <v>111.10992135884206</v>
      </c>
      <c r="G185" s="168">
        <v>103.45316206888646</v>
      </c>
      <c r="H185" s="168">
        <v>102.53326434420795</v>
      </c>
      <c r="I185" s="168">
        <v>115.17826699949507</v>
      </c>
      <c r="J185" s="168">
        <v>101.52090837046242</v>
      </c>
      <c r="K185" s="168">
        <v>113.19715548247542</v>
      </c>
      <c r="L185" s="168">
        <v>108.64880560929848</v>
      </c>
      <c r="M185" s="168">
        <v>96.64639690685834</v>
      </c>
      <c r="N185" s="168">
        <f>(B185+C185+D185+E185+F185+G185+H185+I185+J185+K185+L185+M185)/12</f>
        <v>105.71820109591255</v>
      </c>
      <c r="O185" s="177">
        <f>100*(J185-I185)/I185</f>
        <v>-11.857583018758666</v>
      </c>
      <c r="P185" s="177">
        <f>100*(J185-J184)/J184</f>
        <v>-3.845436825882179</v>
      </c>
      <c r="Q185" s="175">
        <f>(((B185+C185+D185+E185+F185+G185+H185+I185+J185)/9)-((B184+C184+D184+E184+F184+G184+H184+I184+J184)/9))/((B184+C184+D184+E184+F184+G184+H184+I184+J184)/9)*100</f>
        <v>7.892690236702977</v>
      </c>
    </row>
    <row r="186" spans="1:17" s="179" customFormat="1" ht="11.25" customHeight="1">
      <c r="A186" s="72">
        <v>2002</v>
      </c>
      <c r="B186" s="168">
        <v>99.32956788288342</v>
      </c>
      <c r="C186" s="168">
        <v>100.39669020920353</v>
      </c>
      <c r="D186" s="168">
        <v>106.25805310530659</v>
      </c>
      <c r="E186" s="168">
        <v>103.00132503988971</v>
      </c>
      <c r="F186" s="168">
        <v>102.19957196950689</v>
      </c>
      <c r="G186" s="168">
        <v>93.634529862976</v>
      </c>
      <c r="H186" s="168">
        <v>99.70475711856722</v>
      </c>
      <c r="I186" s="168">
        <v>106.1722936853386</v>
      </c>
      <c r="J186" s="168">
        <v>103.28551590306212</v>
      </c>
      <c r="K186" s="168">
        <v>105.10144654798377</v>
      </c>
      <c r="L186" s="168">
        <v>103.97660496238555</v>
      </c>
      <c r="M186" s="168">
        <v>98.14728164702153</v>
      </c>
      <c r="N186" s="168">
        <f>(B186+C186+D186+E186+F186+G186+H186+I186+J186+K186+L186+M186)/12</f>
        <v>101.76730316117708</v>
      </c>
      <c r="O186" s="177">
        <f>100*(J186-I186)/I186</f>
        <v>-2.7189558425025524</v>
      </c>
      <c r="P186" s="177">
        <f>100*(J186-J185)/J185</f>
        <v>1.738171536212447</v>
      </c>
      <c r="Q186" s="175">
        <f>(((B186+C186+D186+E186+F186+G186+H186+I186+J186)/9)-((B185+C185+D185+E185+F185+G185+H185+I185+J185)/9))/((B185+C185+D185+E185+F185+G185+H185+I185+J185)/9)*100</f>
        <v>-3.8041005379849286</v>
      </c>
    </row>
    <row r="187" spans="1:17" s="176" customFormat="1" ht="11.25" customHeight="1">
      <c r="A187" s="72">
        <v>2003</v>
      </c>
      <c r="B187" s="168">
        <v>91.6</v>
      </c>
      <c r="C187" s="168">
        <v>91.9</v>
      </c>
      <c r="D187" s="168">
        <v>96.9</v>
      </c>
      <c r="E187" s="168">
        <v>102.9</v>
      </c>
      <c r="F187" s="168">
        <v>96.1</v>
      </c>
      <c r="G187" s="168">
        <v>97.1</v>
      </c>
      <c r="H187" s="168">
        <v>102.5</v>
      </c>
      <c r="I187" s="168">
        <v>95.5</v>
      </c>
      <c r="J187" s="168">
        <v>109.5</v>
      </c>
      <c r="K187" s="168">
        <v>109.5</v>
      </c>
      <c r="L187" s="168">
        <v>107.6</v>
      </c>
      <c r="M187" s="168">
        <v>106.2</v>
      </c>
      <c r="N187" s="168">
        <f>(B187+C187+D187+E187+F187+G187+H187+I187+J187+K187+L187+M187)/12</f>
        <v>100.60833333333333</v>
      </c>
      <c r="O187" s="177">
        <f>100*(J187-I187)/I187</f>
        <v>14.659685863874346</v>
      </c>
      <c r="P187" s="177">
        <f>100*(J187-J186)/J186</f>
        <v>6.016801138671216</v>
      </c>
      <c r="Q187" s="175">
        <f>(((B187+C187+D187+E187+F187+G187+H187+I187+J187)/9)-((B186+C186+D186+E186+F186+G186+H186+I186+J186)/9))/((B186+C186+D186+E186+F186+G186+H186+I186+J186)/9)*100</f>
        <v>-3.280403200372454</v>
      </c>
    </row>
    <row r="188" spans="1:17" s="176" customFormat="1" ht="11.25" customHeight="1">
      <c r="A188" s="72">
        <v>2004</v>
      </c>
      <c r="B188" s="168">
        <v>91.3</v>
      </c>
      <c r="C188" s="168">
        <v>97.12349676783491</v>
      </c>
      <c r="D188" s="168">
        <v>110.18307022844817</v>
      </c>
      <c r="E188" s="168">
        <v>100.71728543750346</v>
      </c>
      <c r="F188" s="168">
        <v>94.13106220335801</v>
      </c>
      <c r="G188" s="168">
        <v>104.9</v>
      </c>
      <c r="H188" s="168">
        <v>100.04274893010215</v>
      </c>
      <c r="I188" s="168">
        <v>105.09177351529861</v>
      </c>
      <c r="J188" s="168">
        <v>114.71832451524968</v>
      </c>
      <c r="K188" s="168" t="s">
        <v>47</v>
      </c>
      <c r="L188" s="168" t="s">
        <v>47</v>
      </c>
      <c r="M188" s="168" t="s">
        <v>47</v>
      </c>
      <c r="N188" s="168">
        <f>(B188+C188+D188+E188+F188+G188+H188+I188+J188)/9</f>
        <v>102.02308462197722</v>
      </c>
      <c r="O188" s="177">
        <f>100*(J188-I188)/I188</f>
        <v>9.160137542592418</v>
      </c>
      <c r="P188" s="177">
        <f>100*(J188-J187)/J187</f>
        <v>4.765593164611577</v>
      </c>
      <c r="Q188" s="175">
        <f>(((B188+C188+D188+E188+F188+G188+H188+I188+J188)/9)-((B187+C187+D187+E187+F187+G187+H187+I187+J187)/9))/((B187+C187+D187+E187+F187+G187+H187+I187+J187)/9)*100</f>
        <v>3.869656289343316</v>
      </c>
    </row>
    <row r="189" spans="1:17" s="176" customFormat="1" ht="11.25" customHeight="1">
      <c r="A189" s="73"/>
      <c r="B189" s="168"/>
      <c r="C189" s="168"/>
      <c r="D189" s="168"/>
      <c r="E189" s="168"/>
      <c r="F189" s="168"/>
      <c r="G189" s="168"/>
      <c r="H189" s="168"/>
      <c r="I189" s="168"/>
      <c r="J189" s="168"/>
      <c r="K189" s="168"/>
      <c r="L189" s="168"/>
      <c r="M189" s="168"/>
      <c r="N189" s="168"/>
      <c r="O189" s="177"/>
      <c r="P189" s="177"/>
      <c r="Q189" s="134"/>
    </row>
    <row r="190" spans="1:17" s="176" customFormat="1" ht="11.25" customHeight="1">
      <c r="A190" s="74" t="s">
        <v>111</v>
      </c>
      <c r="B190" s="168">
        <v>91.75289727034162</v>
      </c>
      <c r="C190" s="168">
        <v>97.65634213257404</v>
      </c>
      <c r="D190" s="168">
        <v>88.73343929537815</v>
      </c>
      <c r="E190" s="168">
        <v>78.35738222451238</v>
      </c>
      <c r="F190" s="168">
        <v>107.2206370703018</v>
      </c>
      <c r="G190" s="168">
        <v>97.7190470077362</v>
      </c>
      <c r="H190" s="168">
        <v>106.29516288142378</v>
      </c>
      <c r="I190" s="168">
        <v>103.65032881785791</v>
      </c>
      <c r="J190" s="168">
        <v>112.63751257664876</v>
      </c>
      <c r="K190" s="168">
        <v>110.85090479685012</v>
      </c>
      <c r="L190" s="168">
        <v>114.84119448041736</v>
      </c>
      <c r="M190" s="168">
        <v>90.28515142048673</v>
      </c>
      <c r="N190" s="168"/>
      <c r="O190" s="177"/>
      <c r="P190" s="177"/>
      <c r="Q190" s="134"/>
    </row>
    <row r="191" spans="1:17" s="176" customFormat="1" ht="11.25" customHeight="1">
      <c r="A191" s="71">
        <v>2001</v>
      </c>
      <c r="B191" s="168">
        <v>109.89356434067435</v>
      </c>
      <c r="C191" s="168">
        <v>103.56426617876195</v>
      </c>
      <c r="D191" s="168">
        <v>105.57230723873889</v>
      </c>
      <c r="E191" s="168">
        <v>105.89810515983397</v>
      </c>
      <c r="F191" s="168">
        <v>104.54798295550842</v>
      </c>
      <c r="G191" s="168">
        <v>102.29302460413652</v>
      </c>
      <c r="H191" s="168">
        <v>102.21794137812601</v>
      </c>
      <c r="I191" s="168">
        <v>116.19436901932264</v>
      </c>
      <c r="J191" s="168">
        <v>100.03417583000729</v>
      </c>
      <c r="K191" s="168">
        <v>103.09155563489844</v>
      </c>
      <c r="L191" s="168">
        <v>112.18839192823744</v>
      </c>
      <c r="M191" s="168">
        <v>89.1832020598323</v>
      </c>
      <c r="N191" s="168">
        <f>(B191+C191+D191+E191+F191+G191+H191+I191+J191+K191+L191+M191)/12</f>
        <v>104.55657386067321</v>
      </c>
      <c r="O191" s="177">
        <f>100*(J191-I191)/I191</f>
        <v>-13.907897022641414</v>
      </c>
      <c r="P191" s="177">
        <f>100*(J191-J190)/J190</f>
        <v>-11.189288948533042</v>
      </c>
      <c r="Q191" s="175">
        <f>(((B191+C191+D191+E191+F191+G191+H191+I191+J191)/9)-((B190+C190+D190+E190+F190+G190+H190+I190+J190)/9))/((B190+C190+D190+E190+F190+G190+H190+I190+J190)/9)*100</f>
        <v>7.487701813385287</v>
      </c>
    </row>
    <row r="192" spans="1:17" s="179" customFormat="1" ht="11.25" customHeight="1">
      <c r="A192" s="72">
        <v>2002</v>
      </c>
      <c r="B192" s="168">
        <v>99.86597647583864</v>
      </c>
      <c r="C192" s="168">
        <v>98.19331176801772</v>
      </c>
      <c r="D192" s="168">
        <v>111.08135710403717</v>
      </c>
      <c r="E192" s="168">
        <v>107.90759080392229</v>
      </c>
      <c r="F192" s="168">
        <v>100.42205781858955</v>
      </c>
      <c r="G192" s="168">
        <v>115.73574882801299</v>
      </c>
      <c r="H192" s="168">
        <v>109.16812764447073</v>
      </c>
      <c r="I192" s="168">
        <v>99.26230464131068</v>
      </c>
      <c r="J192" s="168">
        <v>95.58553100919195</v>
      </c>
      <c r="K192" s="168">
        <v>98.91698111511433</v>
      </c>
      <c r="L192" s="168">
        <v>102.68625361228318</v>
      </c>
      <c r="M192" s="168">
        <v>83.51232361526026</v>
      </c>
      <c r="N192" s="168">
        <f>(B192+C192+D192+E192+F192+G192+H192+I192+J192+K192+L192+M192)/12</f>
        <v>101.86146370300413</v>
      </c>
      <c r="O192" s="177">
        <f>100*(J192-I192)/I192</f>
        <v>-3.704098595539294</v>
      </c>
      <c r="P192" s="177">
        <f>100*(J192-J191)/J191</f>
        <v>-4.447124978942317</v>
      </c>
      <c r="Q192" s="175">
        <f>(((B192+C192+D192+E192+F192+G192+H192+I192+J192)/9)-((B191+C191+D191+E191+F191+G191+H191+I191+J191)/9))/((B191+C191+D191+E191+F191+G191+H191+I191+J191)/9)*100</f>
        <v>-1.3674505809359008</v>
      </c>
    </row>
    <row r="193" spans="1:17" ht="11.25" customHeight="1">
      <c r="A193" s="72">
        <v>2003</v>
      </c>
      <c r="B193" s="168">
        <v>97.2</v>
      </c>
      <c r="C193" s="168">
        <v>106.6</v>
      </c>
      <c r="D193" s="168">
        <v>99.1</v>
      </c>
      <c r="E193" s="168">
        <v>101.3</v>
      </c>
      <c r="F193" s="168">
        <v>98</v>
      </c>
      <c r="G193" s="168">
        <v>92.9</v>
      </c>
      <c r="H193" s="168">
        <v>100.6</v>
      </c>
      <c r="I193" s="168">
        <v>93.1</v>
      </c>
      <c r="J193" s="168">
        <v>108.9</v>
      </c>
      <c r="K193" s="168">
        <v>105</v>
      </c>
      <c r="L193" s="168">
        <v>98.7</v>
      </c>
      <c r="M193" s="168">
        <v>101.2</v>
      </c>
      <c r="N193" s="168">
        <f>(B193+C193+D193+E193+F193+G193+H193+I193+J193+K193+L193+M193)/12</f>
        <v>100.21666666666668</v>
      </c>
      <c r="O193" s="177">
        <f>100*(J193-I193)/I193</f>
        <v>16.970998925886157</v>
      </c>
      <c r="P193" s="177">
        <f>100*(J193-J192)/J192</f>
        <v>13.929377019967248</v>
      </c>
      <c r="Q193" s="175">
        <f>(((B193+C193+D193+E193+F193+G193+H193+I193+J193)/9)-((B192+C192+D192+E192+F192+G192+H192+I192+J192)/9))/((B192+C192+D192+E192+F192+G192+H192+I192+J192)/9)*100</f>
        <v>-4.21693108318387</v>
      </c>
    </row>
    <row r="194" spans="1:17" ht="11.25" customHeight="1">
      <c r="A194" s="72">
        <v>2004</v>
      </c>
      <c r="B194" s="168">
        <v>90.1</v>
      </c>
      <c r="C194" s="168">
        <v>95.12543577516163</v>
      </c>
      <c r="D194" s="168">
        <v>108.7348797925239</v>
      </c>
      <c r="E194" s="168">
        <v>97.60532104367945</v>
      </c>
      <c r="F194" s="168">
        <v>90.56637141806179</v>
      </c>
      <c r="G194" s="168">
        <v>98.4</v>
      </c>
      <c r="H194" s="168">
        <v>81.17238830403838</v>
      </c>
      <c r="I194" s="168">
        <v>83.41750211210368</v>
      </c>
      <c r="J194" s="168">
        <v>99.66750797029147</v>
      </c>
      <c r="K194" s="168" t="s">
        <v>47</v>
      </c>
      <c r="L194" s="168" t="s">
        <v>47</v>
      </c>
      <c r="M194" s="168" t="s">
        <v>47</v>
      </c>
      <c r="N194" s="168">
        <f>(B194+C194+D194+E194+F194+G194+H194+I194+J194)/9</f>
        <v>93.86548960176225</v>
      </c>
      <c r="O194" s="177">
        <f>100*(J194-I194)/I194</f>
        <v>19.480331401376205</v>
      </c>
      <c r="P194" s="177">
        <f>100*(J194-J193)/J193</f>
        <v>-8.47795411359829</v>
      </c>
      <c r="Q194" s="175">
        <f>(((B194+C194+D194+E194+F194+G194+H194+I194+J194)/9)-((B193+C193+D193+E193+F193+G193+H193+I193+J193)/9))/((B193+C193+D193+E193+F193+G193+H193+I193+J193)/9)*100</f>
        <v>-5.894017331418051</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135"/>
      <c r="B206" s="136"/>
      <c r="C206" s="136"/>
      <c r="D206" s="136"/>
      <c r="E206" s="136"/>
      <c r="F206" s="136"/>
      <c r="G206" s="136"/>
      <c r="H206" s="136"/>
      <c r="I206" s="136"/>
      <c r="J206" s="136"/>
      <c r="K206" s="136"/>
      <c r="L206" s="136"/>
      <c r="M206" s="136"/>
      <c r="N206" s="137"/>
      <c r="O206" s="137"/>
      <c r="P206" s="137"/>
    </row>
    <row r="207" spans="1:17" ht="12.75">
      <c r="A207" s="451" t="s">
        <v>173</v>
      </c>
      <c r="B207" s="451"/>
      <c r="C207" s="451"/>
      <c r="D207" s="451"/>
      <c r="E207" s="451"/>
      <c r="F207" s="451"/>
      <c r="G207" s="451"/>
      <c r="H207" s="451"/>
      <c r="I207" s="451"/>
      <c r="J207" s="451"/>
      <c r="K207" s="451"/>
      <c r="L207" s="451"/>
      <c r="M207" s="451"/>
      <c r="N207" s="451"/>
      <c r="O207" s="451"/>
      <c r="P207" s="451"/>
      <c r="Q207" s="451"/>
    </row>
    <row r="208" spans="1:17" ht="12.75">
      <c r="A208" s="451" t="s">
        <v>175</v>
      </c>
      <c r="B208" s="451"/>
      <c r="C208" s="451"/>
      <c r="D208" s="451"/>
      <c r="E208" s="451"/>
      <c r="F208" s="451"/>
      <c r="G208" s="451"/>
      <c r="H208" s="451"/>
      <c r="I208" s="451"/>
      <c r="J208" s="451"/>
      <c r="K208" s="451"/>
      <c r="L208" s="451"/>
      <c r="M208" s="451"/>
      <c r="N208" s="451"/>
      <c r="O208" s="451"/>
      <c r="P208" s="451"/>
      <c r="Q208" s="451"/>
    </row>
    <row r="209" spans="1:17" ht="12.75">
      <c r="A209" s="451" t="s">
        <v>87</v>
      </c>
      <c r="B209" s="451"/>
      <c r="C209" s="451"/>
      <c r="D209" s="451"/>
      <c r="E209" s="451"/>
      <c r="F209" s="451"/>
      <c r="G209" s="451"/>
      <c r="H209" s="451"/>
      <c r="I209" s="451"/>
      <c r="J209" s="451"/>
      <c r="K209" s="451"/>
      <c r="L209" s="451"/>
      <c r="M209" s="451"/>
      <c r="N209" s="451"/>
      <c r="O209" s="451"/>
      <c r="P209" s="451"/>
      <c r="Q209" s="451"/>
    </row>
    <row r="210" spans="1:16" ht="12.75">
      <c r="A210" s="135"/>
      <c r="B210" s="136"/>
      <c r="C210" s="136"/>
      <c r="D210" s="136"/>
      <c r="E210" s="136"/>
      <c r="F210" s="136"/>
      <c r="G210" s="136"/>
      <c r="H210" s="136"/>
      <c r="I210" s="136"/>
      <c r="J210" s="136"/>
      <c r="K210" s="136"/>
      <c r="L210" s="136"/>
      <c r="M210" s="136"/>
      <c r="N210" s="136"/>
      <c r="O210" s="136"/>
      <c r="P210" s="136"/>
    </row>
    <row r="212" spans="1:17" ht="12.75">
      <c r="A212" s="141"/>
      <c r="B212" s="142"/>
      <c r="C212" s="143"/>
      <c r="D212" s="143"/>
      <c r="E212" s="143"/>
      <c r="F212" s="143"/>
      <c r="G212" s="143"/>
      <c r="H212" s="143"/>
      <c r="I212" s="143"/>
      <c r="J212" s="143"/>
      <c r="K212" s="143"/>
      <c r="L212" s="143"/>
      <c r="M212" s="143"/>
      <c r="N212" s="144"/>
      <c r="O212" s="438" t="s">
        <v>88</v>
      </c>
      <c r="P212" s="446"/>
      <c r="Q212" s="446"/>
    </row>
    <row r="213" spans="1:17" ht="12.75">
      <c r="A213" s="145"/>
      <c r="B213" s="146"/>
      <c r="C213" s="147"/>
      <c r="D213" s="147"/>
      <c r="E213" s="147"/>
      <c r="F213" s="147"/>
      <c r="G213" s="147"/>
      <c r="H213" s="147"/>
      <c r="I213" s="147"/>
      <c r="J213" s="147"/>
      <c r="K213" s="147"/>
      <c r="L213" s="147"/>
      <c r="M213" s="147"/>
      <c r="N213" s="148"/>
      <c r="O213" s="149" t="s">
        <v>208</v>
      </c>
      <c r="P213" s="150"/>
      <c r="Q213" s="151" t="s">
        <v>209</v>
      </c>
    </row>
    <row r="214" spans="1:17" ht="12.75">
      <c r="A214" s="152" t="s">
        <v>90</v>
      </c>
      <c r="B214" s="146" t="s">
        <v>91</v>
      </c>
      <c r="C214" s="147" t="s">
        <v>92</v>
      </c>
      <c r="D214" s="147" t="s">
        <v>93</v>
      </c>
      <c r="E214" s="147" t="s">
        <v>89</v>
      </c>
      <c r="F214" s="147" t="s">
        <v>94</v>
      </c>
      <c r="G214" s="147" t="s">
        <v>95</v>
      </c>
      <c r="H214" s="147" t="s">
        <v>96</v>
      </c>
      <c r="I214" s="147" t="s">
        <v>97</v>
      </c>
      <c r="J214" s="147" t="s">
        <v>98</v>
      </c>
      <c r="K214" s="147" t="s">
        <v>99</v>
      </c>
      <c r="L214" s="147" t="s">
        <v>100</v>
      </c>
      <c r="M214" s="147" t="s">
        <v>101</v>
      </c>
      <c r="N214" s="153" t="s">
        <v>102</v>
      </c>
      <c r="O214" s="447" t="s">
        <v>103</v>
      </c>
      <c r="P214" s="448"/>
      <c r="Q214" s="448"/>
    </row>
    <row r="215" spans="1:17" ht="12.75">
      <c r="A215" s="145"/>
      <c r="B215" s="146"/>
      <c r="C215" s="147"/>
      <c r="D215" s="147"/>
      <c r="E215" s="147"/>
      <c r="F215" s="147"/>
      <c r="G215" s="147"/>
      <c r="H215" s="147"/>
      <c r="I215" s="147"/>
      <c r="J215" s="147"/>
      <c r="K215" s="147"/>
      <c r="L215" s="147"/>
      <c r="M215" s="147"/>
      <c r="N215" s="148"/>
      <c r="O215" s="153" t="s">
        <v>104</v>
      </c>
      <c r="P215" s="154" t="s">
        <v>105</v>
      </c>
      <c r="Q215" s="155" t="s">
        <v>105</v>
      </c>
    </row>
    <row r="216" spans="1:17" ht="12.75">
      <c r="A216" s="156"/>
      <c r="B216" s="157"/>
      <c r="C216" s="158"/>
      <c r="D216" s="158"/>
      <c r="E216" s="158"/>
      <c r="F216" s="158"/>
      <c r="G216" s="158"/>
      <c r="H216" s="158"/>
      <c r="I216" s="158"/>
      <c r="J216" s="158"/>
      <c r="K216" s="158"/>
      <c r="L216" s="158"/>
      <c r="M216" s="158"/>
      <c r="N216" s="159"/>
      <c r="O216" s="160" t="s">
        <v>106</v>
      </c>
      <c r="P216" s="161" t="s">
        <v>107</v>
      </c>
      <c r="Q216" s="162" t="s">
        <v>108</v>
      </c>
    </row>
    <row r="217" spans="1:16" ht="12.75">
      <c r="A217" s="163"/>
      <c r="B217" s="164"/>
      <c r="C217" s="164"/>
      <c r="D217" s="164"/>
      <c r="E217" s="164"/>
      <c r="F217" s="164"/>
      <c r="G217" s="164"/>
      <c r="H217" s="164"/>
      <c r="I217" s="164"/>
      <c r="J217" s="164"/>
      <c r="K217" s="164"/>
      <c r="L217" s="164"/>
      <c r="M217" s="164"/>
      <c r="N217" s="165"/>
      <c r="O217" s="166"/>
      <c r="P217" s="154"/>
    </row>
    <row r="218" spans="1:16" ht="12.75">
      <c r="A218" s="163"/>
      <c r="B218" s="164"/>
      <c r="C218" s="164"/>
      <c r="D218" s="164"/>
      <c r="E218" s="164"/>
      <c r="F218" s="164"/>
      <c r="G218" s="164"/>
      <c r="H218" s="164"/>
      <c r="I218" s="164"/>
      <c r="J218" s="164"/>
      <c r="K218" s="164"/>
      <c r="L218" s="164"/>
      <c r="M218" s="164"/>
      <c r="N218" s="165"/>
      <c r="O218" s="166"/>
      <c r="P218" s="154"/>
    </row>
    <row r="219" spans="1:16" ht="12.75">
      <c r="A219" s="163"/>
      <c r="B219" s="164"/>
      <c r="C219" s="164"/>
      <c r="D219" s="164"/>
      <c r="E219" s="164"/>
      <c r="F219" s="164"/>
      <c r="G219" s="164"/>
      <c r="H219" s="164"/>
      <c r="I219" s="164"/>
      <c r="J219" s="164"/>
      <c r="K219" s="164"/>
      <c r="L219" s="164"/>
      <c r="M219" s="164"/>
      <c r="N219" s="165"/>
      <c r="O219" s="166"/>
      <c r="P219" s="154"/>
    </row>
    <row r="220" spans="1:17" ht="12.75">
      <c r="A220" s="449" t="s">
        <v>114</v>
      </c>
      <c r="B220" s="449"/>
      <c r="C220" s="449"/>
      <c r="D220" s="449"/>
      <c r="E220" s="449"/>
      <c r="F220" s="449"/>
      <c r="G220" s="449"/>
      <c r="H220" s="449"/>
      <c r="I220" s="449"/>
      <c r="J220" s="449"/>
      <c r="K220" s="449"/>
      <c r="L220" s="449"/>
      <c r="M220" s="449"/>
      <c r="N220" s="449"/>
      <c r="O220" s="449"/>
      <c r="P220" s="449"/>
      <c r="Q220" s="449"/>
    </row>
    <row r="221" spans="1:16" ht="12.75">
      <c r="A221" s="172"/>
      <c r="B221" s="183"/>
      <c r="C221" s="183"/>
      <c r="D221" s="183"/>
      <c r="E221" s="183"/>
      <c r="F221" s="183"/>
      <c r="G221" s="183"/>
      <c r="H221" s="183"/>
      <c r="I221" s="183"/>
      <c r="J221" s="183"/>
      <c r="K221" s="183"/>
      <c r="L221" s="183"/>
      <c r="M221" s="183"/>
      <c r="N221" s="184"/>
      <c r="O221" s="184"/>
      <c r="P221" s="184"/>
    </row>
    <row r="222" spans="1:16" ht="12.75">
      <c r="A222" s="185"/>
      <c r="B222" s="168"/>
      <c r="C222" s="168"/>
      <c r="D222" s="168"/>
      <c r="E222" s="168"/>
      <c r="F222" s="168"/>
      <c r="G222" s="168"/>
      <c r="H222" s="168"/>
      <c r="I222" s="168"/>
      <c r="J222" s="168"/>
      <c r="K222" s="168"/>
      <c r="L222" s="168"/>
      <c r="M222" s="168"/>
      <c r="N222" s="168"/>
      <c r="O222" s="182"/>
      <c r="P222" s="182"/>
    </row>
    <row r="223" spans="1:16" ht="12.75">
      <c r="A223" s="70" t="s">
        <v>109</v>
      </c>
      <c r="B223" s="168">
        <v>79.18490916882126</v>
      </c>
      <c r="C223" s="168">
        <v>89.22836901507372</v>
      </c>
      <c r="D223" s="168">
        <v>102.82283642242605</v>
      </c>
      <c r="E223" s="168">
        <v>89.15441876401411</v>
      </c>
      <c r="F223" s="168">
        <v>107.12563650295036</v>
      </c>
      <c r="G223" s="168">
        <v>100.07400355560318</v>
      </c>
      <c r="H223" s="168">
        <v>103.06307181820793</v>
      </c>
      <c r="I223" s="168">
        <v>105.84784727653368</v>
      </c>
      <c r="J223" s="168">
        <v>109.65561385391452</v>
      </c>
      <c r="K223" s="168">
        <v>107.5037083556057</v>
      </c>
      <c r="L223" s="168">
        <v>115.98292648848287</v>
      </c>
      <c r="M223" s="168">
        <v>90.35665878130725</v>
      </c>
      <c r="N223" s="168"/>
      <c r="O223" s="175"/>
      <c r="P223" s="175"/>
    </row>
    <row r="224" spans="1:17" ht="12.75">
      <c r="A224" s="71">
        <v>2001</v>
      </c>
      <c r="B224" s="168">
        <v>101.14895068633972</v>
      </c>
      <c r="C224" s="168">
        <v>98.85156640714541</v>
      </c>
      <c r="D224" s="168">
        <v>112.69722770820607</v>
      </c>
      <c r="E224" s="168">
        <v>100.02223586773798</v>
      </c>
      <c r="F224" s="168">
        <v>113.34832919091748</v>
      </c>
      <c r="G224" s="168">
        <v>114.18106190232055</v>
      </c>
      <c r="H224" s="168">
        <v>105.73712868017805</v>
      </c>
      <c r="I224" s="168">
        <v>115.25911073656374</v>
      </c>
      <c r="J224" s="168">
        <v>115.67698317011683</v>
      </c>
      <c r="K224" s="168">
        <v>115.45318218881579</v>
      </c>
      <c r="L224" s="168">
        <v>117.14507139121476</v>
      </c>
      <c r="M224" s="168">
        <v>81.44502720667727</v>
      </c>
      <c r="N224" s="168">
        <f>(B224+C224+D224+E224+F224+G224+H224+I224+J224+K224+L224+M224)/12</f>
        <v>107.58048959468614</v>
      </c>
      <c r="O224" s="177">
        <f>100*(J224-I224)/I224</f>
        <v>0.3625504577318623</v>
      </c>
      <c r="P224" s="177">
        <f>100*(J224-J223)/J223</f>
        <v>5.491163748555641</v>
      </c>
      <c r="Q224" s="175">
        <f>(((B224+C224+D224+E224+F224+G224+H224+I224+J224)/9)-((B223+C223+D223+E223+F223+G223+H223+I223+J223)/9))/((B223+C223+D223+E223+F223+G223+H223+I223+J223)/9)*100</f>
        <v>10.242645270159544</v>
      </c>
    </row>
    <row r="225" spans="1:17" ht="12.75">
      <c r="A225" s="72">
        <v>2002</v>
      </c>
      <c r="B225" s="168">
        <v>100.60055113801405</v>
      </c>
      <c r="C225" s="168">
        <v>99.7016317806367</v>
      </c>
      <c r="D225" s="168">
        <v>110.78508431534657</v>
      </c>
      <c r="E225" s="168">
        <v>115.28410606822477</v>
      </c>
      <c r="F225" s="168">
        <v>111.48588725973015</v>
      </c>
      <c r="G225" s="168">
        <v>115.24430176277075</v>
      </c>
      <c r="H225" s="168">
        <v>115.44544536188006</v>
      </c>
      <c r="I225" s="168">
        <v>115.91972457420864</v>
      </c>
      <c r="J225" s="168">
        <v>124.7444248252028</v>
      </c>
      <c r="K225" s="168">
        <v>123.74418597970495</v>
      </c>
      <c r="L225" s="168">
        <v>122.85254914906692</v>
      </c>
      <c r="M225" s="168">
        <v>93.7927986162867</v>
      </c>
      <c r="N225" s="168">
        <f>(B225+C225+D225+E225+F225+G225+H225+I225+J225+K225+L225+M225)/12</f>
        <v>112.46672423592275</v>
      </c>
      <c r="O225" s="177">
        <f>100*(J225-I225)/I225</f>
        <v>7.612768476985833</v>
      </c>
      <c r="P225" s="177">
        <f>100*(J225-J224)/J224</f>
        <v>7.838587596766088</v>
      </c>
      <c r="Q225" s="175">
        <f>(((B225+C225+D225+E225+F225+G225+H225+I225+J225)/9)-((B224+C224+D224+E224+F224+G224+H224+I224+J224)/9))/((B224+C224+D224+E224+F224+G224+H224+I224+J224)/9)*100</f>
        <v>3.3051301017341674</v>
      </c>
    </row>
    <row r="226" spans="1:17" ht="12.75">
      <c r="A226" s="72">
        <v>2003</v>
      </c>
      <c r="B226" s="168">
        <v>110.8</v>
      </c>
      <c r="C226" s="168">
        <v>111.7</v>
      </c>
      <c r="D226" s="168">
        <v>125.9</v>
      </c>
      <c r="E226" s="168">
        <v>125.40262606607628</v>
      </c>
      <c r="F226" s="168">
        <v>128.4</v>
      </c>
      <c r="G226" s="168">
        <v>132.7</v>
      </c>
      <c r="H226" s="168">
        <v>131.4</v>
      </c>
      <c r="I226" s="168">
        <v>119.9</v>
      </c>
      <c r="J226" s="168">
        <v>141.6</v>
      </c>
      <c r="K226" s="168">
        <v>139.8</v>
      </c>
      <c r="L226" s="168">
        <v>136.1</v>
      </c>
      <c r="M226" s="168">
        <v>116.6</v>
      </c>
      <c r="N226" s="168">
        <f>(B226+C226+D226+E226+F226+G226+H226+I226+J226+K226+L226+M226)/12</f>
        <v>126.69188550550632</v>
      </c>
      <c r="O226" s="177">
        <f>100*(J226-I226)/I226</f>
        <v>18.098415346121758</v>
      </c>
      <c r="P226" s="177">
        <f>100*(J226-J225)/J225</f>
        <v>13.512086971755206</v>
      </c>
      <c r="Q226" s="175">
        <f>(((B226+C226+D226+E226+F226+G226+H226+I226+J226)/9)-((B225+C225+D225+E225+F225+G225+H225+I225+J225)/9))/((B225+C225+D225+E225+F225+G225+H225+I225+J225)/9)*100</f>
        <v>11.750907443639557</v>
      </c>
    </row>
    <row r="227" spans="1:17" ht="12.75">
      <c r="A227" s="72">
        <v>2004</v>
      </c>
      <c r="B227" s="168">
        <v>124.4</v>
      </c>
      <c r="C227" s="168">
        <v>121.18736733170927</v>
      </c>
      <c r="D227" s="168">
        <v>146.74906192296993</v>
      </c>
      <c r="E227" s="168">
        <v>140.2184658877057</v>
      </c>
      <c r="F227" s="168">
        <v>136.5543515578234</v>
      </c>
      <c r="G227" s="168">
        <v>157.7</v>
      </c>
      <c r="H227" s="168">
        <v>144.07379229320864</v>
      </c>
      <c r="I227" s="168">
        <v>139.29370364601056</v>
      </c>
      <c r="J227" s="168">
        <v>153.39376903737008</v>
      </c>
      <c r="K227" s="168" t="s">
        <v>47</v>
      </c>
      <c r="L227" s="168" t="s">
        <v>47</v>
      </c>
      <c r="M227" s="168" t="s">
        <v>47</v>
      </c>
      <c r="N227" s="168">
        <f>(B227+C227+D227+E227+F227+G227+H227+I227+J227)/9</f>
        <v>140.39672351964418</v>
      </c>
      <c r="O227" s="177">
        <f>100*(J227-I227)/I227</f>
        <v>10.122543246600905</v>
      </c>
      <c r="P227" s="177">
        <f>100*(J227-J226)/J226</f>
        <v>8.328932935995823</v>
      </c>
      <c r="Q227" s="175">
        <f>(((B227+C227+D227+E227+F227+G227+H227+I227+J227)/9)-((B226+C226+D226+E226+F226+G226+H226+I226+J226)/9))/((B226+C226+D226+E226+F226+G226+H226+I226+J226)/9)*100</f>
        <v>12.038266490325334</v>
      </c>
    </row>
    <row r="228" spans="1:16" ht="12.75">
      <c r="A228" s="73"/>
      <c r="B228" s="168"/>
      <c r="C228" s="168"/>
      <c r="D228" s="168"/>
      <c r="E228" s="168"/>
      <c r="F228" s="168"/>
      <c r="G228" s="168"/>
      <c r="H228" s="168"/>
      <c r="I228" s="168"/>
      <c r="J228" s="168"/>
      <c r="K228" s="168"/>
      <c r="L228" s="168"/>
      <c r="M228" s="168"/>
      <c r="N228" s="168"/>
      <c r="O228" s="177"/>
      <c r="P228" s="177"/>
    </row>
    <row r="229" spans="1:16" ht="12.75">
      <c r="A229" s="74" t="s">
        <v>110</v>
      </c>
      <c r="B229" s="168">
        <v>76.37728136899376</v>
      </c>
      <c r="C229" s="168">
        <v>87.09317187194627</v>
      </c>
      <c r="D229" s="168">
        <v>101.68623477583667</v>
      </c>
      <c r="E229" s="168">
        <v>89.6448805658243</v>
      </c>
      <c r="F229" s="168">
        <v>108.97899445577866</v>
      </c>
      <c r="G229" s="168">
        <v>99.16041669072636</v>
      </c>
      <c r="H229" s="168">
        <v>105.42043034089079</v>
      </c>
      <c r="I229" s="168">
        <v>106.74769944871247</v>
      </c>
      <c r="J229" s="168">
        <v>109.51887840999679</v>
      </c>
      <c r="K229" s="168">
        <v>107.87466059147934</v>
      </c>
      <c r="L229" s="168">
        <v>115.86345889685201</v>
      </c>
      <c r="M229" s="168">
        <v>91.6338926080637</v>
      </c>
      <c r="N229" s="168">
        <f>(B229+C229+D229+E229+F229+G229+H229+I229+J229+K229+L229+M229)/12</f>
        <v>100.00000000209174</v>
      </c>
      <c r="O229" s="177"/>
      <c r="P229" s="177"/>
    </row>
    <row r="230" spans="1:17" ht="12.75">
      <c r="A230" s="71">
        <v>2001</v>
      </c>
      <c r="B230" s="168">
        <v>99.6685192522422</v>
      </c>
      <c r="C230" s="168">
        <v>95.56935092678329</v>
      </c>
      <c r="D230" s="168">
        <v>110.46407759380892</v>
      </c>
      <c r="E230" s="168">
        <v>100.3557609707792</v>
      </c>
      <c r="F230" s="168">
        <v>112.09520823107162</v>
      </c>
      <c r="G230" s="168">
        <v>113.60843415825556</v>
      </c>
      <c r="H230" s="168">
        <v>107.31484117898395</v>
      </c>
      <c r="I230" s="168">
        <v>118.44826920099472</v>
      </c>
      <c r="J230" s="168">
        <v>113.07774650811562</v>
      </c>
      <c r="K230" s="168">
        <v>115.01372840527462</v>
      </c>
      <c r="L230" s="168">
        <v>114.09368031800015</v>
      </c>
      <c r="M230" s="168">
        <v>80.93582515038135</v>
      </c>
      <c r="N230" s="168">
        <f>(B230+C230+D230+E230+F230+G230+H230+I230+J230+K230+L230+M230)/12</f>
        <v>106.72045349122429</v>
      </c>
      <c r="O230" s="177">
        <f>100*(J230-I230)/I230</f>
        <v>-4.53406599278024</v>
      </c>
      <c r="P230" s="177">
        <f>100*(J230-J229)/J229</f>
        <v>3.2495476120525955</v>
      </c>
      <c r="Q230" s="175">
        <f>(((B230+C230+D230+E230+F230+G230+H230+I230+J230)/9)-((B229+C229+D229+E229+F229+G229+H229+I229+J229)/9))/((B229+C229+D229+E229+F229+G229+H229+I229+J229)/9)*100</f>
        <v>9.718686415702473</v>
      </c>
    </row>
    <row r="231" spans="1:17" ht="12.75">
      <c r="A231" s="72">
        <v>2002</v>
      </c>
      <c r="B231" s="168">
        <v>96.2350346567502</v>
      </c>
      <c r="C231" s="168">
        <v>95.69136655937199</v>
      </c>
      <c r="D231" s="168">
        <v>104.43290020110756</v>
      </c>
      <c r="E231" s="168">
        <v>109.76796400307688</v>
      </c>
      <c r="F231" s="168">
        <v>106.28556638836784</v>
      </c>
      <c r="G231" s="168">
        <v>111.34599038057758</v>
      </c>
      <c r="H231" s="168">
        <v>114.78790620120039</v>
      </c>
      <c r="I231" s="168">
        <v>115.1547846920702</v>
      </c>
      <c r="J231" s="168">
        <v>122.64502633461105</v>
      </c>
      <c r="K231" s="168">
        <v>119.98877820134</v>
      </c>
      <c r="L231" s="168">
        <v>119.34893011245104</v>
      </c>
      <c r="M231" s="168">
        <v>92.96100325617209</v>
      </c>
      <c r="N231" s="168">
        <f>(B231+C231+D231+E231+F231+G231+H231+I231+J231+K231+L231+M231)/12</f>
        <v>109.05377091559139</v>
      </c>
      <c r="O231" s="177">
        <f>100*(J231-I231)/I231</f>
        <v>6.504498846982471</v>
      </c>
      <c r="P231" s="177">
        <f>100*(J231-J230)/J230</f>
        <v>8.460798098597389</v>
      </c>
      <c r="Q231" s="175">
        <f>(((B231+C231+D231+E231+F231+G231+H231+I231+J231)/9)-((B230+C230+D230+E230+F230+G230+H230+I230+J230)/9))/((B230+C230+D230+E230+F230+G230+H230+I230+J230)/9)*100</f>
        <v>0.5918316843530134</v>
      </c>
    </row>
    <row r="232" spans="1:17" ht="12.75">
      <c r="A232" s="72">
        <v>2003</v>
      </c>
      <c r="B232" s="168">
        <v>105.4</v>
      </c>
      <c r="C232" s="168">
        <v>104.8</v>
      </c>
      <c r="D232" s="168">
        <v>119.4</v>
      </c>
      <c r="E232" s="168">
        <v>121.37962068652345</v>
      </c>
      <c r="F232" s="168">
        <v>126.8</v>
      </c>
      <c r="G232" s="168">
        <v>130.7</v>
      </c>
      <c r="H232" s="168">
        <v>130.8</v>
      </c>
      <c r="I232" s="168">
        <v>116.5</v>
      </c>
      <c r="J232" s="168">
        <v>138.9</v>
      </c>
      <c r="K232" s="168">
        <v>138.7</v>
      </c>
      <c r="L232" s="168">
        <v>134.4</v>
      </c>
      <c r="M232" s="168">
        <v>112.4</v>
      </c>
      <c r="N232" s="168">
        <f>(B232+C232+D232+E232+F232+G232+H232+I232+J232+K232+L232+M232)/12</f>
        <v>123.34830172387699</v>
      </c>
      <c r="O232" s="177">
        <f>100*(J232-I232)/I232</f>
        <v>19.227467811158803</v>
      </c>
      <c r="P232" s="177">
        <f>100*(J232-J231)/J231</f>
        <v>13.25367538430845</v>
      </c>
      <c r="Q232" s="175">
        <f>(((B232+C232+D232+E232+F232+G232+H232+I232+J232)/9)-((B231+C231+D231+E231+F231+G231+H231+I231+J231)/9))/((B231+C231+D231+E231+F231+G231+H231+I231+J231)/9)*100</f>
        <v>12.11998778016187</v>
      </c>
    </row>
    <row r="233" spans="1:17" ht="12.75">
      <c r="A233" s="72">
        <v>2004</v>
      </c>
      <c r="B233" s="168">
        <v>120.4</v>
      </c>
      <c r="C233" s="168">
        <v>115.46315689706617</v>
      </c>
      <c r="D233" s="168">
        <v>139.9529856486289</v>
      </c>
      <c r="E233" s="168">
        <v>135.60020735096546</v>
      </c>
      <c r="F233" s="168">
        <v>129.14796295126868</v>
      </c>
      <c r="G233" s="168">
        <v>150.4</v>
      </c>
      <c r="H233" s="168">
        <v>140.7009150984739</v>
      </c>
      <c r="I233" s="168">
        <v>134.86257210963595</v>
      </c>
      <c r="J233" s="168">
        <v>146.66059154380292</v>
      </c>
      <c r="K233" s="168" t="s">
        <v>47</v>
      </c>
      <c r="L233" s="168" t="s">
        <v>47</v>
      </c>
      <c r="M233" s="168" t="s">
        <v>47</v>
      </c>
      <c r="N233" s="168">
        <f>(B233+C233+D233+E233+F233+G233+H233+I233+J233)/9</f>
        <v>134.7987101777602</v>
      </c>
      <c r="O233" s="177">
        <f>100*(J233-I233)/I233</f>
        <v>8.748179164620874</v>
      </c>
      <c r="P233" s="177">
        <f>100*(J233-J232)/J232</f>
        <v>5.587178937223122</v>
      </c>
      <c r="Q233" s="175">
        <f>(((B233+C233+D233+E233+F233+G233+H233+I233+J233)/9)-((B232+C232+D232+E232+F232+G232+H232+I232+J232)/9))/((B232+C232+D232+E232+F232+G232+H232+I232+J232)/9)*100</f>
        <v>10.825886284335509</v>
      </c>
    </row>
    <row r="234" spans="1:16" ht="12.75">
      <c r="A234" s="73"/>
      <c r="B234" s="168"/>
      <c r="C234" s="168"/>
      <c r="D234" s="168"/>
      <c r="E234" s="168"/>
      <c r="F234" s="168"/>
      <c r="G234" s="168"/>
      <c r="H234" s="168"/>
      <c r="I234" s="168"/>
      <c r="J234" s="168"/>
      <c r="K234" s="168"/>
      <c r="L234" s="168"/>
      <c r="M234" s="168"/>
      <c r="N234" s="168"/>
      <c r="O234" s="177"/>
      <c r="P234" s="177"/>
    </row>
    <row r="235" spans="1:16" ht="12.75">
      <c r="A235" s="74" t="s">
        <v>111</v>
      </c>
      <c r="B235" s="168">
        <v>89.73805680837673</v>
      </c>
      <c r="C235" s="168">
        <v>97.2540235185883</v>
      </c>
      <c r="D235" s="168">
        <v>107.09502841187073</v>
      </c>
      <c r="E235" s="168">
        <v>87.31089955217308</v>
      </c>
      <c r="F235" s="168">
        <v>100.15934272304243</v>
      </c>
      <c r="G235" s="168">
        <v>103.50794058947199</v>
      </c>
      <c r="H235" s="168">
        <v>94.20237008910242</v>
      </c>
      <c r="I235" s="168">
        <v>102.46553541695984</v>
      </c>
      <c r="J235" s="168">
        <v>110.16956707277481</v>
      </c>
      <c r="K235" s="168">
        <v>106.1093947315829</v>
      </c>
      <c r="L235" s="168">
        <v>116.43197431159882</v>
      </c>
      <c r="M235" s="168">
        <v>85.55586676625086</v>
      </c>
      <c r="N235" s="168">
        <f>(B235+C235+D235+E235+F235+G235+H235+I235+J235+K235+L235+M235)/12</f>
        <v>99.99999999931607</v>
      </c>
      <c r="O235" s="177"/>
      <c r="P235" s="177"/>
    </row>
    <row r="236" spans="1:17" ht="12.75">
      <c r="A236" s="71">
        <v>2001</v>
      </c>
      <c r="B236" s="168">
        <v>106.71351002901905</v>
      </c>
      <c r="C236" s="168">
        <v>111.18856654380353</v>
      </c>
      <c r="D236" s="168">
        <v>121.09106212898058</v>
      </c>
      <c r="E236" s="168">
        <v>98.7686011674276</v>
      </c>
      <c r="F236" s="168">
        <v>118.05848718032593</v>
      </c>
      <c r="G236" s="168">
        <v>116.33342167826513</v>
      </c>
      <c r="H236" s="168">
        <v>99.8069149572859</v>
      </c>
      <c r="I236" s="168">
        <v>103.27188789723066</v>
      </c>
      <c r="J236" s="168">
        <v>125.44684235625323</v>
      </c>
      <c r="K236" s="168">
        <v>117.10497544864647</v>
      </c>
      <c r="L236" s="168">
        <v>128.61446220892947</v>
      </c>
      <c r="M236" s="168">
        <v>83.35898620441556</v>
      </c>
      <c r="N236" s="168">
        <f>(B236+C236+D236+E236+F236+G236+H236+I236+J236+K236+L236+M236)/12</f>
        <v>110.81314315004859</v>
      </c>
      <c r="O236" s="177">
        <f>100*(J236-I236)/I236</f>
        <v>21.472401551416993</v>
      </c>
      <c r="P236" s="177">
        <f>100*(J236-J235)/J235</f>
        <v>13.867055748151113</v>
      </c>
      <c r="Q236" s="175">
        <f>(((B236+C236+D236+E236+F236+G236+H236+I236+J236)/9)-((B235+C235+D235+E235+F235+G235+H235+I235+J235)/9))/((B235+C235+D235+E235+F235+G235+H235+I235+J235)/9)*100</f>
        <v>12.196007695519445</v>
      </c>
    </row>
    <row r="237" spans="1:17" ht="12.75">
      <c r="A237" s="72">
        <v>2002</v>
      </c>
      <c r="B237" s="168">
        <v>117.00939989949156</v>
      </c>
      <c r="C237" s="168">
        <v>114.77518282401921</v>
      </c>
      <c r="D237" s="168">
        <v>134.66130351497912</v>
      </c>
      <c r="E237" s="168">
        <v>136.0178591714831</v>
      </c>
      <c r="F237" s="168">
        <v>131.03255007806462</v>
      </c>
      <c r="G237" s="168">
        <v>129.8970472458675</v>
      </c>
      <c r="H237" s="168">
        <v>117.9169652186879</v>
      </c>
      <c r="I237" s="168">
        <v>118.79493599931759</v>
      </c>
      <c r="J237" s="168">
        <v>132.6355214434578</v>
      </c>
      <c r="K237" s="168">
        <v>137.8597937312972</v>
      </c>
      <c r="L237" s="168">
        <v>136.0217480622898</v>
      </c>
      <c r="M237" s="168">
        <v>96.91930251170999</v>
      </c>
      <c r="N237" s="168">
        <f>(B237+C237+D237+E237+F237+G237+H237+I237+J237+K237+L237+M237)/12</f>
        <v>125.2951341417221</v>
      </c>
      <c r="O237" s="177">
        <f>100*(J237-I237)/I237</f>
        <v>11.650821078955524</v>
      </c>
      <c r="P237" s="177">
        <f>100*(J237-J236)/J236</f>
        <v>5.730458377572895</v>
      </c>
      <c r="Q237" s="175">
        <f>(((B237+C237+D237+E237+F237+G237+H237+I237+J237)/9)-((B236+C236+D236+E236+F236+G236+H236+I236+J236)/9))/((B236+C236+D236+E236+F236+G236+H236+I236+J236)/9)*100</f>
        <v>13.197182379680664</v>
      </c>
    </row>
    <row r="238" spans="1:17" ht="12.75">
      <c r="A238" s="72">
        <v>2003</v>
      </c>
      <c r="B238" s="168">
        <v>130.9</v>
      </c>
      <c r="C238" s="168">
        <v>137.7</v>
      </c>
      <c r="D238" s="168">
        <v>150.5</v>
      </c>
      <c r="E238" s="168">
        <v>140.5240640749788</v>
      </c>
      <c r="F238" s="168">
        <v>134.5</v>
      </c>
      <c r="G238" s="168">
        <v>140.3</v>
      </c>
      <c r="H238" s="168">
        <v>133.7</v>
      </c>
      <c r="I238" s="168">
        <v>132.5</v>
      </c>
      <c r="J238" s="168">
        <v>151.9</v>
      </c>
      <c r="K238" s="168">
        <v>143.8</v>
      </c>
      <c r="L238" s="168">
        <v>142.2</v>
      </c>
      <c r="M238" s="168">
        <v>132.1</v>
      </c>
      <c r="N238" s="168">
        <f>(B238+C238+D238+E238+F238+G238+H238+I238+J238+K238+L238+M238)/12</f>
        <v>139.21867200624823</v>
      </c>
      <c r="O238" s="177">
        <f>100*(J238-I238)/I238</f>
        <v>14.641509433962268</v>
      </c>
      <c r="P238" s="177">
        <f>100*(J238-J237)/J237</f>
        <v>14.524373521428497</v>
      </c>
      <c r="Q238" s="175">
        <f>(((B238+C238+D238+E238+F238+G238+H238+I238+J238)/9)-((B237+C237+D237+E237+F237+G237+H237+I237+J237)/9))/((B237+C237+D237+E237+F237+G237+H237+I237+J237)/9)*100</f>
        <v>10.57464358473951</v>
      </c>
    </row>
    <row r="239" spans="1:17" ht="12.75">
      <c r="A239" s="72">
        <v>2004</v>
      </c>
      <c r="B239" s="168">
        <v>139.2</v>
      </c>
      <c r="C239" s="168">
        <v>142.7031956881567</v>
      </c>
      <c r="D239" s="168">
        <v>172.29375708862727</v>
      </c>
      <c r="E239" s="168">
        <v>157.57730674992203</v>
      </c>
      <c r="F239" s="168">
        <v>164.3930531241376</v>
      </c>
      <c r="G239" s="168">
        <v>185.3</v>
      </c>
      <c r="H239" s="168">
        <v>156.7515663972317</v>
      </c>
      <c r="I239" s="168">
        <v>155.94918245233342</v>
      </c>
      <c r="J239" s="168">
        <v>178.7020439344739</v>
      </c>
      <c r="K239" s="168" t="s">
        <v>47</v>
      </c>
      <c r="L239" s="168" t="s">
        <v>47</v>
      </c>
      <c r="M239" s="168" t="s">
        <v>47</v>
      </c>
      <c r="N239" s="168">
        <f>(B239+C239+D239+E239+F239+G239+H239+I239+J239)/9</f>
        <v>161.430011714987</v>
      </c>
      <c r="O239" s="177">
        <f>100*(J239-I239)/I239</f>
        <v>14.589920334526274</v>
      </c>
      <c r="P239" s="177">
        <f>100*(J239-J238)/J238</f>
        <v>17.644531885762927</v>
      </c>
      <c r="Q239" s="175">
        <f>(((B239+C239+D239+E239+F239+G239+H239+I239+J239)/9)-((B238+C238+D238+E238+F238+G238+H238+I238+J238)/9))/((B238+C238+D238+E238+F238+G238+H238+I238+J238)/9)*100</f>
        <v>15.995384608268163</v>
      </c>
    </row>
    <row r="240" spans="1:16" ht="12.75">
      <c r="A240" s="181"/>
      <c r="B240" s="168"/>
      <c r="C240" s="168"/>
      <c r="D240" s="168"/>
      <c r="E240" s="168"/>
      <c r="F240" s="168"/>
      <c r="G240" s="168"/>
      <c r="H240" s="168"/>
      <c r="I240" s="168"/>
      <c r="J240" s="168"/>
      <c r="K240" s="168"/>
      <c r="L240" s="168"/>
      <c r="M240" s="168"/>
      <c r="N240" s="187"/>
      <c r="O240" s="177"/>
      <c r="P240" s="177"/>
    </row>
    <row r="241" spans="1:16" ht="12.75">
      <c r="A241" s="181"/>
      <c r="B241" s="168"/>
      <c r="C241" s="168"/>
      <c r="D241" s="168"/>
      <c r="E241" s="168"/>
      <c r="F241" s="168"/>
      <c r="G241" s="168"/>
      <c r="H241" s="168"/>
      <c r="I241" s="168"/>
      <c r="J241" s="168"/>
      <c r="K241" s="168"/>
      <c r="L241" s="168"/>
      <c r="M241" s="168"/>
      <c r="N241" s="187"/>
      <c r="O241" s="177"/>
      <c r="P241" s="177"/>
    </row>
    <row r="242" spans="1:16" ht="12.75">
      <c r="A242" s="181"/>
      <c r="B242" s="168"/>
      <c r="C242" s="168"/>
      <c r="D242" s="168"/>
      <c r="E242" s="168"/>
      <c r="F242" s="168"/>
      <c r="G242" s="168"/>
      <c r="H242" s="168"/>
      <c r="I242" s="168"/>
      <c r="J242" s="168"/>
      <c r="K242" s="168"/>
      <c r="L242" s="168"/>
      <c r="M242" s="168"/>
      <c r="N242" s="187"/>
      <c r="O242" s="177"/>
      <c r="P242" s="177"/>
    </row>
    <row r="243" spans="1:17" ht="12.75">
      <c r="A243" s="449" t="s">
        <v>115</v>
      </c>
      <c r="B243" s="449"/>
      <c r="C243" s="449"/>
      <c r="D243" s="449"/>
      <c r="E243" s="449"/>
      <c r="F243" s="449"/>
      <c r="G243" s="449"/>
      <c r="H243" s="449"/>
      <c r="I243" s="449"/>
      <c r="J243" s="449"/>
      <c r="K243" s="449"/>
      <c r="L243" s="449"/>
      <c r="M243" s="449"/>
      <c r="N243" s="449"/>
      <c r="O243" s="449"/>
      <c r="P243" s="449"/>
      <c r="Q243" s="449"/>
    </row>
    <row r="244" spans="1:16" ht="12.75">
      <c r="A244" s="173"/>
      <c r="B244" s="173"/>
      <c r="C244" s="173"/>
      <c r="D244" s="173"/>
      <c r="E244" s="173"/>
      <c r="F244" s="173"/>
      <c r="G244" s="173"/>
      <c r="H244" s="173"/>
      <c r="I244" s="173"/>
      <c r="J244" s="173"/>
      <c r="K244" s="173"/>
      <c r="L244" s="173"/>
      <c r="M244" s="173"/>
      <c r="N244" s="186"/>
      <c r="O244" s="177"/>
      <c r="P244" s="177"/>
    </row>
    <row r="245" spans="1:16" ht="12.75">
      <c r="A245" s="173"/>
      <c r="B245" s="168"/>
      <c r="C245" s="168"/>
      <c r="D245" s="168"/>
      <c r="E245" s="168"/>
      <c r="F245" s="168"/>
      <c r="G245" s="168"/>
      <c r="H245" s="168"/>
      <c r="I245" s="168"/>
      <c r="J245" s="168"/>
      <c r="K245" s="168"/>
      <c r="L245" s="168"/>
      <c r="M245" s="168"/>
      <c r="N245" s="168"/>
      <c r="O245" s="177"/>
      <c r="P245" s="177"/>
    </row>
    <row r="246" spans="1:16" ht="12.75">
      <c r="A246" s="70" t="s">
        <v>109</v>
      </c>
      <c r="B246" s="168">
        <v>76.77453213003547</v>
      </c>
      <c r="C246" s="168">
        <v>99.864324236263</v>
      </c>
      <c r="D246" s="168">
        <v>106.17112912625164</v>
      </c>
      <c r="E246" s="168">
        <v>96.97352457595373</v>
      </c>
      <c r="F246" s="168">
        <v>99.92772900789276</v>
      </c>
      <c r="G246" s="168">
        <v>91.03811009783053</v>
      </c>
      <c r="H246" s="168">
        <v>84.68507694736253</v>
      </c>
      <c r="I246" s="168">
        <v>90.83777584141434</v>
      </c>
      <c r="J246" s="168">
        <v>103.35555824512896</v>
      </c>
      <c r="K246" s="168">
        <v>113.85441669973729</v>
      </c>
      <c r="L246" s="168">
        <v>129.26597701708286</v>
      </c>
      <c r="M246" s="168">
        <v>107.2518459685071</v>
      </c>
      <c r="N246" s="168"/>
      <c r="O246" s="177"/>
      <c r="P246" s="177"/>
    </row>
    <row r="247" spans="1:17" ht="12.75">
      <c r="A247" s="71">
        <v>2001</v>
      </c>
      <c r="B247" s="168">
        <v>91.35213018701735</v>
      </c>
      <c r="C247" s="168">
        <v>96.69307559422859</v>
      </c>
      <c r="D247" s="168">
        <v>116.03851176137665</v>
      </c>
      <c r="E247" s="168">
        <v>87.99819434400726</v>
      </c>
      <c r="F247" s="168">
        <v>99.3336920084694</v>
      </c>
      <c r="G247" s="168">
        <v>86.9187210902092</v>
      </c>
      <c r="H247" s="168">
        <v>85.38066878695133</v>
      </c>
      <c r="I247" s="168">
        <v>87.67758195024733</v>
      </c>
      <c r="J247" s="168">
        <v>97.22588701718385</v>
      </c>
      <c r="K247" s="168">
        <v>95.52628522760006</v>
      </c>
      <c r="L247" s="168">
        <v>123.51077591886363</v>
      </c>
      <c r="M247" s="168">
        <v>102.24539665288037</v>
      </c>
      <c r="N247" s="168">
        <f>(B247+C247+D247+E247+F247+G247+H247+I247+J247+K247+L247+M247)/12</f>
        <v>97.49174337825292</v>
      </c>
      <c r="O247" s="177">
        <f>100*(J247-I247)/I247</f>
        <v>10.890246804884182</v>
      </c>
      <c r="P247" s="177">
        <f>100*(J247-J246)/J246</f>
        <v>-5.930664331963002</v>
      </c>
      <c r="Q247" s="175">
        <f>(((B247+C247+D247+E247+F247+G247+H247+I247+J247)/9)-((B246+C246+D246+E246+F246+G246+H246+I246+J246)/9))/((B246+C246+D246+E246+F246+G246+H246+I246+J246)/9)*100</f>
        <v>-0.11879290151660198</v>
      </c>
    </row>
    <row r="248" spans="1:17" ht="12.75">
      <c r="A248" s="72">
        <v>2002</v>
      </c>
      <c r="B248" s="168">
        <v>86.83684249629215</v>
      </c>
      <c r="C248" s="168">
        <v>95.11632156036795</v>
      </c>
      <c r="D248" s="168">
        <v>113.51005835581584</v>
      </c>
      <c r="E248" s="168">
        <v>109.91790836878181</v>
      </c>
      <c r="F248" s="168">
        <v>90.11262679842996</v>
      </c>
      <c r="G248" s="168">
        <v>100.6471432708709</v>
      </c>
      <c r="H248" s="168">
        <v>87.60851354985458</v>
      </c>
      <c r="I248" s="168">
        <v>98.84622405573228</v>
      </c>
      <c r="J248" s="168">
        <v>118.26260761553328</v>
      </c>
      <c r="K248" s="168">
        <v>121.49562786996202</v>
      </c>
      <c r="L248" s="168">
        <v>125.39374903141723</v>
      </c>
      <c r="M248" s="168">
        <v>104.64741200920696</v>
      </c>
      <c r="N248" s="168">
        <f>(B248+C248+D248+E248+F248+G248+H248+I248+J248+K248+L248+M248)/12</f>
        <v>104.36625291518874</v>
      </c>
      <c r="O248" s="177">
        <f>100*(J248-I248)/I248</f>
        <v>19.6430199992804</v>
      </c>
      <c r="P248" s="177">
        <f>100*(J248-J247)/J247</f>
        <v>21.636954152582195</v>
      </c>
      <c r="Q248" s="175">
        <f>(((B248+C248+D248+E248+F248+G248+H248+I248+J248)/9)-((B247+C247+D247+E247+F247+G247+H247+I247+J247)/9))/((B247+C247+D247+E247+F247+G247+H247+I247+J247)/9)*100</f>
        <v>6.155862219086782</v>
      </c>
    </row>
    <row r="249" spans="1:17" ht="12.75">
      <c r="A249" s="72">
        <v>2003</v>
      </c>
      <c r="B249" s="168">
        <v>99.3</v>
      </c>
      <c r="C249" s="168">
        <v>100.2</v>
      </c>
      <c r="D249" s="168">
        <v>123.1</v>
      </c>
      <c r="E249" s="168">
        <v>102.47782277147668</v>
      </c>
      <c r="F249" s="168">
        <v>93.1</v>
      </c>
      <c r="G249" s="168">
        <v>109.7</v>
      </c>
      <c r="H249" s="168">
        <v>103.6</v>
      </c>
      <c r="I249" s="168">
        <v>100.7</v>
      </c>
      <c r="J249" s="168">
        <v>129.4</v>
      </c>
      <c r="K249" s="168">
        <v>131.5</v>
      </c>
      <c r="L249" s="168">
        <v>134.7</v>
      </c>
      <c r="M249" s="168">
        <v>110.8</v>
      </c>
      <c r="N249" s="168">
        <f>(B249+C249+D249+E249+F249+G249+H249+I249+J249+K249+L249+M249)/12</f>
        <v>111.54815189762307</v>
      </c>
      <c r="O249" s="177">
        <f>100*(J249-I249)/I249</f>
        <v>28.500496524329694</v>
      </c>
      <c r="P249" s="177">
        <f>100*(J249-J248)/J248</f>
        <v>9.417509565385123</v>
      </c>
      <c r="Q249" s="175">
        <f>(((B249+C249+D249+E249+F249+G249+H249+I249+J249)/9)-((B248+C248+D248+E248+F248+G248+H248+I248+J248)/9))/((B248+C248+D248+E248+F248+G248+H248+I248+J248)/9)*100</f>
        <v>6.740192140614186</v>
      </c>
    </row>
    <row r="250" spans="1:17" ht="12.75">
      <c r="A250" s="72">
        <v>2004</v>
      </c>
      <c r="B250" s="168">
        <v>94.8</v>
      </c>
      <c r="C250" s="168">
        <v>105.21418827819447</v>
      </c>
      <c r="D250" s="168">
        <v>128.95987433937987</v>
      </c>
      <c r="E250" s="168">
        <v>115.93803252668664</v>
      </c>
      <c r="F250" s="168">
        <v>108.23635779218492</v>
      </c>
      <c r="G250" s="168">
        <v>128.2</v>
      </c>
      <c r="H250" s="168">
        <v>110.06241159722296</v>
      </c>
      <c r="I250" s="168">
        <v>109.8026231069124</v>
      </c>
      <c r="J250" s="168">
        <v>134.64334224917212</v>
      </c>
      <c r="K250" s="168" t="s">
        <v>47</v>
      </c>
      <c r="L250" s="168" t="s">
        <v>47</v>
      </c>
      <c r="M250" s="168" t="s">
        <v>47</v>
      </c>
      <c r="N250" s="168">
        <f>(B250+C250+D250+E250+F250+G250+H250+I250+J250)/9</f>
        <v>115.09520332108372</v>
      </c>
      <c r="O250" s="177">
        <f>100*(J250-I250)/I250</f>
        <v>22.62306531427109</v>
      </c>
      <c r="P250" s="177">
        <f>100*(J250-J249)/J249</f>
        <v>4.052041923626056</v>
      </c>
      <c r="Q250" s="175">
        <f>(((B250+C250+D250+E250+F250+G250+H250+I250+J250)/9)-((B249+C249+D249+E249+F249+G249+H249+I249+J249)/9))/((B249+C249+D249+E249+F249+G249+H249+I249+J249)/9)*100</f>
        <v>7.724700524413963</v>
      </c>
    </row>
    <row r="251" spans="1:16" ht="12.75">
      <c r="A251" s="73"/>
      <c r="B251" s="168"/>
      <c r="C251" s="168"/>
      <c r="D251" s="168"/>
      <c r="E251" s="168"/>
      <c r="F251" s="168"/>
      <c r="G251" s="168"/>
      <c r="H251" s="168"/>
      <c r="I251" s="168"/>
      <c r="J251" s="168"/>
      <c r="K251" s="168"/>
      <c r="L251" s="168"/>
      <c r="M251" s="168"/>
      <c r="N251" s="168"/>
      <c r="O251" s="177"/>
      <c r="P251" s="177"/>
    </row>
    <row r="252" spans="1:16" ht="12.75">
      <c r="A252" s="74" t="s">
        <v>110</v>
      </c>
      <c r="B252" s="168">
        <v>80.07018815577841</v>
      </c>
      <c r="C252" s="168">
        <v>102.8986291295499</v>
      </c>
      <c r="D252" s="168">
        <v>110.57271442293069</v>
      </c>
      <c r="E252" s="168">
        <v>101.10038128373668</v>
      </c>
      <c r="F252" s="168">
        <v>97.4345067618766</v>
      </c>
      <c r="G252" s="168">
        <v>86.84697609828392</v>
      </c>
      <c r="H252" s="168">
        <v>82.01487914356392</v>
      </c>
      <c r="I252" s="168">
        <v>95.77691385551664</v>
      </c>
      <c r="J252" s="168">
        <v>105.47676083568263</v>
      </c>
      <c r="K252" s="168">
        <v>114.34024615588032</v>
      </c>
      <c r="L252" s="168">
        <v>123.17737760908672</v>
      </c>
      <c r="M252" s="168">
        <v>100.29042655742259</v>
      </c>
      <c r="N252" s="168"/>
      <c r="O252" s="177"/>
      <c r="P252" s="177"/>
    </row>
    <row r="253" spans="1:17" ht="12.75">
      <c r="A253" s="71">
        <v>2001</v>
      </c>
      <c r="B253" s="168">
        <v>88.29954172471098</v>
      </c>
      <c r="C253" s="168">
        <v>95.36592625542417</v>
      </c>
      <c r="D253" s="168">
        <v>108.9998727676898</v>
      </c>
      <c r="E253" s="168">
        <v>85.89253003352184</v>
      </c>
      <c r="F253" s="168">
        <v>95.70005918625395</v>
      </c>
      <c r="G253" s="168">
        <v>80.50537648675147</v>
      </c>
      <c r="H253" s="168">
        <v>80.90804792846072</v>
      </c>
      <c r="I253" s="168">
        <v>92.0774307873274</v>
      </c>
      <c r="J253" s="168">
        <v>100.0764466107268</v>
      </c>
      <c r="K253" s="168">
        <v>102.4666902569539</v>
      </c>
      <c r="L253" s="168">
        <v>120.02682397440896</v>
      </c>
      <c r="M253" s="168">
        <v>98.27512702154218</v>
      </c>
      <c r="N253" s="168">
        <f>(B253+C253+D253+E253+F253+G253+H253+I253+J253+K253+L253+M253)/12</f>
        <v>95.71615608614769</v>
      </c>
      <c r="O253" s="177">
        <f>100*(J253-I253)/I253</f>
        <v>8.687270870833537</v>
      </c>
      <c r="P253" s="177">
        <f>100*(J253-J252)/J252</f>
        <v>-5.11990905121624</v>
      </c>
      <c r="Q253" s="175">
        <f>(((B253+C253+D253+E253+F253+G253+H253+I253+J253)/9)-((B252+C252+D252+E252+F252+G252+H252+I252+J252)/9))/((B252+C252+D252+E252+F252+G252+H252+I252+J252)/9)*100</f>
        <v>-3.985970632007356</v>
      </c>
    </row>
    <row r="254" spans="1:17" ht="12.75">
      <c r="A254" s="72">
        <v>2002</v>
      </c>
      <c r="B254" s="168">
        <v>85.01991861371386</v>
      </c>
      <c r="C254" s="168">
        <v>89.92964830495818</v>
      </c>
      <c r="D254" s="168">
        <v>108.12900392797742</v>
      </c>
      <c r="E254" s="168">
        <v>94.8473398385501</v>
      </c>
      <c r="F254" s="168">
        <v>78.67954938535729</v>
      </c>
      <c r="G254" s="168">
        <v>92.52644098135227</v>
      </c>
      <c r="H254" s="168">
        <v>84.5140899924438</v>
      </c>
      <c r="I254" s="168">
        <v>98.92373753931868</v>
      </c>
      <c r="J254" s="168">
        <v>109.05618574662806</v>
      </c>
      <c r="K254" s="168">
        <v>114.68362207683252</v>
      </c>
      <c r="L254" s="168">
        <v>113.54015461383962</v>
      </c>
      <c r="M254" s="168">
        <v>98.34701735583015</v>
      </c>
      <c r="N254" s="168">
        <f>(B254+C254+D254+E254+F254+G254+H254+I254+J254+K254+L254+M254)/12</f>
        <v>97.34972569806683</v>
      </c>
      <c r="O254" s="177">
        <f>100*(J254-I254)/I254</f>
        <v>10.24268639595435</v>
      </c>
      <c r="P254" s="177">
        <f>100*(J254-J253)/J253</f>
        <v>8.972879673506265</v>
      </c>
      <c r="Q254" s="175">
        <f>(((B254+C254+D254+E254+F254+G254+H254+I254+J254)/9)-((B253+C253+D253+E253+F253+G253+H253+I253+J253)/9))/((B253+C253+D253+E253+F253+G253+H253+I253+J253)/9)*100</f>
        <v>1.6671009797253684</v>
      </c>
    </row>
    <row r="255" spans="1:17" ht="12.75">
      <c r="A255" s="72">
        <v>2003</v>
      </c>
      <c r="B255" s="168">
        <v>91.2</v>
      </c>
      <c r="C255" s="168">
        <v>91.2</v>
      </c>
      <c r="D255" s="168">
        <v>112.5</v>
      </c>
      <c r="E255" s="168">
        <v>95.7928336379781</v>
      </c>
      <c r="F255" s="168">
        <v>89</v>
      </c>
      <c r="G255" s="168">
        <v>104.5</v>
      </c>
      <c r="H255" s="168">
        <v>89.6</v>
      </c>
      <c r="I255" s="168">
        <v>98</v>
      </c>
      <c r="J255" s="168">
        <v>114.3</v>
      </c>
      <c r="K255" s="168">
        <v>108.4</v>
      </c>
      <c r="L255" s="168">
        <v>106</v>
      </c>
      <c r="M255" s="168">
        <v>100.7</v>
      </c>
      <c r="N255" s="168">
        <f>(B255+C255+D255+E255+F255+G255+H255+I255+J255+K255+L255+M255)/12</f>
        <v>100.09940280316484</v>
      </c>
      <c r="O255" s="177">
        <f>100*(J255-I255)/I255</f>
        <v>16.632653061224488</v>
      </c>
      <c r="P255" s="177">
        <f>100*(J255-J254)/J254</f>
        <v>4.808360220441757</v>
      </c>
      <c r="Q255" s="175">
        <f>(((B255+C255+D255+E255+F255+G255+H255+I255+J255)/9)-((B254+C254+D254+E254+F254+G254+H254+I254+J254)/9))/((B254+C254+D254+E254+F254+G254+H254+I254+J254)/9)*100</f>
        <v>5.283454151130988</v>
      </c>
    </row>
    <row r="256" spans="1:17" ht="12.75">
      <c r="A256" s="72">
        <v>2004</v>
      </c>
      <c r="B256" s="168">
        <v>83.6</v>
      </c>
      <c r="C256" s="168">
        <v>90.15906273449733</v>
      </c>
      <c r="D256" s="168">
        <v>110.50162981106646</v>
      </c>
      <c r="E256" s="168">
        <v>99.87814382330274</v>
      </c>
      <c r="F256" s="168">
        <v>87.79922803601283</v>
      </c>
      <c r="G256" s="168">
        <v>106.6</v>
      </c>
      <c r="H256" s="168">
        <v>90.4593787060022</v>
      </c>
      <c r="I256" s="168">
        <v>93.74214413594898</v>
      </c>
      <c r="J256" s="168">
        <v>110.21419911892582</v>
      </c>
      <c r="K256" s="168" t="s">
        <v>47</v>
      </c>
      <c r="L256" s="168" t="s">
        <v>47</v>
      </c>
      <c r="M256" s="168" t="s">
        <v>47</v>
      </c>
      <c r="N256" s="168">
        <f>(B256+C256+D256+E256+F256+G256+H256+I256+J256)/9</f>
        <v>96.9948651517507</v>
      </c>
      <c r="O256" s="177">
        <f>100*(J256-I256)/I256</f>
        <v>17.571664414981104</v>
      </c>
      <c r="P256" s="177">
        <f>100*(J256-J255)/J255</f>
        <v>-3.5746289423221156</v>
      </c>
      <c r="Q256" s="175">
        <f>(((B256+C256+D256+E256+F256+G256+H256+I256+J256)/9)-((B255+C255+D255+E255+F255+G255+H255+I255+J255)/9))/((B255+C255+D255+E255+F255+G255+H255+I255+J255)/9)*100</f>
        <v>-1.4828070799622208</v>
      </c>
    </row>
    <row r="257" spans="1:16" ht="12.75">
      <c r="A257" s="73"/>
      <c r="B257" s="168"/>
      <c r="C257" s="168"/>
      <c r="D257" s="168"/>
      <c r="E257" s="168"/>
      <c r="F257" s="168"/>
      <c r="G257" s="168"/>
      <c r="H257" s="168"/>
      <c r="I257" s="168"/>
      <c r="J257" s="168"/>
      <c r="K257" s="168"/>
      <c r="L257" s="168"/>
      <c r="M257" s="168"/>
      <c r="N257" s="168"/>
      <c r="O257" s="177"/>
      <c r="P257" s="177"/>
    </row>
    <row r="258" spans="1:16" ht="12.75">
      <c r="A258" s="74" t="s">
        <v>111</v>
      </c>
      <c r="B258" s="168">
        <v>69.6517982004357</v>
      </c>
      <c r="C258" s="168">
        <v>93.30643524067716</v>
      </c>
      <c r="D258" s="168">
        <v>96.65820645233049</v>
      </c>
      <c r="E258" s="168">
        <v>88.0543588424522</v>
      </c>
      <c r="F258" s="168">
        <v>105.31620362986038</v>
      </c>
      <c r="G258" s="168">
        <v>100.09619513884547</v>
      </c>
      <c r="H258" s="168">
        <v>90.45603984729227</v>
      </c>
      <c r="I258" s="168">
        <v>80.16306778100125</v>
      </c>
      <c r="J258" s="168">
        <v>98.77111087360294</v>
      </c>
      <c r="K258" s="168">
        <v>112.80441821300006</v>
      </c>
      <c r="L258" s="168">
        <v>142.42495767008472</v>
      </c>
      <c r="M258" s="168">
        <v>122.29720814920559</v>
      </c>
      <c r="N258" s="168"/>
      <c r="O258" s="177"/>
      <c r="P258" s="177"/>
    </row>
    <row r="259" spans="1:17" ht="12.75">
      <c r="A259" s="71">
        <v>2001</v>
      </c>
      <c r="B259" s="168">
        <v>97.94953459460652</v>
      </c>
      <c r="C259" s="168">
        <v>99.56137607522267</v>
      </c>
      <c r="D259" s="168">
        <v>131.25076470623247</v>
      </c>
      <c r="E259" s="168">
        <v>92.54905968323887</v>
      </c>
      <c r="F259" s="168">
        <v>107.18687807773189</v>
      </c>
      <c r="G259" s="168">
        <v>100.77955702371399</v>
      </c>
      <c r="H259" s="168">
        <v>95.04711707529974</v>
      </c>
      <c r="I259" s="168">
        <v>78.16841219214992</v>
      </c>
      <c r="J259" s="168">
        <v>91.06511740312695</v>
      </c>
      <c r="K259" s="168">
        <v>80.52634042950947</v>
      </c>
      <c r="L259" s="168">
        <v>131.04046431851924</v>
      </c>
      <c r="M259" s="168">
        <v>110.82613875810303</v>
      </c>
      <c r="N259" s="168">
        <f>(B259+C259+D259+E259+F259+G259+H259+I259+J259+K259+L259+M259)/12</f>
        <v>101.32923002812123</v>
      </c>
      <c r="O259" s="177">
        <f>100*(J259-I259)/I259</f>
        <v>16.49861478479946</v>
      </c>
      <c r="P259" s="177">
        <f>100*(J259-J258)/J258</f>
        <v>-7.801869800105137</v>
      </c>
      <c r="Q259" s="175">
        <f>(((B259+C259+D259+E259+F259+G259+H259+I259+J259)/9)-((B258+C258+D258+E258+F258+G258+H258+I258+J258)/9))/((B258+C258+D258+E258+F258+G258+H258+I258+J258)/9)*100</f>
        <v>8.642759685774871</v>
      </c>
    </row>
    <row r="260" spans="1:17" ht="12.75">
      <c r="A260" s="72">
        <v>2002</v>
      </c>
      <c r="B260" s="168">
        <v>90.76366781581036</v>
      </c>
      <c r="C260" s="168">
        <v>106.32601502478394</v>
      </c>
      <c r="D260" s="168">
        <v>125.1398579800461</v>
      </c>
      <c r="E260" s="168">
        <v>142.4891626110795</v>
      </c>
      <c r="F260" s="168">
        <v>114.82235626082308</v>
      </c>
      <c r="G260" s="168">
        <v>118.19800464502282</v>
      </c>
      <c r="H260" s="168">
        <v>94.29633402210922</v>
      </c>
      <c r="I260" s="168">
        <v>98.6786981338005</v>
      </c>
      <c r="J260" s="168">
        <v>138.15997956977986</v>
      </c>
      <c r="K260" s="168">
        <v>136.21806999282003</v>
      </c>
      <c r="L260" s="168">
        <v>151.01232054575783</v>
      </c>
      <c r="M260" s="168">
        <v>118.26413495910654</v>
      </c>
      <c r="N260" s="168">
        <f>(B260+C260+D260+E260+F260+G260+H260+I260+J260+K260+L260+M260)/12</f>
        <v>119.53071679674498</v>
      </c>
      <c r="O260" s="177">
        <f>100*(J260-I260)/I260</f>
        <v>40.009933433096045</v>
      </c>
      <c r="P260" s="177">
        <f>100*(J260-J259)/J259</f>
        <v>51.71558936027441</v>
      </c>
      <c r="Q260" s="175">
        <f>(((B260+C260+D260+E260+F260+G260+H260+I260+J260)/9)-((B259+C259+D259+E259+F259+G259+H259+I259+J259)/9))/((B259+C259+D259+E259+F259+G259+H259+I259+J259)/9)*100</f>
        <v>15.143537069798366</v>
      </c>
    </row>
    <row r="261" spans="1:17" ht="12.75">
      <c r="A261" s="72">
        <v>2003</v>
      </c>
      <c r="B261" s="168">
        <v>116.9</v>
      </c>
      <c r="C261" s="168">
        <v>119.6</v>
      </c>
      <c r="D261" s="168">
        <v>146</v>
      </c>
      <c r="E261" s="168">
        <v>116.92575023382584</v>
      </c>
      <c r="F261" s="168">
        <v>101.9</v>
      </c>
      <c r="G261" s="168">
        <v>121</v>
      </c>
      <c r="H261" s="168">
        <v>133.8</v>
      </c>
      <c r="I261" s="168">
        <v>106.5</v>
      </c>
      <c r="J261" s="168">
        <v>162</v>
      </c>
      <c r="K261" s="168">
        <v>181.5</v>
      </c>
      <c r="L261" s="168">
        <v>196.7</v>
      </c>
      <c r="M261" s="168">
        <v>132.5</v>
      </c>
      <c r="N261" s="168">
        <f>(B261+C261+D261+E261+F261+G261+H261+I261+J261+K261+L261+M261)/12</f>
        <v>136.27714585281882</v>
      </c>
      <c r="O261" s="177">
        <f>100*(J261-I261)/I261</f>
        <v>52.11267605633803</v>
      </c>
      <c r="P261" s="177">
        <f>100*(J261-J260)/J260</f>
        <v>17.255373447836508</v>
      </c>
      <c r="Q261" s="175">
        <f>(((B261+C261+D261+E261+F261+G261+H261+I261+J261)/9)-((B260+C260+D260+E260+F260+G260+H260+I260+J260)/9))/((B260+C260+D260+E260+F260+G260+H260+I260+J260)/9)*100</f>
        <v>9.306452208120705</v>
      </c>
    </row>
    <row r="262" spans="1:17" ht="12.75">
      <c r="A262" s="72">
        <v>2004</v>
      </c>
      <c r="B262" s="168">
        <v>119.2</v>
      </c>
      <c r="C262" s="168">
        <v>137.75206637662043</v>
      </c>
      <c r="D262" s="168">
        <v>168.85274063463655</v>
      </c>
      <c r="E262" s="168">
        <v>150.64745420548104</v>
      </c>
      <c r="F262" s="168">
        <v>152.40608819969472</v>
      </c>
      <c r="G262" s="168">
        <v>175</v>
      </c>
      <c r="H262" s="168">
        <v>152.42945082176726</v>
      </c>
      <c r="I262" s="168">
        <v>144.51332049901865</v>
      </c>
      <c r="J262" s="168">
        <v>187.4408083835279</v>
      </c>
      <c r="K262" s="168" t="s">
        <v>47</v>
      </c>
      <c r="L262" s="168" t="s">
        <v>47</v>
      </c>
      <c r="M262" s="168" t="s">
        <v>47</v>
      </c>
      <c r="N262" s="168">
        <f>(B262+C262+D262+E262+F262+G262+H262+I262+J262)/9</f>
        <v>154.2491032356385</v>
      </c>
      <c r="O262" s="177">
        <f>100*(J262-I262)/I262</f>
        <v>29.704865777269823</v>
      </c>
      <c r="P262" s="177">
        <f>100*(J262-J261)/J261</f>
        <v>15.704202705881414</v>
      </c>
      <c r="Q262" s="175">
        <f>(((B262+C262+D262+E262+F262+G262+H262+I262+J262)/9)-((B261+C261+D261+E261+F261+G261+H261+I261+J261)/9))/((B261+C261+D261+E261+F261+G261+H261+I261+J261)/9)*100</f>
        <v>23.440347051640174</v>
      </c>
    </row>
    <row r="263" spans="1:16" ht="12.75">
      <c r="A263" s="181"/>
      <c r="B263" s="168"/>
      <c r="C263" s="168"/>
      <c r="D263" s="168"/>
      <c r="E263" s="168"/>
      <c r="F263" s="168"/>
      <c r="G263" s="168"/>
      <c r="H263" s="168"/>
      <c r="I263" s="168"/>
      <c r="J263" s="168"/>
      <c r="K263" s="168"/>
      <c r="L263" s="168"/>
      <c r="M263" s="168"/>
      <c r="N263" s="187"/>
      <c r="O263" s="184"/>
      <c r="P263" s="184"/>
    </row>
    <row r="264" spans="1:16" ht="12.75">
      <c r="A264" s="181"/>
      <c r="B264" s="168"/>
      <c r="C264" s="168"/>
      <c r="D264" s="168"/>
      <c r="E264" s="168"/>
      <c r="F264" s="168"/>
      <c r="G264" s="168"/>
      <c r="H264" s="168"/>
      <c r="I264" s="168"/>
      <c r="J264" s="168"/>
      <c r="K264" s="168"/>
      <c r="L264" s="168"/>
      <c r="M264" s="168"/>
      <c r="N264" s="187"/>
      <c r="O264" s="184"/>
      <c r="P264" s="184"/>
    </row>
    <row r="265" spans="1:16" ht="12.75">
      <c r="A265" s="181"/>
      <c r="B265" s="168"/>
      <c r="C265" s="168"/>
      <c r="D265" s="168"/>
      <c r="E265" s="168"/>
      <c r="F265" s="168"/>
      <c r="G265" s="168"/>
      <c r="H265" s="168"/>
      <c r="I265" s="168"/>
      <c r="J265" s="168"/>
      <c r="K265" s="168"/>
      <c r="L265" s="168"/>
      <c r="M265" s="168"/>
      <c r="N265" s="187"/>
      <c r="O265" s="184"/>
      <c r="P265" s="184"/>
    </row>
    <row r="266" spans="1:16" ht="12.75">
      <c r="A266" s="181"/>
      <c r="B266" s="168"/>
      <c r="C266" s="168"/>
      <c r="D266" s="168"/>
      <c r="E266" s="168"/>
      <c r="F266" s="168"/>
      <c r="G266" s="168"/>
      <c r="H266" s="168"/>
      <c r="I266" s="168"/>
      <c r="J266" s="168"/>
      <c r="K266" s="168"/>
      <c r="L266" s="168"/>
      <c r="M266" s="168"/>
      <c r="N266" s="187"/>
      <c r="O266" s="184"/>
      <c r="P266" s="184"/>
    </row>
    <row r="267" spans="1:16" ht="12.75">
      <c r="A267" s="181"/>
      <c r="B267" s="168"/>
      <c r="C267" s="168"/>
      <c r="D267" s="168"/>
      <c r="E267" s="168"/>
      <c r="F267" s="168"/>
      <c r="G267" s="168"/>
      <c r="H267" s="168"/>
      <c r="I267" s="168"/>
      <c r="J267" s="168"/>
      <c r="K267" s="168"/>
      <c r="L267" s="168"/>
      <c r="M267" s="168"/>
      <c r="N267" s="187"/>
      <c r="O267" s="184"/>
      <c r="P267" s="184"/>
    </row>
    <row r="268" spans="1:16" ht="12.75">
      <c r="A268" s="181"/>
      <c r="B268" s="168"/>
      <c r="C268" s="168"/>
      <c r="D268" s="168"/>
      <c r="E268" s="168"/>
      <c r="F268" s="168"/>
      <c r="G268" s="168"/>
      <c r="H268" s="168"/>
      <c r="I268" s="168"/>
      <c r="J268" s="168"/>
      <c r="K268" s="168"/>
      <c r="L268" s="168"/>
      <c r="M268" s="168"/>
      <c r="N268" s="187"/>
      <c r="O268" s="184"/>
      <c r="P268" s="184"/>
    </row>
    <row r="269" spans="1:16" ht="12.75">
      <c r="A269" s="181"/>
      <c r="B269" s="168"/>
      <c r="C269" s="168"/>
      <c r="D269" s="168"/>
      <c r="E269" s="168"/>
      <c r="F269" s="168"/>
      <c r="G269" s="168"/>
      <c r="H269" s="168"/>
      <c r="I269" s="168"/>
      <c r="J269" s="168"/>
      <c r="K269" s="168"/>
      <c r="L269" s="168"/>
      <c r="M269" s="168"/>
      <c r="N269" s="187"/>
      <c r="O269" s="184"/>
      <c r="P269" s="184"/>
    </row>
    <row r="270" spans="1:17" ht="12.75">
      <c r="A270" s="451" t="s">
        <v>173</v>
      </c>
      <c r="B270" s="451"/>
      <c r="C270" s="451"/>
      <c r="D270" s="451"/>
      <c r="E270" s="451"/>
      <c r="F270" s="451"/>
      <c r="G270" s="451"/>
      <c r="H270" s="451"/>
      <c r="I270" s="451"/>
      <c r="J270" s="451"/>
      <c r="K270" s="451"/>
      <c r="L270" s="451"/>
      <c r="M270" s="451"/>
      <c r="N270" s="451"/>
      <c r="O270" s="451"/>
      <c r="P270" s="451"/>
      <c r="Q270" s="451"/>
    </row>
    <row r="271" spans="1:17" ht="12.75">
      <c r="A271" s="451" t="s">
        <v>176</v>
      </c>
      <c r="B271" s="451"/>
      <c r="C271" s="451"/>
      <c r="D271" s="451"/>
      <c r="E271" s="451"/>
      <c r="F271" s="451"/>
      <c r="G271" s="451"/>
      <c r="H271" s="451"/>
      <c r="I271" s="451"/>
      <c r="J271" s="451"/>
      <c r="K271" s="451"/>
      <c r="L271" s="451"/>
      <c r="M271" s="451"/>
      <c r="N271" s="451"/>
      <c r="O271" s="451"/>
      <c r="P271" s="451"/>
      <c r="Q271" s="451"/>
    </row>
    <row r="272" spans="1:17" ht="12.75">
      <c r="A272" s="451" t="s">
        <v>87</v>
      </c>
      <c r="B272" s="451"/>
      <c r="C272" s="451"/>
      <c r="D272" s="451"/>
      <c r="E272" s="451"/>
      <c r="F272" s="451"/>
      <c r="G272" s="451"/>
      <c r="H272" s="451"/>
      <c r="I272" s="451"/>
      <c r="J272" s="451"/>
      <c r="K272" s="451"/>
      <c r="L272" s="451"/>
      <c r="M272" s="451"/>
      <c r="N272" s="451"/>
      <c r="O272" s="451"/>
      <c r="P272" s="451"/>
      <c r="Q272" s="451"/>
    </row>
    <row r="273" spans="1:16" ht="12.75">
      <c r="A273" s="135"/>
      <c r="B273" s="136"/>
      <c r="C273" s="136"/>
      <c r="D273" s="136"/>
      <c r="E273" s="136"/>
      <c r="F273" s="136"/>
      <c r="G273" s="136"/>
      <c r="H273" s="136"/>
      <c r="I273" s="136"/>
      <c r="J273" s="136"/>
      <c r="K273" s="136"/>
      <c r="L273" s="136"/>
      <c r="M273" s="136"/>
      <c r="N273" s="136"/>
      <c r="O273" s="136"/>
      <c r="P273" s="136"/>
    </row>
    <row r="275" spans="1:17" ht="12.75">
      <c r="A275" s="141"/>
      <c r="B275" s="142"/>
      <c r="C275" s="143"/>
      <c r="D275" s="143"/>
      <c r="E275" s="143"/>
      <c r="F275" s="143"/>
      <c r="G275" s="143"/>
      <c r="H275" s="143"/>
      <c r="I275" s="143"/>
      <c r="J275" s="143"/>
      <c r="K275" s="143"/>
      <c r="L275" s="143"/>
      <c r="M275" s="143"/>
      <c r="N275" s="144"/>
      <c r="O275" s="438" t="s">
        <v>88</v>
      </c>
      <c r="P275" s="446"/>
      <c r="Q275" s="446"/>
    </row>
    <row r="276" spans="1:17" ht="12.75">
      <c r="A276" s="145"/>
      <c r="B276" s="146"/>
      <c r="C276" s="147"/>
      <c r="D276" s="147"/>
      <c r="E276" s="147"/>
      <c r="F276" s="147"/>
      <c r="G276" s="147"/>
      <c r="H276" s="147"/>
      <c r="I276" s="147"/>
      <c r="J276" s="147"/>
      <c r="K276" s="147"/>
      <c r="L276" s="147"/>
      <c r="M276" s="147"/>
      <c r="N276" s="148"/>
      <c r="O276" s="149" t="s">
        <v>208</v>
      </c>
      <c r="P276" s="150"/>
      <c r="Q276" s="151" t="s">
        <v>209</v>
      </c>
    </row>
    <row r="277" spans="1:17" ht="12.75">
      <c r="A277" s="152" t="s">
        <v>90</v>
      </c>
      <c r="B277" s="146" t="s">
        <v>91</v>
      </c>
      <c r="C277" s="147" t="s">
        <v>92</v>
      </c>
      <c r="D277" s="147" t="s">
        <v>93</v>
      </c>
      <c r="E277" s="147" t="s">
        <v>89</v>
      </c>
      <c r="F277" s="147" t="s">
        <v>94</v>
      </c>
      <c r="G277" s="147" t="s">
        <v>95</v>
      </c>
      <c r="H277" s="147" t="s">
        <v>96</v>
      </c>
      <c r="I277" s="147" t="s">
        <v>97</v>
      </c>
      <c r="J277" s="147" t="s">
        <v>98</v>
      </c>
      <c r="K277" s="147" t="s">
        <v>99</v>
      </c>
      <c r="L277" s="147" t="s">
        <v>100</v>
      </c>
      <c r="M277" s="147" t="s">
        <v>101</v>
      </c>
      <c r="N277" s="153" t="s">
        <v>102</v>
      </c>
      <c r="O277" s="447" t="s">
        <v>103</v>
      </c>
      <c r="P277" s="448"/>
      <c r="Q277" s="448"/>
    </row>
    <row r="278" spans="1:17" ht="12.75">
      <c r="A278" s="145"/>
      <c r="B278" s="146"/>
      <c r="C278" s="147"/>
      <c r="D278" s="147"/>
      <c r="E278" s="147"/>
      <c r="F278" s="147"/>
      <c r="G278" s="147"/>
      <c r="H278" s="147"/>
      <c r="I278" s="147"/>
      <c r="J278" s="147"/>
      <c r="K278" s="147"/>
      <c r="L278" s="147"/>
      <c r="M278" s="147"/>
      <c r="N278" s="148"/>
      <c r="O278" s="153" t="s">
        <v>104</v>
      </c>
      <c r="P278" s="154" t="s">
        <v>105</v>
      </c>
      <c r="Q278" s="155" t="s">
        <v>105</v>
      </c>
    </row>
    <row r="279" spans="1:17" ht="12.75">
      <c r="A279" s="156"/>
      <c r="B279" s="157"/>
      <c r="C279" s="158"/>
      <c r="D279" s="158"/>
      <c r="E279" s="158"/>
      <c r="F279" s="158"/>
      <c r="G279" s="158"/>
      <c r="H279" s="158"/>
      <c r="I279" s="158"/>
      <c r="J279" s="158"/>
      <c r="K279" s="158"/>
      <c r="L279" s="158"/>
      <c r="M279" s="158"/>
      <c r="N279" s="159"/>
      <c r="O279" s="160" t="s">
        <v>106</v>
      </c>
      <c r="P279" s="161" t="s">
        <v>107</v>
      </c>
      <c r="Q279" s="162" t="s">
        <v>108</v>
      </c>
    </row>
    <row r="280" spans="1:16" ht="12.75">
      <c r="A280" s="163"/>
      <c r="B280" s="164"/>
      <c r="C280" s="164"/>
      <c r="D280" s="164"/>
      <c r="E280" s="164"/>
      <c r="F280" s="164"/>
      <c r="G280" s="164"/>
      <c r="H280" s="164"/>
      <c r="I280" s="164"/>
      <c r="J280" s="164"/>
      <c r="K280" s="164"/>
      <c r="L280" s="164"/>
      <c r="M280" s="164"/>
      <c r="N280" s="165"/>
      <c r="O280" s="166"/>
      <c r="P280" s="154"/>
    </row>
    <row r="281" spans="1:16" ht="12.75">
      <c r="A281" s="163"/>
      <c r="B281" s="164"/>
      <c r="C281" s="164"/>
      <c r="D281" s="164"/>
      <c r="E281" s="164"/>
      <c r="F281" s="164"/>
      <c r="G281" s="164"/>
      <c r="H281" s="164"/>
      <c r="I281" s="164"/>
      <c r="J281" s="164"/>
      <c r="K281" s="164"/>
      <c r="L281" s="164"/>
      <c r="M281" s="164"/>
      <c r="N281" s="165"/>
      <c r="O281" s="166"/>
      <c r="P281" s="154"/>
    </row>
    <row r="282" spans="1:16" ht="12.75">
      <c r="A282" s="181"/>
      <c r="B282" s="183"/>
      <c r="C282" s="183"/>
      <c r="D282" s="183"/>
      <c r="E282" s="183"/>
      <c r="F282" s="183"/>
      <c r="G282" s="183"/>
      <c r="H282" s="183"/>
      <c r="I282" s="183"/>
      <c r="J282" s="183"/>
      <c r="K282" s="183"/>
      <c r="L282" s="183"/>
      <c r="M282" s="183"/>
      <c r="N282" s="184"/>
      <c r="O282" s="184"/>
      <c r="P282" s="184"/>
    </row>
    <row r="283" spans="1:17" ht="12.75">
      <c r="A283" s="449" t="s">
        <v>118</v>
      </c>
      <c r="B283" s="449"/>
      <c r="C283" s="449"/>
      <c r="D283" s="449"/>
      <c r="E283" s="449"/>
      <c r="F283" s="449"/>
      <c r="G283" s="449"/>
      <c r="H283" s="449"/>
      <c r="I283" s="449"/>
      <c r="J283" s="449"/>
      <c r="K283" s="449"/>
      <c r="L283" s="449"/>
      <c r="M283" s="449"/>
      <c r="N283" s="449"/>
      <c r="O283" s="449"/>
      <c r="P283" s="449"/>
      <c r="Q283" s="449"/>
    </row>
    <row r="284" spans="1:16" ht="12.75">
      <c r="A284" s="190"/>
      <c r="B284" s="184"/>
      <c r="C284" s="184"/>
      <c r="D284" s="184"/>
      <c r="E284" s="184"/>
      <c r="F284" s="184"/>
      <c r="G284" s="184"/>
      <c r="H284" s="184"/>
      <c r="I284" s="184"/>
      <c r="J284" s="184"/>
      <c r="K284" s="184"/>
      <c r="L284" s="184"/>
      <c r="M284" s="184"/>
      <c r="N284" s="184"/>
      <c r="O284" s="184"/>
      <c r="P284" s="184"/>
    </row>
    <row r="285" spans="1:16" ht="12.75">
      <c r="A285" s="186"/>
      <c r="B285" s="168"/>
      <c r="C285" s="168"/>
      <c r="D285" s="168"/>
      <c r="E285" s="168"/>
      <c r="F285" s="168"/>
      <c r="G285" s="168"/>
      <c r="H285" s="168"/>
      <c r="I285" s="168"/>
      <c r="J285" s="168"/>
      <c r="K285" s="168"/>
      <c r="L285" s="168"/>
      <c r="M285" s="168"/>
      <c r="N285" s="168"/>
      <c r="O285" s="182"/>
      <c r="P285" s="182"/>
    </row>
    <row r="286" spans="1:16" ht="12.75">
      <c r="A286" s="70" t="s">
        <v>109</v>
      </c>
      <c r="B286" s="168">
        <v>89.44089561320963</v>
      </c>
      <c r="C286" s="168">
        <v>100.22101107915906</v>
      </c>
      <c r="D286" s="168">
        <v>116.67176113479533</v>
      </c>
      <c r="E286" s="168">
        <v>96.76918278498971</v>
      </c>
      <c r="F286" s="168">
        <v>104.76424861261945</v>
      </c>
      <c r="G286" s="168">
        <v>94.54822013040243</v>
      </c>
      <c r="H286" s="168">
        <v>90.0395376540526</v>
      </c>
      <c r="I286" s="168">
        <v>95.06561191650792</v>
      </c>
      <c r="J286" s="168">
        <v>110.56862466796238</v>
      </c>
      <c r="K286" s="168">
        <v>99.10937271500681</v>
      </c>
      <c r="L286" s="168">
        <v>112.55200075758394</v>
      </c>
      <c r="M286" s="168">
        <v>90.24953304105678</v>
      </c>
      <c r="N286" s="168"/>
      <c r="O286" s="175"/>
      <c r="P286" s="175"/>
    </row>
    <row r="287" spans="1:17" ht="12.75">
      <c r="A287" s="71">
        <v>2001</v>
      </c>
      <c r="B287" s="168">
        <v>96.19470107319424</v>
      </c>
      <c r="C287" s="168">
        <v>97.34554818722164</v>
      </c>
      <c r="D287" s="168">
        <v>113.8239821614748</v>
      </c>
      <c r="E287" s="168">
        <v>98.48900214948587</v>
      </c>
      <c r="F287" s="168">
        <v>98.85977873417512</v>
      </c>
      <c r="G287" s="168">
        <v>91.1611237029892</v>
      </c>
      <c r="H287" s="168">
        <v>79.12916543868785</v>
      </c>
      <c r="I287" s="168">
        <v>94.8451185094533</v>
      </c>
      <c r="J287" s="168">
        <v>100.73692456811187</v>
      </c>
      <c r="K287" s="168">
        <v>105.75685073598518</v>
      </c>
      <c r="L287" s="168">
        <v>109.13371736931524</v>
      </c>
      <c r="M287" s="168">
        <v>93.0149860791046</v>
      </c>
      <c r="N287" s="168">
        <f>(B287+C287+D287+E287+F287+G287+H287+I287+J287+K287+L287+M287)/12</f>
        <v>98.20757489243324</v>
      </c>
      <c r="O287" s="177">
        <f>100*(J287-I287)/I287</f>
        <v>6.212028780449393</v>
      </c>
      <c r="P287" s="177">
        <f>100*(J287-J286)/J286</f>
        <v>-8.89194392113957</v>
      </c>
      <c r="Q287" s="175">
        <f>(((B287+C287+D287+E287+F287+G287+H287+I287+J287)/9)-((B286+C286+D286+E286+F286+G286+H286+I286+J286)/9))/((B286+C286+D286+E286+F286+G286+H286+I286+J286)/9)*100</f>
        <v>-3.0624744543827305</v>
      </c>
    </row>
    <row r="288" spans="1:17" ht="12.75">
      <c r="A288" s="72">
        <v>2002</v>
      </c>
      <c r="B288" s="168">
        <v>90.86792608882091</v>
      </c>
      <c r="C288" s="168">
        <v>94.80761602051429</v>
      </c>
      <c r="D288" s="168">
        <v>103.71407787849512</v>
      </c>
      <c r="E288" s="168">
        <v>100.47726877078074</v>
      </c>
      <c r="F288" s="168">
        <v>88.44281031430101</v>
      </c>
      <c r="G288" s="168">
        <v>109.59453470393994</v>
      </c>
      <c r="H288" s="168">
        <v>78.29137642575475</v>
      </c>
      <c r="I288" s="168">
        <v>88.95146695143772</v>
      </c>
      <c r="J288" s="168">
        <v>100.88651124614856</v>
      </c>
      <c r="K288" s="168">
        <v>95.15367679366142</v>
      </c>
      <c r="L288" s="168">
        <v>107.3342815622899</v>
      </c>
      <c r="M288" s="168">
        <v>85.01576640263713</v>
      </c>
      <c r="N288" s="168">
        <f>(B288+C288+D288+E288+F288+G288+H288+I288+J288+K288+L288+M288)/12</f>
        <v>95.29477609656512</v>
      </c>
      <c r="O288" s="177">
        <f>100*(J288-I288)/I288</f>
        <v>13.41747888343052</v>
      </c>
      <c r="P288" s="177">
        <f>100*(J288-J287)/J287</f>
        <v>0.14849240105155578</v>
      </c>
      <c r="Q288" s="175">
        <f>(((B288+C288+D288+E288+F288+G288+H288+I288+J288)/9)-((B287+C287+D287+E287+F287+G287+H287+I287+J287)/9))/((B287+C287+D287+E287+F287+G287+H287+I287+J287)/9)*100</f>
        <v>-1.6714910509484822</v>
      </c>
    </row>
    <row r="289" spans="1:17" ht="12.75">
      <c r="A289" s="72">
        <v>2003</v>
      </c>
      <c r="B289" s="168">
        <v>92.7</v>
      </c>
      <c r="C289" s="168">
        <v>94.7</v>
      </c>
      <c r="D289" s="168">
        <v>105.7</v>
      </c>
      <c r="E289" s="168">
        <v>89.25012542739181</v>
      </c>
      <c r="F289" s="168">
        <v>82.3</v>
      </c>
      <c r="G289" s="168">
        <v>82.8</v>
      </c>
      <c r="H289" s="168">
        <v>84.2</v>
      </c>
      <c r="I289" s="168">
        <v>75.4</v>
      </c>
      <c r="J289" s="168">
        <v>94.8</v>
      </c>
      <c r="K289" s="168">
        <v>95.1</v>
      </c>
      <c r="L289" s="168">
        <v>90.7</v>
      </c>
      <c r="M289" s="168">
        <v>84.4</v>
      </c>
      <c r="N289" s="168">
        <f>(B289+C289+D289+E289+F289+G289+H289+I289+J289+K289+L289+M289)/12</f>
        <v>89.33751045228267</v>
      </c>
      <c r="O289" s="177">
        <f>100*(J289-I289)/I289</f>
        <v>25.729442970822266</v>
      </c>
      <c r="P289" s="177">
        <f>100*(J289-J288)/J288</f>
        <v>-6.033027776427267</v>
      </c>
      <c r="Q289" s="175">
        <f>(((B289+C289+D289+E289+F289+G289+H289+I289+J289)/9)-((B288+C288+D288+E288+F288+G288+H288+I288+J288)/9))/((B288+C288+D288+E288+F288+G288+H288+I288+J288)/9)*100</f>
        <v>-6.3295954395974645</v>
      </c>
    </row>
    <row r="290" spans="1:17" ht="12.75">
      <c r="A290" s="72">
        <v>2004</v>
      </c>
      <c r="B290" s="168">
        <v>79.5</v>
      </c>
      <c r="C290" s="168">
        <v>91.26365592804136</v>
      </c>
      <c r="D290" s="168">
        <v>99.14004999954894</v>
      </c>
      <c r="E290" s="168">
        <v>84.86228540421693</v>
      </c>
      <c r="F290" s="168">
        <v>81.44115985557586</v>
      </c>
      <c r="G290" s="168">
        <v>98.8</v>
      </c>
      <c r="H290" s="168">
        <v>82.99783813140958</v>
      </c>
      <c r="I290" s="168">
        <v>85.62930264524448</v>
      </c>
      <c r="J290" s="168">
        <v>105.34632090973784</v>
      </c>
      <c r="K290" s="168" t="s">
        <v>47</v>
      </c>
      <c r="L290" s="168" t="s">
        <v>47</v>
      </c>
      <c r="M290" s="168" t="s">
        <v>47</v>
      </c>
      <c r="N290" s="168">
        <f>(B290+C290+D290+E290+F290+G290+H290+I290+J290)/9</f>
        <v>89.88673476375278</v>
      </c>
      <c r="O290" s="177">
        <f>100*(J290-I290)/I290</f>
        <v>23.02601756104383</v>
      </c>
      <c r="P290" s="177">
        <f>100*(J290-J289)/J289</f>
        <v>11.124811086221355</v>
      </c>
      <c r="Q290" s="175">
        <f>(((B290+C290+D290+E290+F290+G290+H290+I290+J290)/9)-((B289+C289+D289+E289+F289+G289+H289+I289+J289)/9))/((B289+C289+D289+E289+F289+G289+H289+I289+J289)/9)*100</f>
        <v>0.8892543905985617</v>
      </c>
    </row>
    <row r="291" spans="1:16" ht="12.75">
      <c r="A291" s="73"/>
      <c r="B291" s="168"/>
      <c r="C291" s="168"/>
      <c r="D291" s="168"/>
      <c r="E291" s="168"/>
      <c r="F291" s="168"/>
      <c r="G291" s="168"/>
      <c r="H291" s="168"/>
      <c r="I291" s="168"/>
      <c r="J291" s="168"/>
      <c r="K291" s="168"/>
      <c r="L291" s="168"/>
      <c r="M291" s="168"/>
      <c r="N291" s="168"/>
      <c r="O291" s="177"/>
      <c r="P291" s="177"/>
    </row>
    <row r="292" spans="1:16" ht="12.75">
      <c r="A292" s="74" t="s">
        <v>110</v>
      </c>
      <c r="B292" s="168">
        <v>91.2844440062779</v>
      </c>
      <c r="C292" s="168">
        <v>104.59349491504075</v>
      </c>
      <c r="D292" s="168">
        <v>120.2871334462335</v>
      </c>
      <c r="E292" s="168">
        <v>97.70957820804091</v>
      </c>
      <c r="F292" s="168">
        <v>107.90337367669434</v>
      </c>
      <c r="G292" s="168">
        <v>90.22738382563062</v>
      </c>
      <c r="H292" s="168">
        <v>87.76004489067385</v>
      </c>
      <c r="I292" s="168">
        <v>88.48808340488765</v>
      </c>
      <c r="J292" s="168">
        <v>110.00347741675786</v>
      </c>
      <c r="K292" s="168">
        <v>99.74443400300434</v>
      </c>
      <c r="L292" s="168">
        <v>113.56771561467649</v>
      </c>
      <c r="M292" s="168">
        <v>88.43083661733773</v>
      </c>
      <c r="N292" s="168"/>
      <c r="O292" s="177"/>
      <c r="P292" s="177"/>
    </row>
    <row r="293" spans="1:17" ht="12.75">
      <c r="A293" s="71">
        <v>2001</v>
      </c>
      <c r="B293" s="168">
        <v>94.14227459960767</v>
      </c>
      <c r="C293" s="168">
        <v>96.38690632586876</v>
      </c>
      <c r="D293" s="168">
        <v>111.1164394870882</v>
      </c>
      <c r="E293" s="168">
        <v>98.14019945229488</v>
      </c>
      <c r="F293" s="168">
        <v>98.2135864210446</v>
      </c>
      <c r="G293" s="168">
        <v>88.21648085862826</v>
      </c>
      <c r="H293" s="168">
        <v>75.93529557718337</v>
      </c>
      <c r="I293" s="168">
        <v>91.108016196251</v>
      </c>
      <c r="J293" s="168">
        <v>96.44277937621469</v>
      </c>
      <c r="K293" s="168">
        <v>107.25876525452702</v>
      </c>
      <c r="L293" s="168">
        <v>106.51516193905866</v>
      </c>
      <c r="M293" s="168">
        <v>93.1754351197972</v>
      </c>
      <c r="N293" s="168">
        <f>(B293+C293+D293+E293+F293+G293+H293+I293+J293+K293+L293+M293)/12</f>
        <v>96.38761171729703</v>
      </c>
      <c r="O293" s="177">
        <f>100*(J293-I293)/I293</f>
        <v>5.8554267809677185</v>
      </c>
      <c r="P293" s="177">
        <f>100*(J293-J292)/J292</f>
        <v>-12.3275176012548</v>
      </c>
      <c r="Q293" s="175">
        <f>(((B293+C293+D293+E293+F293+G293+H293+I293+J293)/9)-((B292+C292+D292+E292+F292+G292+H292+I292+J292)/9))/((B292+C292+D292+E292+F292+G292+H292+I292+J292)/9)*100</f>
        <v>-5.4054724595108485</v>
      </c>
    </row>
    <row r="294" spans="1:17" ht="12.75">
      <c r="A294" s="72">
        <v>2002</v>
      </c>
      <c r="B294" s="168">
        <v>91.0531828386782</v>
      </c>
      <c r="C294" s="168">
        <v>89.6350028078954</v>
      </c>
      <c r="D294" s="168">
        <v>93.65335932354871</v>
      </c>
      <c r="E294" s="168">
        <v>97.26457469329245</v>
      </c>
      <c r="F294" s="168">
        <v>84.76120497545448</v>
      </c>
      <c r="G294" s="168">
        <v>89.2554986581952</v>
      </c>
      <c r="H294" s="168">
        <v>70.98941833322763</v>
      </c>
      <c r="I294" s="168">
        <v>84.03536684956215</v>
      </c>
      <c r="J294" s="168">
        <v>99.48073601693552</v>
      </c>
      <c r="K294" s="168">
        <v>92.4537384203377</v>
      </c>
      <c r="L294" s="168">
        <v>98.73810713297982</v>
      </c>
      <c r="M294" s="168">
        <v>79.96694759847857</v>
      </c>
      <c r="N294" s="168">
        <f>(B294+C294+D294+E294+F294+G294+H294+I294+J294+K294+L294+M294)/12</f>
        <v>89.27392813738216</v>
      </c>
      <c r="O294" s="177">
        <f>100*(J294-I294)/I294</f>
        <v>18.37960580932937</v>
      </c>
      <c r="P294" s="177">
        <f>100*(J294-J293)/J293</f>
        <v>3.1500094256616533</v>
      </c>
      <c r="Q294" s="175">
        <f>(((B294+C294+D294+E294+F294+G294+H294+I294+J294)/9)-((B293+C293+D293+E293+F293+G293+H293+I293+J293)/9))/((B293+C293+D293+E293+F293+G293+H293+I293+J293)/9)*100</f>
        <v>-5.83423777556847</v>
      </c>
    </row>
    <row r="295" spans="1:17" ht="12.75">
      <c r="A295" s="72">
        <v>2003</v>
      </c>
      <c r="B295" s="168">
        <v>91.9</v>
      </c>
      <c r="C295" s="168">
        <v>89.4</v>
      </c>
      <c r="D295" s="168">
        <v>108.2</v>
      </c>
      <c r="E295" s="168">
        <v>89.68016795228057</v>
      </c>
      <c r="F295" s="168">
        <v>81.4</v>
      </c>
      <c r="G295" s="168">
        <v>80.2</v>
      </c>
      <c r="H295" s="168">
        <v>83.1</v>
      </c>
      <c r="I295" s="168">
        <v>63</v>
      </c>
      <c r="J295" s="168">
        <v>91.9</v>
      </c>
      <c r="K295" s="168">
        <v>92.8</v>
      </c>
      <c r="L295" s="168">
        <v>88.9</v>
      </c>
      <c r="M295" s="168">
        <v>81.6</v>
      </c>
      <c r="N295" s="168">
        <f>(B295+C295+D295+E295+F295+G295+H295+I295+J295+K295+L295+M295)/12</f>
        <v>86.84001399602339</v>
      </c>
      <c r="O295" s="177">
        <f>100*(J295-I295)/I295</f>
        <v>45.87301587301588</v>
      </c>
      <c r="P295" s="177">
        <f>100*(J295-J294)/J294</f>
        <v>-7.620305518894613</v>
      </c>
      <c r="Q295" s="175">
        <f>(((B295+C295+D295+E295+F295+G295+H295+I295+J295)/9)-((B294+C294+D294+E294+F294+G294+H294+I294+J294)/9))/((B294+C294+D294+E294+F294+G294+H294+I294+J294)/9)*100</f>
        <v>-2.6680940240825124</v>
      </c>
    </row>
    <row r="296" spans="1:17" ht="12.75">
      <c r="A296" s="72">
        <v>2004</v>
      </c>
      <c r="B296" s="168">
        <v>75.9</v>
      </c>
      <c r="C296" s="168">
        <v>89.02553612270965</v>
      </c>
      <c r="D296" s="168">
        <v>96.25677152025575</v>
      </c>
      <c r="E296" s="168">
        <v>80.76290932289663</v>
      </c>
      <c r="F296" s="168">
        <v>76.59201073064963</v>
      </c>
      <c r="G296" s="168">
        <v>86.1</v>
      </c>
      <c r="H296" s="168">
        <v>71.07758047495102</v>
      </c>
      <c r="I296" s="168">
        <v>70.53761280785999</v>
      </c>
      <c r="J296" s="168">
        <v>89.57955684949896</v>
      </c>
      <c r="K296" s="168" t="s">
        <v>47</v>
      </c>
      <c r="L296" s="168" t="s">
        <v>47</v>
      </c>
      <c r="M296" s="168" t="s">
        <v>47</v>
      </c>
      <c r="N296" s="168">
        <f>(B296+C296+D296+E296+F296+G296+H296+I296+J296)/9</f>
        <v>81.75910864764685</v>
      </c>
      <c r="O296" s="177">
        <f>100*(J296-I296)/I296</f>
        <v>26.995447228286597</v>
      </c>
      <c r="P296" s="177">
        <f>100*(J296-J295)/J295</f>
        <v>-2.5249653433090846</v>
      </c>
      <c r="Q296" s="175">
        <f>(((B296+C296+D296+E296+F296+G296+H296+I296+J296)/9)-((B295+C295+D295+E295+F295+G295+H295+I295+J295)/9))/((B295+C295+D295+E295+F295+G295+H295+I295+J295)/9)*100</f>
        <v>-5.514802750612743</v>
      </c>
    </row>
    <row r="297" spans="1:16" ht="12.75">
      <c r="A297" s="73"/>
      <c r="B297" s="168"/>
      <c r="C297" s="168"/>
      <c r="D297" s="168"/>
      <c r="E297" s="168"/>
      <c r="F297" s="168"/>
      <c r="G297" s="168"/>
      <c r="H297" s="168"/>
      <c r="I297" s="168"/>
      <c r="J297" s="168"/>
      <c r="K297" s="168"/>
      <c r="L297" s="168"/>
      <c r="M297" s="168"/>
      <c r="N297" s="168"/>
      <c r="O297" s="177"/>
      <c r="P297" s="177"/>
    </row>
    <row r="298" spans="1:16" ht="12.75">
      <c r="A298" s="74" t="s">
        <v>111</v>
      </c>
      <c r="B298" s="168">
        <v>82.52648393044353</v>
      </c>
      <c r="C298" s="168">
        <v>83.82157541314758</v>
      </c>
      <c r="D298" s="168">
        <v>103.11194756199046</v>
      </c>
      <c r="E298" s="168">
        <v>93.24213616877257</v>
      </c>
      <c r="F298" s="168">
        <v>92.99064772542145</v>
      </c>
      <c r="G298" s="168">
        <v>110.75394654707556</v>
      </c>
      <c r="H298" s="168">
        <v>98.58900202759216</v>
      </c>
      <c r="I298" s="168">
        <v>119.73528697196323</v>
      </c>
      <c r="J298" s="168">
        <v>112.68826563396289</v>
      </c>
      <c r="K298" s="168">
        <v>96.72751214929369</v>
      </c>
      <c r="L298" s="168">
        <v>108.74246110681489</v>
      </c>
      <c r="M298" s="168">
        <v>97.0707348982687</v>
      </c>
      <c r="N298" s="168"/>
      <c r="O298" s="177"/>
      <c r="P298" s="177"/>
    </row>
    <row r="299" spans="1:17" ht="12.75">
      <c r="A299" s="71">
        <v>2001</v>
      </c>
      <c r="B299" s="168">
        <v>103.8925307347241</v>
      </c>
      <c r="C299" s="168">
        <v>100.94102984024566</v>
      </c>
      <c r="D299" s="168">
        <v>123.97889030715004</v>
      </c>
      <c r="E299" s="168">
        <v>99.79722134447637</v>
      </c>
      <c r="F299" s="168">
        <v>101.28338727079651</v>
      </c>
      <c r="G299" s="168">
        <v>102.20529963042118</v>
      </c>
      <c r="H299" s="168">
        <v>91.10809209219356</v>
      </c>
      <c r="I299" s="168">
        <v>108.86149251528852</v>
      </c>
      <c r="J299" s="168">
        <v>116.84254330901747</v>
      </c>
      <c r="K299" s="168">
        <v>100.12377088479083</v>
      </c>
      <c r="L299" s="168">
        <v>118.95487000368306</v>
      </c>
      <c r="M299" s="168">
        <v>92.41320596725542</v>
      </c>
      <c r="N299" s="168">
        <f>(B299+C299+D299+E299+F299+G299+H299+I299+J299+K299+L299+M299)/12</f>
        <v>105.03352782500359</v>
      </c>
      <c r="O299" s="177">
        <f>100*(J299-I299)/I299</f>
        <v>7.331381013913708</v>
      </c>
      <c r="P299" s="177">
        <f>100*(J299-J298)/J298</f>
        <v>3.6865219743008786</v>
      </c>
      <c r="Q299" s="175">
        <f>(((B299+C299+D299+E299+F299+G299+H299+I299+J299)/9)-((B298+C298+D298+E298+F298+G298+H298+I298+J298)/9))/((B298+C298+D298+E298+F298+G298+H298+I298+J298)/9)*100</f>
        <v>5.7329837156635834</v>
      </c>
    </row>
    <row r="300" spans="1:17" ht="12.75">
      <c r="A300" s="72">
        <v>2002</v>
      </c>
      <c r="B300" s="168">
        <v>90.17310219614534</v>
      </c>
      <c r="C300" s="168">
        <v>114.20801647284276</v>
      </c>
      <c r="D300" s="168">
        <v>141.44780373016474</v>
      </c>
      <c r="E300" s="168">
        <v>112.52679751415519</v>
      </c>
      <c r="F300" s="168">
        <v>102.2510373979467</v>
      </c>
      <c r="G300" s="168">
        <v>185.87811288786287</v>
      </c>
      <c r="H300" s="168">
        <v>105.67809670143915</v>
      </c>
      <c r="I300" s="168">
        <v>107.38978946293803</v>
      </c>
      <c r="J300" s="168">
        <v>106.15901107956738</v>
      </c>
      <c r="K300" s="168">
        <v>105.28006425601633</v>
      </c>
      <c r="L300" s="168">
        <v>139.57508896319135</v>
      </c>
      <c r="M300" s="168">
        <v>103.95186361208346</v>
      </c>
      <c r="N300" s="168">
        <f>(B300+C300+D300+E300+F300+G300+H300+I300+J300+K300+L300+M300)/12</f>
        <v>117.87656535619608</v>
      </c>
      <c r="O300" s="177">
        <f>100*(J300-I300)/I300</f>
        <v>-1.1460851069043299</v>
      </c>
      <c r="P300" s="177">
        <f>100*(J300-J299)/J299</f>
        <v>-9.143529340331963</v>
      </c>
      <c r="Q300" s="175">
        <f>(((B300+C300+D300+E300+F300+G300+H300+I300+J300)/9)-((B299+C299+D299+E299+F299+G299+H299+I299+J299)/9))/((B299+C299+D299+E299+F299+G299+H299+I299+J299)/9)*100</f>
        <v>12.308988254789273</v>
      </c>
    </row>
    <row r="301" spans="1:17" ht="12.75">
      <c r="A301" s="72">
        <v>2003</v>
      </c>
      <c r="B301" s="168">
        <v>95.7</v>
      </c>
      <c r="C301" s="168">
        <v>114.6</v>
      </c>
      <c r="D301" s="168">
        <v>96.3</v>
      </c>
      <c r="E301" s="168">
        <v>87.63720813223121</v>
      </c>
      <c r="F301" s="168">
        <v>85.6</v>
      </c>
      <c r="G301" s="168">
        <v>92.7</v>
      </c>
      <c r="H301" s="168">
        <v>88.3</v>
      </c>
      <c r="I301" s="168">
        <v>122</v>
      </c>
      <c r="J301" s="168">
        <v>106</v>
      </c>
      <c r="K301" s="168">
        <v>103.8</v>
      </c>
      <c r="L301" s="168">
        <v>97.8</v>
      </c>
      <c r="M301" s="168">
        <v>94.9</v>
      </c>
      <c r="N301" s="168">
        <f>(B301+C301+D301+E301+F301+G301+H301+I301+J301+K301+L301+M301)/12</f>
        <v>98.77810067768594</v>
      </c>
      <c r="O301" s="177">
        <f>100*(J301-I301)/I301</f>
        <v>-13.114754098360656</v>
      </c>
      <c r="P301" s="177">
        <f>100*(J301-J300)/J300</f>
        <v>-0.1497857581286222</v>
      </c>
      <c r="Q301" s="175">
        <f>(((B301+C301+D301+E301+F301+G301+H301+I301+J301)/9)-((B300+C300+D300+E300+F300+G300+H300+I300+J300)/9))/((B300+C300+D300+E300+F300+G300+H300+I300+J300)/9)*100</f>
        <v>-16.59684773259113</v>
      </c>
    </row>
    <row r="302" spans="1:17" ht="12.75">
      <c r="A302" s="72">
        <v>2004</v>
      </c>
      <c r="B302" s="168">
        <v>93</v>
      </c>
      <c r="C302" s="168">
        <v>99.65794690596563</v>
      </c>
      <c r="D302" s="168">
        <v>109.95407276882096</v>
      </c>
      <c r="E302" s="168">
        <v>100.23740322213828</v>
      </c>
      <c r="F302" s="168">
        <v>99.6283760688658</v>
      </c>
      <c r="G302" s="168">
        <v>146.2</v>
      </c>
      <c r="H302" s="168">
        <v>127.70595039270769</v>
      </c>
      <c r="I302" s="168">
        <v>142.23218682460592</v>
      </c>
      <c r="J302" s="168">
        <v>164.48113812008452</v>
      </c>
      <c r="K302" s="168" t="s">
        <v>47</v>
      </c>
      <c r="L302" s="168" t="s">
        <v>47</v>
      </c>
      <c r="M302" s="168" t="s">
        <v>47</v>
      </c>
      <c r="N302" s="168">
        <f>(B302+C302+D302+E302+F302+G302+H302+I302+J302)/9</f>
        <v>120.34411936702097</v>
      </c>
      <c r="O302" s="177">
        <f>100*(J302-I302)/I302</f>
        <v>15.642697895740696</v>
      </c>
      <c r="P302" s="177">
        <f>100*(J302-J301)/J301</f>
        <v>55.170885018947665</v>
      </c>
      <c r="Q302" s="175">
        <f>(((B302+C302+D302+E302+F302+G302+H302+I302+J302)/9)-((B301+C301+D301+E301+F301+G301+H301+I301+J301)/9))/((B301+C301+D301+E301+F301+G301+H301+I301+J301)/9)*100</f>
        <v>21.855505641935007</v>
      </c>
    </row>
    <row r="303" spans="1:16" ht="12.75">
      <c r="A303" s="181"/>
      <c r="B303" s="168"/>
      <c r="C303" s="168"/>
      <c r="D303" s="168"/>
      <c r="E303" s="168"/>
      <c r="F303" s="168"/>
      <c r="G303" s="168"/>
      <c r="H303" s="168"/>
      <c r="I303" s="168"/>
      <c r="J303" s="168"/>
      <c r="K303" s="168"/>
      <c r="L303" s="168"/>
      <c r="M303" s="168"/>
      <c r="N303" s="187"/>
      <c r="O303" s="177"/>
      <c r="P303" s="177"/>
    </row>
    <row r="304" spans="1:16" ht="12.75">
      <c r="A304" s="181"/>
      <c r="B304" s="168"/>
      <c r="C304" s="168"/>
      <c r="D304" s="168"/>
      <c r="E304" s="168"/>
      <c r="F304" s="168"/>
      <c r="G304" s="168"/>
      <c r="H304" s="168"/>
      <c r="I304" s="168"/>
      <c r="J304" s="168"/>
      <c r="K304" s="168"/>
      <c r="L304" s="168"/>
      <c r="M304" s="168"/>
      <c r="N304" s="187"/>
      <c r="O304" s="177"/>
      <c r="P304" s="177"/>
    </row>
    <row r="305" spans="1:16" ht="12.75">
      <c r="A305" s="181"/>
      <c r="B305" s="168"/>
      <c r="C305" s="168"/>
      <c r="D305" s="168"/>
      <c r="E305" s="168"/>
      <c r="F305" s="168"/>
      <c r="G305" s="168"/>
      <c r="H305" s="168"/>
      <c r="I305" s="168"/>
      <c r="J305" s="168"/>
      <c r="K305" s="168"/>
      <c r="L305" s="168"/>
      <c r="M305" s="168"/>
      <c r="N305" s="187"/>
      <c r="O305" s="177"/>
      <c r="P305" s="177"/>
    </row>
    <row r="306" spans="1:17" ht="12.75">
      <c r="A306" s="449" t="s">
        <v>119</v>
      </c>
      <c r="B306" s="449"/>
      <c r="C306" s="449"/>
      <c r="D306" s="449"/>
      <c r="E306" s="449"/>
      <c r="F306" s="449"/>
      <c r="G306" s="449"/>
      <c r="H306" s="449"/>
      <c r="I306" s="449"/>
      <c r="J306" s="449"/>
      <c r="K306" s="449"/>
      <c r="L306" s="449"/>
      <c r="M306" s="449"/>
      <c r="N306" s="449"/>
      <c r="O306" s="449"/>
      <c r="P306" s="449"/>
      <c r="Q306" s="449"/>
    </row>
    <row r="307" spans="1:16" ht="12.75">
      <c r="A307" s="174"/>
      <c r="B307" s="174"/>
      <c r="C307" s="174"/>
      <c r="D307" s="174"/>
      <c r="E307" s="174"/>
      <c r="F307" s="174"/>
      <c r="G307" s="174"/>
      <c r="H307" s="174"/>
      <c r="I307" s="174"/>
      <c r="J307" s="174"/>
      <c r="K307" s="174"/>
      <c r="L307" s="174"/>
      <c r="M307" s="174"/>
      <c r="N307" s="165"/>
      <c r="O307" s="177"/>
      <c r="P307" s="177"/>
    </row>
    <row r="308" spans="1:16" ht="12.75">
      <c r="A308" s="174"/>
      <c r="B308" s="168"/>
      <c r="C308" s="168"/>
      <c r="D308" s="168"/>
      <c r="E308" s="168"/>
      <c r="F308" s="168"/>
      <c r="G308" s="168"/>
      <c r="H308" s="168"/>
      <c r="I308" s="168"/>
      <c r="J308" s="168"/>
      <c r="K308" s="168"/>
      <c r="L308" s="168"/>
      <c r="M308" s="168"/>
      <c r="N308" s="168"/>
      <c r="O308" s="177"/>
      <c r="P308" s="177"/>
    </row>
    <row r="309" spans="1:16" ht="12.75">
      <c r="A309" s="70" t="s">
        <v>109</v>
      </c>
      <c r="B309" s="168">
        <v>80.53576367285005</v>
      </c>
      <c r="C309" s="168">
        <v>88.80756488421241</v>
      </c>
      <c r="D309" s="168">
        <v>102.04307753814379</v>
      </c>
      <c r="E309" s="168">
        <v>93.123776935559</v>
      </c>
      <c r="F309" s="168">
        <v>105.69587020568156</v>
      </c>
      <c r="G309" s="168">
        <v>98.30389817660283</v>
      </c>
      <c r="H309" s="168">
        <v>96.74112038051574</v>
      </c>
      <c r="I309" s="168">
        <v>105.21693470095073</v>
      </c>
      <c r="J309" s="168">
        <v>107.02834651348643</v>
      </c>
      <c r="K309" s="168">
        <v>107.8342410143149</v>
      </c>
      <c r="L309" s="168">
        <v>115.25742709579553</v>
      </c>
      <c r="M309" s="168">
        <v>99.41197886154274</v>
      </c>
      <c r="N309" s="168"/>
      <c r="O309" s="177"/>
      <c r="P309" s="177"/>
    </row>
    <row r="310" spans="1:17" ht="12.75">
      <c r="A310" s="71">
        <v>2001</v>
      </c>
      <c r="B310" s="168">
        <v>99.11866319386044</v>
      </c>
      <c r="C310" s="168">
        <v>105.80704868416184</v>
      </c>
      <c r="D310" s="168">
        <v>114.04362196552744</v>
      </c>
      <c r="E310" s="168">
        <v>110.08043360541329</v>
      </c>
      <c r="F310" s="168">
        <v>115.28308603471487</v>
      </c>
      <c r="G310" s="168">
        <v>107.9133629980192</v>
      </c>
      <c r="H310" s="168">
        <v>106.32495926558117</v>
      </c>
      <c r="I310" s="168">
        <v>119.44811252304113</v>
      </c>
      <c r="J310" s="168">
        <v>105.19414539115547</v>
      </c>
      <c r="K310" s="168">
        <v>116.16406759653668</v>
      </c>
      <c r="L310" s="168">
        <v>112.53714097099254</v>
      </c>
      <c r="M310" s="168">
        <v>99.06019922364978</v>
      </c>
      <c r="N310" s="168">
        <f>(B310+C310+D310+E310+F310+G310+H310+I310+J310+K310+L310+M310)/12</f>
        <v>109.24790345438782</v>
      </c>
      <c r="O310" s="177">
        <f>100*(J310-I310)/I310</f>
        <v>-11.933187415695762</v>
      </c>
      <c r="P310" s="177">
        <f>100*(J310-J309)/J309</f>
        <v>-1.7137526478556115</v>
      </c>
      <c r="Q310" s="175">
        <f>(((B310+C310+D310+E310+F310+G310+H310+I310+J310)/9)-((B309+C309+D309+E309+F309+G309+H309+I309+J309)/9))/((B309+C309+D309+E309+F309+G309+H309+I309+J309)/9)*100</f>
        <v>12.047580629945728</v>
      </c>
    </row>
    <row r="311" spans="1:17" ht="12.75">
      <c r="A311" s="72">
        <v>2002</v>
      </c>
      <c r="B311" s="168">
        <v>103.57431957380776</v>
      </c>
      <c r="C311" s="168">
        <v>104.22856124181912</v>
      </c>
      <c r="D311" s="168">
        <v>110.62104675362559</v>
      </c>
      <c r="E311" s="168">
        <v>107.59542230018828</v>
      </c>
      <c r="F311" s="168">
        <v>105.83133089104666</v>
      </c>
      <c r="G311" s="168">
        <v>98.96717092483621</v>
      </c>
      <c r="H311" s="168">
        <v>103.88433549918446</v>
      </c>
      <c r="I311" s="168">
        <v>109.08156911734248</v>
      </c>
      <c r="J311" s="168">
        <v>105.79335705530231</v>
      </c>
      <c r="K311" s="168">
        <v>107.98196464101115</v>
      </c>
      <c r="L311" s="168">
        <v>107.04908395062802</v>
      </c>
      <c r="M311" s="168">
        <v>99.84711899438443</v>
      </c>
      <c r="N311" s="168">
        <f>(B311+C311+D311+E311+F311+G311+H311+I311+J311+K311+L311+M311)/12</f>
        <v>105.37127341193137</v>
      </c>
      <c r="O311" s="177">
        <f>100*(J311-I311)/I311</f>
        <v>-3.014452476845965</v>
      </c>
      <c r="P311" s="177">
        <f>100*(J311-J310)/J310</f>
        <v>0.5696245374861102</v>
      </c>
      <c r="Q311" s="175">
        <f>(((B311+C311+D311+E311+F311+G311+H311+I311+J311)/9)-((B310+C310+D310+E310+F310+G310+H310+I310+J310)/9))/((B310+C310+D310+E310+F310+G310+H310+I310+J310)/9)*100</f>
        <v>-3.4210598790397806</v>
      </c>
    </row>
    <row r="312" spans="1:17" ht="12.75">
      <c r="A312" s="72">
        <v>2003</v>
      </c>
      <c r="B312" s="168">
        <v>95.3</v>
      </c>
      <c r="C312" s="168">
        <v>96.1</v>
      </c>
      <c r="D312" s="168">
        <v>100</v>
      </c>
      <c r="E312" s="168">
        <v>105.90072091952581</v>
      </c>
      <c r="F312" s="168">
        <v>99.1</v>
      </c>
      <c r="G312" s="168">
        <v>99.7</v>
      </c>
      <c r="H312" s="168">
        <v>105.6</v>
      </c>
      <c r="I312" s="168">
        <v>98.5</v>
      </c>
      <c r="J312" s="168">
        <v>113.3</v>
      </c>
      <c r="K312" s="168">
        <v>113.3</v>
      </c>
      <c r="L312" s="168">
        <v>110.6</v>
      </c>
      <c r="M312" s="168">
        <v>109.8</v>
      </c>
      <c r="N312" s="168">
        <f>(B312+C312+D312+E312+F312+G312+H312+I312+J312+K312+L312+M312)/12</f>
        <v>103.93339340996049</v>
      </c>
      <c r="O312" s="177">
        <f>100*(J312-I312)/I312</f>
        <v>15.025380710659896</v>
      </c>
      <c r="P312" s="177">
        <f>100*(J312-J311)/J311</f>
        <v>7.095571171613047</v>
      </c>
      <c r="Q312" s="175">
        <f>(((B312+C312+D312+E312+F312+G312+H312+I312+J312)/9)-((B311+C311+D311+E311+F311+G311+H311+I311+J311)/9))/((B311+C311+D311+E311+F311+G311+H311+I311+J311)/9)*100</f>
        <v>-3.7992061866446907</v>
      </c>
    </row>
    <row r="313" spans="1:17" ht="12.75">
      <c r="A313" s="72">
        <v>2004</v>
      </c>
      <c r="B313" s="168">
        <v>94.6</v>
      </c>
      <c r="C313" s="168">
        <v>100.79390263632362</v>
      </c>
      <c r="D313" s="168">
        <v>114.59834111937582</v>
      </c>
      <c r="E313" s="168">
        <v>104.47773951507536</v>
      </c>
      <c r="F313" s="168">
        <v>97.42101434629815</v>
      </c>
      <c r="G313" s="168">
        <v>109</v>
      </c>
      <c r="H313" s="168">
        <v>102.69718009629887</v>
      </c>
      <c r="I313" s="168">
        <v>107.70596738523838</v>
      </c>
      <c r="J313" s="168">
        <v>118.50641883037554</v>
      </c>
      <c r="K313" s="168" t="s">
        <v>47</v>
      </c>
      <c r="L313" s="168" t="s">
        <v>47</v>
      </c>
      <c r="M313" s="168" t="s">
        <v>47</v>
      </c>
      <c r="N313" s="168">
        <f>(B313+C313+D313+E313+F313+G313+H313+I313+J313)/9</f>
        <v>105.53339599210953</v>
      </c>
      <c r="O313" s="177">
        <f>100*(J313-I313)/I313</f>
        <v>10.027718711727953</v>
      </c>
      <c r="P313" s="177">
        <f>100*(J313-J312)/J312</f>
        <v>4.595250512246725</v>
      </c>
      <c r="Q313" s="175">
        <f>(((B313+C313+D313+E313+F313+G313+H313+I313+J313)/9)-((B312+C312+D312+E312+F312+G312+H312+I312+J312)/9))/((B312+C312+D312+E312+F312+G312+H312+I312+J312)/9)*100</f>
        <v>3.973707100408277</v>
      </c>
    </row>
    <row r="314" spans="1:16" ht="12.75">
      <c r="A314" s="73"/>
      <c r="B314" s="168"/>
      <c r="C314" s="168"/>
      <c r="D314" s="168"/>
      <c r="E314" s="168"/>
      <c r="F314" s="168"/>
      <c r="G314" s="168"/>
      <c r="H314" s="168"/>
      <c r="I314" s="168"/>
      <c r="J314" s="168"/>
      <c r="K314" s="168"/>
      <c r="L314" s="168"/>
      <c r="M314" s="168"/>
      <c r="N314" s="168"/>
      <c r="O314" s="177"/>
      <c r="P314" s="177"/>
    </row>
    <row r="315" spans="1:16" ht="12.75">
      <c r="A315" s="74" t="s">
        <v>110</v>
      </c>
      <c r="B315" s="168">
        <v>79.55511140547583</v>
      </c>
      <c r="C315" s="168">
        <v>88.07956813187235</v>
      </c>
      <c r="D315" s="168">
        <v>103.59295312654153</v>
      </c>
      <c r="E315" s="168">
        <v>94.7732765835567</v>
      </c>
      <c r="F315" s="168">
        <v>105.62821662627022</v>
      </c>
      <c r="G315" s="168">
        <v>98.4327423319594</v>
      </c>
      <c r="H315" s="168">
        <v>95.76126656444436</v>
      </c>
      <c r="I315" s="168">
        <v>105.30146267937177</v>
      </c>
      <c r="J315" s="168">
        <v>106.27580490241495</v>
      </c>
      <c r="K315" s="168">
        <v>107.30662910911421</v>
      </c>
      <c r="L315" s="168">
        <v>115.08971594317636</v>
      </c>
      <c r="M315" s="168">
        <v>100.2032526098513</v>
      </c>
      <c r="N315" s="168"/>
      <c r="O315" s="177"/>
      <c r="P315" s="177"/>
    </row>
    <row r="316" spans="1:17" ht="12.75">
      <c r="A316" s="71">
        <v>2001</v>
      </c>
      <c r="B316" s="168">
        <v>97.78921865210017</v>
      </c>
      <c r="C316" s="168">
        <v>105.8159887511049</v>
      </c>
      <c r="D316" s="168">
        <v>114.59333357264182</v>
      </c>
      <c r="E316" s="168">
        <v>110.16719165010443</v>
      </c>
      <c r="F316" s="168">
        <v>116.05379037989296</v>
      </c>
      <c r="G316" s="168">
        <v>108.20821986704846</v>
      </c>
      <c r="H316" s="168">
        <v>106.47868210058868</v>
      </c>
      <c r="I316" s="168">
        <v>119.4656528713727</v>
      </c>
      <c r="J316" s="168">
        <v>105.42183827781867</v>
      </c>
      <c r="K316" s="168">
        <v>117.28124509014093</v>
      </c>
      <c r="L316" s="168">
        <v>112.30206990290297</v>
      </c>
      <c r="M316" s="168">
        <v>99.90503520414028</v>
      </c>
      <c r="N316" s="168">
        <f>(B316+C316+D316+E316+F316+G316+H316+I316+J316+K316+L316+M316)/12</f>
        <v>109.45685552665473</v>
      </c>
      <c r="O316" s="177">
        <f>100*(J316-I316)/I316</f>
        <v>-11.755524919513768</v>
      </c>
      <c r="P316" s="177">
        <f>100*(J316-J315)/J315</f>
        <v>-0.8035381386952705</v>
      </c>
      <c r="Q316" s="175">
        <f>(((B316+C316+D316+E316+F316+G316+H316+I316+J316)/9)-((B315+C315+D315+E315+F315+G315+H315+I315+J315)/9))/((B315+C315+D315+E315+F315+G315+H315+I315+J315)/9)*100</f>
        <v>12.148787883506476</v>
      </c>
    </row>
    <row r="317" spans="1:17" ht="12.75">
      <c r="A317" s="72">
        <v>2002</v>
      </c>
      <c r="B317" s="168">
        <v>103.75219923207703</v>
      </c>
      <c r="C317" s="168">
        <v>104.64426420896228</v>
      </c>
      <c r="D317" s="168">
        <v>110.30041841872603</v>
      </c>
      <c r="E317" s="168">
        <v>107.22857799855525</v>
      </c>
      <c r="F317" s="168">
        <v>106.15605640887533</v>
      </c>
      <c r="G317" s="168">
        <v>96.91957329146504</v>
      </c>
      <c r="H317" s="168">
        <v>103.17097947412111</v>
      </c>
      <c r="I317" s="168">
        <v>109.95660641683406</v>
      </c>
      <c r="J317" s="168">
        <v>106.62130146400509</v>
      </c>
      <c r="K317" s="168">
        <v>108.7626920785549</v>
      </c>
      <c r="L317" s="168">
        <v>107.33255363154626</v>
      </c>
      <c r="M317" s="168">
        <v>101.44844672054647</v>
      </c>
      <c r="N317" s="168">
        <f>(B317+C317+D317+E317+F317+G317+H317+I317+J317+K317+L317+M317)/12</f>
        <v>105.52447244535574</v>
      </c>
      <c r="O317" s="177">
        <f>100*(J317-I317)/I317</f>
        <v>-3.0332920062894475</v>
      </c>
      <c r="P317" s="177">
        <f>100*(J317-J316)/J316</f>
        <v>1.1377748726269312</v>
      </c>
      <c r="Q317" s="175">
        <f>(((B317+C317+D317+E317+F317+G317+H317+I317+J317)/9)-((B316+C316+D316+E316+F316+G316+H316+I316+J316)/9))/((B316+C316+D316+E316+F316+G316+H316+I316+J316)/9)*100</f>
        <v>-3.581723284217703</v>
      </c>
    </row>
    <row r="318" spans="1:17" ht="12.75">
      <c r="A318" s="72">
        <v>2003</v>
      </c>
      <c r="B318" s="168">
        <v>95</v>
      </c>
      <c r="C318" s="168">
        <v>94.8</v>
      </c>
      <c r="D318" s="168">
        <v>99.9</v>
      </c>
      <c r="E318" s="168">
        <v>106.2059528624583</v>
      </c>
      <c r="F318" s="168">
        <v>99.1</v>
      </c>
      <c r="G318" s="168">
        <v>100.3</v>
      </c>
      <c r="H318" s="168">
        <v>106</v>
      </c>
      <c r="I318" s="168">
        <v>98.9</v>
      </c>
      <c r="J318" s="168">
        <v>113.5</v>
      </c>
      <c r="K318" s="168">
        <v>113.9</v>
      </c>
      <c r="L318" s="168">
        <v>111.7</v>
      </c>
      <c r="M318" s="168">
        <v>110.5</v>
      </c>
      <c r="N318" s="168">
        <f>(B318+C318+D318+E318+F318+G318+H318+I318+J318+K318+L318+M318)/12</f>
        <v>104.15049607187153</v>
      </c>
      <c r="O318" s="177">
        <f>100*(J318-I318)/I318</f>
        <v>14.762386248736092</v>
      </c>
      <c r="P318" s="177">
        <f>100*(J318-J317)/J317</f>
        <v>6.451523702622533</v>
      </c>
      <c r="Q318" s="175">
        <f>(((B318+C318+D318+E318+F318+G318+H318+I318+J318)/9)-((B317+C317+D317+E317+F317+G317+H317+I317+J317)/9))/((B317+C317+D317+E317+F317+G317+H317+I317+J317)/9)*100</f>
        <v>-3.6937048647067976</v>
      </c>
    </row>
    <row r="319" spans="1:17" ht="12.75">
      <c r="A319" s="72">
        <v>2004</v>
      </c>
      <c r="B319" s="168">
        <v>94.9</v>
      </c>
      <c r="C319" s="168">
        <v>101.16117627034038</v>
      </c>
      <c r="D319" s="168">
        <v>114.90926830767589</v>
      </c>
      <c r="E319" s="168">
        <v>104.89905532119361</v>
      </c>
      <c r="F319" s="168">
        <v>97.91007184129575</v>
      </c>
      <c r="G319" s="168">
        <v>109.8</v>
      </c>
      <c r="H319" s="168">
        <v>104.73293820314396</v>
      </c>
      <c r="I319" s="168">
        <v>110.00571400185012</v>
      </c>
      <c r="J319" s="168">
        <v>120.1330222979045</v>
      </c>
      <c r="K319" s="168" t="s">
        <v>47</v>
      </c>
      <c r="L319" s="168" t="s">
        <v>47</v>
      </c>
      <c r="M319" s="168" t="s">
        <v>47</v>
      </c>
      <c r="N319" s="168">
        <f>(B319+C319+D319+E319+F319+G319+H319+I319+J319)/9</f>
        <v>106.49458291593379</v>
      </c>
      <c r="O319" s="177">
        <f>100*(J319-I319)/I319</f>
        <v>9.206165686887914</v>
      </c>
      <c r="P319" s="177">
        <f>100*(J319-J318)/J318</f>
        <v>5.844072509166963</v>
      </c>
      <c r="Q319" s="175">
        <f>(((B319+C319+D319+E319+F319+G319+H319+I319+J319)/9)-((B318+C318+D318+E318+F318+G318+H318+I318+J318)/9))/((B318+C318+D318+E318+F318+G318+H318+I318+J318)/9)*100</f>
        <v>4.897121797309935</v>
      </c>
    </row>
    <row r="320" spans="1:16" ht="12.75">
      <c r="A320" s="73"/>
      <c r="B320" s="168"/>
      <c r="C320" s="168"/>
      <c r="D320" s="168"/>
      <c r="E320" s="168"/>
      <c r="F320" s="168"/>
      <c r="G320" s="168"/>
      <c r="H320" s="168"/>
      <c r="I320" s="168"/>
      <c r="J320" s="168"/>
      <c r="K320" s="168"/>
      <c r="L320" s="168"/>
      <c r="M320" s="168"/>
      <c r="N320" s="168"/>
      <c r="O320" s="177"/>
      <c r="P320" s="177"/>
    </row>
    <row r="321" spans="1:16" ht="12.75">
      <c r="A321" s="74" t="s">
        <v>111</v>
      </c>
      <c r="B321" s="168">
        <v>89.89835830410684</v>
      </c>
      <c r="C321" s="168">
        <v>95.75797811460308</v>
      </c>
      <c r="D321" s="168">
        <v>87.24592947828378</v>
      </c>
      <c r="E321" s="168">
        <v>77.37548674631847</v>
      </c>
      <c r="F321" s="168">
        <v>106.34178016777433</v>
      </c>
      <c r="G321" s="168">
        <v>97.07378266542031</v>
      </c>
      <c r="H321" s="168">
        <v>106.09609195175145</v>
      </c>
      <c r="I321" s="168">
        <v>104.40991962508252</v>
      </c>
      <c r="J321" s="168">
        <v>114.21309720986508</v>
      </c>
      <c r="K321" s="168">
        <v>112.87151729903148</v>
      </c>
      <c r="L321" s="168">
        <v>116.85861807777135</v>
      </c>
      <c r="M321" s="168">
        <v>91.8574403713254</v>
      </c>
      <c r="N321" s="168"/>
      <c r="O321" s="177"/>
      <c r="P321" s="177"/>
    </row>
    <row r="322" spans="1:17" ht="12.75">
      <c r="A322" s="71">
        <v>2001</v>
      </c>
      <c r="B322" s="168">
        <v>111.81128701209306</v>
      </c>
      <c r="C322" s="168">
        <v>105.72169509431049</v>
      </c>
      <c r="D322" s="168">
        <v>108.79535296549578</v>
      </c>
      <c r="E322" s="168">
        <v>109.25212738925222</v>
      </c>
      <c r="F322" s="168">
        <v>107.9249300889497</v>
      </c>
      <c r="G322" s="168">
        <v>105.09827207136647</v>
      </c>
      <c r="H322" s="168">
        <v>104.85731920332154</v>
      </c>
      <c r="I322" s="168">
        <v>119.2806493548882</v>
      </c>
      <c r="J322" s="168">
        <v>103.02029005760032</v>
      </c>
      <c r="K322" s="168">
        <v>105.49802389216387</v>
      </c>
      <c r="L322" s="168">
        <v>114.78143818083252</v>
      </c>
      <c r="M322" s="168">
        <v>90.99428531223703</v>
      </c>
      <c r="N322" s="168">
        <f>(B322+C322+D322+E322+F322+G322+H322+I322+J322+K322+L322+M322)/12</f>
        <v>107.25297255187593</v>
      </c>
      <c r="O322" s="177">
        <f>100*(J322-I322)/I322</f>
        <v>-13.632017754119913</v>
      </c>
      <c r="P322" s="177">
        <f>100*(J322-J321)/J321</f>
        <v>-9.799933129996576</v>
      </c>
      <c r="Q322" s="175">
        <f>(((B322+C322+D322+E322+F322+G322+H322+I322+J322)/9)-((B321+C321+D321+E321+F321+G321+H321+I321+J321)/9))/((B321+C321+D321+E321+F321+G321+H321+I321+J321)/9)*100</f>
        <v>11.082436482581262</v>
      </c>
    </row>
    <row r="323" spans="1:17" ht="12.75">
      <c r="A323" s="72">
        <v>2002</v>
      </c>
      <c r="B323" s="168">
        <v>101.87604674646995</v>
      </c>
      <c r="C323" s="168">
        <v>100.25971473307484</v>
      </c>
      <c r="D323" s="168">
        <v>113.68218600923339</v>
      </c>
      <c r="E323" s="168">
        <v>111.09779987686667</v>
      </c>
      <c r="F323" s="168">
        <v>102.73107461059148</v>
      </c>
      <c r="G323" s="168">
        <v>118.51622743204098</v>
      </c>
      <c r="H323" s="168">
        <v>110.69496912127832</v>
      </c>
      <c r="I323" s="168">
        <v>100.72731374905905</v>
      </c>
      <c r="J323" s="168">
        <v>97.88871227686116</v>
      </c>
      <c r="K323" s="168">
        <v>100.52811508824587</v>
      </c>
      <c r="L323" s="168">
        <v>104.34271007821675</v>
      </c>
      <c r="M323" s="168">
        <v>84.5587412456441</v>
      </c>
      <c r="N323" s="168">
        <f>(B323+C323+D323+E323+F323+G323+H323+I323+J323+K323+L323+M323)/12</f>
        <v>103.90863424729854</v>
      </c>
      <c r="O323" s="177">
        <f>100*(J323-I323)/I323</f>
        <v>-2.8181050070189237</v>
      </c>
      <c r="P323" s="177">
        <f>100*(J323-J322)/J322</f>
        <v>-4.981133112583954</v>
      </c>
      <c r="Q323" s="175">
        <f>(((B323+C323+D323+E323+F323+G323+H323+I323+J323)/9)-((B322+C322+D322+E322+F322+G322+H322+I322+J322)/9))/((B322+C322+D322+E322+F322+G322+H322+I322+J322)/9)*100</f>
        <v>-1.874215241062946</v>
      </c>
    </row>
    <row r="324" spans="1:17" ht="12.75">
      <c r="A324" s="72">
        <v>2003</v>
      </c>
      <c r="B324" s="168">
        <v>98.4</v>
      </c>
      <c r="C324" s="168">
        <v>108.5</v>
      </c>
      <c r="D324" s="168">
        <v>101.2</v>
      </c>
      <c r="E324" s="168">
        <v>102.98657590938345</v>
      </c>
      <c r="F324" s="168">
        <v>98.8</v>
      </c>
      <c r="G324" s="168">
        <v>94.2</v>
      </c>
      <c r="H324" s="168">
        <v>102.1</v>
      </c>
      <c r="I324" s="168">
        <v>94.4</v>
      </c>
      <c r="J324" s="168">
        <v>111.6</v>
      </c>
      <c r="K324" s="168">
        <v>107.4</v>
      </c>
      <c r="L324" s="168">
        <v>100.6</v>
      </c>
      <c r="M324" s="168">
        <v>103.4</v>
      </c>
      <c r="N324" s="168">
        <f>(B324+C324+D324+E324+F324+G324+H324+I324+J324+K324+L324+M324)/12</f>
        <v>101.96554799244863</v>
      </c>
      <c r="O324" s="177">
        <f>100*(J324-I324)/I324</f>
        <v>18.220338983050834</v>
      </c>
      <c r="P324" s="177">
        <f>100*(J324-J323)/J323</f>
        <v>14.007016135178949</v>
      </c>
      <c r="Q324" s="175">
        <f>(((B324+C324+D324+E324+F324+G324+H324+I324+J324)/9)-((B323+C323+D323+E323+F323+G323+H323+I323+J323)/9))/((B323+C323+D323+E323+F323+G323+H323+I323+J323)/9)*100</f>
        <v>-4.729889954052792</v>
      </c>
    </row>
    <row r="325" spans="1:17" ht="12.75">
      <c r="A325" s="72">
        <v>2004</v>
      </c>
      <c r="B325" s="168">
        <v>91.9</v>
      </c>
      <c r="C325" s="168">
        <v>97.28742615131672</v>
      </c>
      <c r="D325" s="168">
        <v>111.62982181899892</v>
      </c>
      <c r="E325" s="168">
        <v>100.45530547322312</v>
      </c>
      <c r="F325" s="168">
        <v>92.75182916323715</v>
      </c>
      <c r="G325" s="168">
        <v>101.1</v>
      </c>
      <c r="H325" s="168">
        <v>83.26115932074654</v>
      </c>
      <c r="I325" s="168">
        <v>85.74956555451318</v>
      </c>
      <c r="J325" s="168">
        <v>102.97672566107767</v>
      </c>
      <c r="K325" s="168" t="s">
        <v>47</v>
      </c>
      <c r="L325" s="168" t="s">
        <v>47</v>
      </c>
      <c r="M325" s="168" t="s">
        <v>47</v>
      </c>
      <c r="N325" s="168">
        <f>(B325+C325+D325+E325+F325+G325+H325+I325+J325)/9</f>
        <v>96.3457592381237</v>
      </c>
      <c r="O325" s="177">
        <f>100*(J325-I325)/I325</f>
        <v>20.090084416360966</v>
      </c>
      <c r="P325" s="177">
        <f>100*(J325-J324)/J324</f>
        <v>-7.726948332367678</v>
      </c>
      <c r="Q325" s="175">
        <f>(((B325+C325+D325+E325+F325+G325+H325+I325+J325)/9)-((B324+C324+D324+E324+F324+G324+H324+I324+J324)/9))/((B324+C324+D324+E324+F324+G324+H324+I324+J324)/9)*100</f>
        <v>-4.9413951001563285</v>
      </c>
    </row>
  </sheetData>
  <mergeCells count="35">
    <mergeCell ref="A306:Q306"/>
    <mergeCell ref="O146:Q146"/>
    <mergeCell ref="A152:Q152"/>
    <mergeCell ref="A175:Q175"/>
    <mergeCell ref="A270:Q270"/>
    <mergeCell ref="A271:Q271"/>
    <mergeCell ref="A272:Q272"/>
    <mergeCell ref="O275:Q275"/>
    <mergeCell ref="O277:Q277"/>
    <mergeCell ref="A283:Q283"/>
    <mergeCell ref="A107:Q107"/>
    <mergeCell ref="A141:Q141"/>
    <mergeCell ref="O144:Q144"/>
    <mergeCell ref="A73:Q73"/>
    <mergeCell ref="O76:Q76"/>
    <mergeCell ref="O78:Q78"/>
    <mergeCell ref="A84:Q84"/>
    <mergeCell ref="O212:Q212"/>
    <mergeCell ref="O214:Q214"/>
    <mergeCell ref="A220:Q220"/>
    <mergeCell ref="A243:Q243"/>
    <mergeCell ref="A207:Q207"/>
    <mergeCell ref="A208:Q208"/>
    <mergeCell ref="A209:Q209"/>
    <mergeCell ref="A1:Q1"/>
    <mergeCell ref="A139:Q139"/>
    <mergeCell ref="A140:Q140"/>
    <mergeCell ref="A3:Q3"/>
    <mergeCell ref="A4:Q4"/>
    <mergeCell ref="A16:Q16"/>
    <mergeCell ref="A39:Q39"/>
    <mergeCell ref="O8:Q8"/>
    <mergeCell ref="O10:Q10"/>
    <mergeCell ref="A71:Q71"/>
    <mergeCell ref="A72:Q7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H83" sqref="H83"/>
    </sheetView>
  </sheetViews>
  <sheetFormatPr defaultColWidth="11.421875" defaultRowHeight="12.75"/>
  <cols>
    <col min="1" max="1" width="1.1484375" style="324" customWidth="1"/>
    <col min="2" max="2" width="11.140625" style="324" customWidth="1"/>
    <col min="3" max="3" width="25.140625" style="324" customWidth="1"/>
    <col min="4" max="4" width="8.140625" style="324" customWidth="1"/>
    <col min="5" max="5" width="7.140625" style="324" customWidth="1"/>
    <col min="6" max="6" width="8.140625" style="324" customWidth="1"/>
    <col min="7" max="7" width="6.421875" style="324" customWidth="1"/>
    <col min="8" max="9" width="6.7109375" style="324" customWidth="1"/>
    <col min="10" max="10" width="8.28125" style="324" customWidth="1"/>
    <col min="11" max="11" width="7.140625" style="324" customWidth="1"/>
    <col min="12" max="12" width="8.00390625" style="324" customWidth="1"/>
    <col min="13" max="13" width="6.140625" style="324" customWidth="1"/>
    <col min="14" max="14" width="5.7109375" style="324" customWidth="1"/>
    <col min="15" max="15" width="6.8515625" style="324" customWidth="1"/>
    <col min="16" max="16384" width="11.421875" style="324" customWidth="1"/>
  </cols>
  <sheetData>
    <row r="1" spans="1:10" s="315" customFormat="1" ht="12.75" customHeight="1">
      <c r="A1" s="312"/>
      <c r="B1" s="313"/>
      <c r="C1" s="313"/>
      <c r="D1" s="313"/>
      <c r="E1" s="313"/>
      <c r="F1" s="313"/>
      <c r="G1" s="314"/>
      <c r="H1" s="313"/>
      <c r="I1" s="313"/>
      <c r="J1" s="313"/>
    </row>
    <row r="2" spans="1:10" s="315" customFormat="1" ht="12.75" customHeight="1">
      <c r="A2" s="316"/>
      <c r="B2" s="313"/>
      <c r="C2" s="313"/>
      <c r="D2" s="313"/>
      <c r="E2" s="313"/>
      <c r="F2" s="313"/>
      <c r="G2" s="314"/>
      <c r="H2" s="313"/>
      <c r="I2" s="313"/>
      <c r="J2" s="313"/>
    </row>
    <row r="3" spans="1:10" s="315" customFormat="1" ht="15.75" customHeight="1">
      <c r="A3" s="524" t="s">
        <v>217</v>
      </c>
      <c r="B3" s="524"/>
      <c r="C3" s="524"/>
      <c r="D3" s="524"/>
      <c r="E3" s="524"/>
      <c r="F3" s="524"/>
      <c r="G3" s="524"/>
      <c r="H3" s="524"/>
      <c r="I3" s="524"/>
      <c r="J3" s="524"/>
    </row>
    <row r="4" spans="1:10" s="315" customFormat="1" ht="13.5" customHeight="1">
      <c r="A4" s="317" t="s">
        <v>218</v>
      </c>
      <c r="B4" s="317"/>
      <c r="C4" s="317"/>
      <c r="D4" s="313"/>
      <c r="E4" s="313"/>
      <c r="F4" s="313"/>
      <c r="G4" s="314"/>
      <c r="H4" s="313"/>
      <c r="I4" s="313"/>
      <c r="J4" s="317"/>
    </row>
    <row r="5" spans="1:10" s="315" customFormat="1" ht="13.5" customHeight="1">
      <c r="A5" s="317" t="s">
        <v>87</v>
      </c>
      <c r="B5" s="317"/>
      <c r="C5" s="317"/>
      <c r="D5" s="313"/>
      <c r="E5" s="313"/>
      <c r="F5" s="313"/>
      <c r="G5" s="314"/>
      <c r="H5" s="313"/>
      <c r="I5" s="313"/>
      <c r="J5" s="317"/>
    </row>
    <row r="6" spans="4:10" s="315" customFormat="1" ht="12.75" customHeight="1">
      <c r="D6" s="318"/>
      <c r="E6" s="318"/>
      <c r="F6" s="318"/>
      <c r="G6" s="319"/>
      <c r="H6" s="320"/>
      <c r="I6" s="320"/>
      <c r="J6" s="320"/>
    </row>
    <row r="7" spans="4:10" s="315" customFormat="1" ht="12.75" customHeight="1">
      <c r="D7" s="318"/>
      <c r="E7" s="318"/>
      <c r="F7" s="318"/>
      <c r="G7" s="319"/>
      <c r="H7" s="320"/>
      <c r="I7" s="320"/>
      <c r="J7" s="320"/>
    </row>
    <row r="8" spans="1:10" ht="11.25" customHeight="1">
      <c r="A8" s="321"/>
      <c r="B8" s="321"/>
      <c r="C8" s="322"/>
      <c r="D8" s="511" t="s">
        <v>219</v>
      </c>
      <c r="E8" s="514" t="s">
        <v>124</v>
      </c>
      <c r="F8" s="515"/>
      <c r="G8" s="518" t="s">
        <v>125</v>
      </c>
      <c r="H8" s="323" t="s">
        <v>88</v>
      </c>
      <c r="I8" s="323"/>
      <c r="J8" s="323"/>
    </row>
    <row r="9" spans="3:10" ht="11.25" customHeight="1">
      <c r="C9" s="325"/>
      <c r="D9" s="512"/>
      <c r="E9" s="516"/>
      <c r="F9" s="517"/>
      <c r="G9" s="519"/>
      <c r="H9" s="326" t="s">
        <v>208</v>
      </c>
      <c r="I9" s="327"/>
      <c r="J9" s="328" t="s">
        <v>209</v>
      </c>
    </row>
    <row r="10" spans="1:10" ht="11.25" customHeight="1">
      <c r="A10" s="329" t="s">
        <v>126</v>
      </c>
      <c r="B10" s="329"/>
      <c r="C10" s="330"/>
      <c r="D10" s="512"/>
      <c r="E10" s="521" t="s">
        <v>220</v>
      </c>
      <c r="F10" s="521" t="s">
        <v>211</v>
      </c>
      <c r="G10" s="519"/>
      <c r="H10" s="331" t="s">
        <v>103</v>
      </c>
      <c r="I10" s="331"/>
      <c r="J10" s="331"/>
    </row>
    <row r="11" spans="3:10" ht="11.25" customHeight="1">
      <c r="C11" s="325"/>
      <c r="D11" s="512"/>
      <c r="E11" s="522"/>
      <c r="F11" s="522" t="s">
        <v>47</v>
      </c>
      <c r="G11" s="519"/>
      <c r="H11" s="332" t="s">
        <v>104</v>
      </c>
      <c r="I11" s="333" t="s">
        <v>105</v>
      </c>
      <c r="J11" s="334" t="s">
        <v>105</v>
      </c>
    </row>
    <row r="12" spans="1:10" ht="10.5" customHeight="1">
      <c r="A12" s="335"/>
      <c r="B12" s="335"/>
      <c r="C12" s="336"/>
      <c r="D12" s="513"/>
      <c r="E12" s="523"/>
      <c r="F12" s="523" t="s">
        <v>47</v>
      </c>
      <c r="G12" s="520"/>
      <c r="H12" s="337" t="s">
        <v>106</v>
      </c>
      <c r="I12" s="338" t="s">
        <v>107</v>
      </c>
      <c r="J12" s="339" t="s">
        <v>108</v>
      </c>
    </row>
    <row r="13" spans="1:10" ht="10.5" customHeight="1">
      <c r="A13" s="340"/>
      <c r="B13" s="340"/>
      <c r="C13" s="325"/>
      <c r="D13" s="341"/>
      <c r="E13" s="342"/>
      <c r="F13" s="342"/>
      <c r="G13" s="343"/>
      <c r="H13" s="344"/>
      <c r="I13" s="333"/>
      <c r="J13" s="333"/>
    </row>
    <row r="14" spans="1:10" ht="10.5" customHeight="1">
      <c r="A14" s="340"/>
      <c r="B14" s="340"/>
      <c r="C14" s="325"/>
      <c r="D14" s="341"/>
      <c r="E14" s="342"/>
      <c r="F14" s="342"/>
      <c r="G14" s="343"/>
      <c r="H14" s="344"/>
      <c r="I14" s="333"/>
      <c r="J14" s="333"/>
    </row>
    <row r="15" spans="1:10" ht="10.5" customHeight="1">
      <c r="A15" s="345" t="s">
        <v>177</v>
      </c>
      <c r="B15" s="340"/>
      <c r="C15" s="325"/>
      <c r="D15" s="346">
        <v>102.96592669059659</v>
      </c>
      <c r="E15" s="346">
        <v>96.45341136780056</v>
      </c>
      <c r="F15" s="347">
        <v>105.2</v>
      </c>
      <c r="G15" s="348">
        <v>75.24226781528948</v>
      </c>
      <c r="H15" s="349">
        <v>6.7519802881436854</v>
      </c>
      <c r="I15" s="349">
        <v>-2.123643830231382</v>
      </c>
      <c r="J15" s="349">
        <v>-9.234835029268423</v>
      </c>
    </row>
    <row r="16" spans="1:10" ht="10.5" customHeight="1">
      <c r="A16" s="340"/>
      <c r="B16" s="340"/>
      <c r="C16" s="325"/>
      <c r="D16" s="346"/>
      <c r="E16" s="346"/>
      <c r="F16" s="350"/>
      <c r="G16" s="348"/>
      <c r="H16" s="349"/>
      <c r="I16" s="349"/>
      <c r="J16" s="349"/>
    </row>
    <row r="17" spans="1:10" ht="10.5" customHeight="1">
      <c r="A17" s="340"/>
      <c r="B17" s="345"/>
      <c r="C17" s="325"/>
      <c r="D17" s="346"/>
      <c r="E17" s="346"/>
      <c r="F17" s="350"/>
      <c r="G17" s="348"/>
      <c r="H17" s="349"/>
      <c r="I17" s="349"/>
      <c r="J17" s="349"/>
    </row>
    <row r="18" spans="1:10" ht="10.5" customHeight="1">
      <c r="A18" s="345" t="s">
        <v>178</v>
      </c>
      <c r="B18" s="345"/>
      <c r="C18" s="351"/>
      <c r="D18" s="346">
        <v>128.06779066958117</v>
      </c>
      <c r="E18" s="346">
        <v>120.97094260613541</v>
      </c>
      <c r="F18" s="347">
        <v>126.2</v>
      </c>
      <c r="G18" s="348">
        <v>117.27429047561183</v>
      </c>
      <c r="H18" s="349">
        <v>5.86657250952579</v>
      </c>
      <c r="I18" s="349">
        <v>1.4800243023622572</v>
      </c>
      <c r="J18" s="349">
        <v>1.9755352454391597</v>
      </c>
    </row>
    <row r="19" spans="1:10" ht="10.5" customHeight="1">
      <c r="A19" s="345"/>
      <c r="B19" s="345"/>
      <c r="C19" s="351"/>
      <c r="D19" s="346"/>
      <c r="E19" s="346"/>
      <c r="F19" s="350"/>
      <c r="G19" s="348"/>
      <c r="H19" s="349"/>
      <c r="I19" s="349"/>
      <c r="J19" s="349"/>
    </row>
    <row r="20" spans="1:10" ht="10.5" customHeight="1">
      <c r="A20" s="345" t="s">
        <v>47</v>
      </c>
      <c r="B20" s="345" t="s">
        <v>110</v>
      </c>
      <c r="C20" s="351"/>
      <c r="D20" s="346">
        <v>128.24738822355025</v>
      </c>
      <c r="E20" s="346">
        <v>122.42712493300263</v>
      </c>
      <c r="F20" s="347">
        <v>125.1</v>
      </c>
      <c r="G20" s="348">
        <v>116.18235951558755</v>
      </c>
      <c r="H20" s="349">
        <v>4.754063524511183</v>
      </c>
      <c r="I20" s="349">
        <v>2.51589786055176</v>
      </c>
      <c r="J20" s="349">
        <v>2.455827135368278</v>
      </c>
    </row>
    <row r="21" spans="1:10" ht="10.5" customHeight="1">
      <c r="A21" s="345"/>
      <c r="B21" s="345" t="s">
        <v>111</v>
      </c>
      <c r="C21" s="351"/>
      <c r="D21" s="346">
        <v>125.297104229029</v>
      </c>
      <c r="E21" s="346">
        <v>98.50613389054604</v>
      </c>
      <c r="F21" s="350">
        <v>142.9</v>
      </c>
      <c r="G21" s="348">
        <v>134.06448800828463</v>
      </c>
      <c r="H21" s="349">
        <v>27.19726100331117</v>
      </c>
      <c r="I21" s="349">
        <v>-12.318331540217637</v>
      </c>
      <c r="J21" s="349">
        <v>-4.204578451678567</v>
      </c>
    </row>
    <row r="22" spans="1:10" ht="10.5" customHeight="1">
      <c r="A22" s="345"/>
      <c r="B22" s="345"/>
      <c r="C22" s="351"/>
      <c r="D22" s="346"/>
      <c r="E22" s="346"/>
      <c r="F22" s="350"/>
      <c r="G22" s="348"/>
      <c r="H22" s="349"/>
      <c r="I22" s="349"/>
      <c r="J22" s="349"/>
    </row>
    <row r="23" spans="1:10" ht="10.5" customHeight="1">
      <c r="A23" s="340"/>
      <c r="B23" s="340"/>
      <c r="C23" s="325"/>
      <c r="D23" s="346"/>
      <c r="E23" s="346"/>
      <c r="F23" s="350"/>
      <c r="G23" s="348"/>
      <c r="H23" s="349"/>
      <c r="I23" s="349"/>
      <c r="J23" s="333"/>
    </row>
    <row r="24" spans="1:10" ht="10.5" customHeight="1">
      <c r="A24" s="345" t="s">
        <v>127</v>
      </c>
      <c r="B24" s="345"/>
      <c r="C24" s="351"/>
      <c r="D24" s="346">
        <v>104.0680801519484</v>
      </c>
      <c r="E24" s="346">
        <v>80.22679632866841</v>
      </c>
      <c r="F24" s="350">
        <v>112.8</v>
      </c>
      <c r="G24" s="348">
        <v>92.06156712172722</v>
      </c>
      <c r="H24" s="349">
        <v>29.717357434551438</v>
      </c>
      <c r="I24" s="349">
        <v>-7.741063695081209</v>
      </c>
      <c r="J24" s="349">
        <v>-3.301667306240813</v>
      </c>
    </row>
    <row r="25" spans="1:10" ht="10.5" customHeight="1">
      <c r="A25" s="345"/>
      <c r="B25" s="345"/>
      <c r="C25" s="351"/>
      <c r="D25" s="346"/>
      <c r="E25" s="346"/>
      <c r="F25" s="350"/>
      <c r="G25" s="348"/>
      <c r="H25" s="349"/>
      <c r="I25" s="349"/>
      <c r="J25" s="349"/>
    </row>
    <row r="26" spans="1:10" ht="10.5" customHeight="1">
      <c r="A26" s="345"/>
      <c r="B26" s="345" t="s">
        <v>110</v>
      </c>
      <c r="C26" s="351"/>
      <c r="D26" s="346">
        <v>106.69826191663681</v>
      </c>
      <c r="E26" s="346">
        <v>85.68515036999466</v>
      </c>
      <c r="F26" s="350">
        <v>113.4</v>
      </c>
      <c r="G26" s="348">
        <v>94.00840664816099</v>
      </c>
      <c r="H26" s="349">
        <v>24.523632690035576</v>
      </c>
      <c r="I26" s="349">
        <v>-5.909821943001054</v>
      </c>
      <c r="J26" s="349">
        <v>-1.2344170420101568</v>
      </c>
    </row>
    <row r="27" spans="1:10" ht="10.5" customHeight="1">
      <c r="A27" s="345"/>
      <c r="B27" s="345" t="s">
        <v>111</v>
      </c>
      <c r="C27" s="351"/>
      <c r="D27" s="346">
        <v>95.81020436945981</v>
      </c>
      <c r="E27" s="346">
        <v>63.08942196740466</v>
      </c>
      <c r="F27" s="350">
        <v>110.9</v>
      </c>
      <c r="G27" s="348">
        <v>85.96442250732406</v>
      </c>
      <c r="H27" s="349">
        <v>51.864134084094864</v>
      </c>
      <c r="I27" s="349">
        <v>-13.606668738088544</v>
      </c>
      <c r="J27" s="349">
        <v>-9.761206762720157</v>
      </c>
    </row>
    <row r="28" spans="1:10" ht="10.5" customHeight="1">
      <c r="A28" s="345"/>
      <c r="B28" s="345"/>
      <c r="C28" s="351"/>
      <c r="D28" s="346"/>
      <c r="E28" s="346"/>
      <c r="F28" s="350"/>
      <c r="G28" s="348"/>
      <c r="H28" s="349"/>
      <c r="I28" s="349"/>
      <c r="J28" s="349"/>
    </row>
    <row r="29" spans="1:10" ht="10.5" customHeight="1">
      <c r="A29" s="345"/>
      <c r="B29" s="345"/>
      <c r="C29" s="351"/>
      <c r="D29" s="346"/>
      <c r="E29" s="346"/>
      <c r="F29" s="350"/>
      <c r="G29" s="348"/>
      <c r="H29" s="349"/>
      <c r="I29" s="349"/>
      <c r="J29" s="352"/>
    </row>
    <row r="30" spans="1:10" ht="10.5" customHeight="1">
      <c r="A30" s="345" t="s">
        <v>128</v>
      </c>
      <c r="B30" s="345"/>
      <c r="C30" s="351"/>
      <c r="D30" s="346">
        <v>35.069793623974306</v>
      </c>
      <c r="E30" s="346">
        <v>26.39380765205529</v>
      </c>
      <c r="F30" s="350">
        <v>77.9</v>
      </c>
      <c r="G30" s="348">
        <v>33.83172484777811</v>
      </c>
      <c r="H30" s="349">
        <v>32.87129347266958</v>
      </c>
      <c r="I30" s="349">
        <v>-54.98100946858241</v>
      </c>
      <c r="J30" s="349">
        <v>-56.18552325303029</v>
      </c>
    </row>
    <row r="31" spans="1:10" ht="10.5" customHeight="1">
      <c r="A31" s="345" t="s">
        <v>47</v>
      </c>
      <c r="B31" s="345" t="s">
        <v>47</v>
      </c>
      <c r="C31" s="351"/>
      <c r="D31" s="346"/>
      <c r="E31" s="346"/>
      <c r="F31" s="350"/>
      <c r="G31" s="348"/>
      <c r="H31" s="349"/>
      <c r="I31" s="349"/>
      <c r="J31" s="349"/>
    </row>
    <row r="32" spans="1:10" ht="10.5" customHeight="1">
      <c r="A32" s="345"/>
      <c r="B32" s="345"/>
      <c r="C32" s="351"/>
      <c r="D32" s="346"/>
      <c r="E32" s="346"/>
      <c r="F32" s="350"/>
      <c r="G32" s="348"/>
      <c r="H32" s="349"/>
      <c r="I32" s="349"/>
      <c r="J32" s="349"/>
    </row>
    <row r="33" spans="1:10" ht="10.5" customHeight="1">
      <c r="A33" s="345" t="s">
        <v>129</v>
      </c>
      <c r="B33" s="345"/>
      <c r="C33" s="351"/>
      <c r="D33" s="346">
        <v>104.65854864918845</v>
      </c>
      <c r="E33" s="346">
        <v>89.62688506502059</v>
      </c>
      <c r="F33" s="347">
        <v>137.1</v>
      </c>
      <c r="G33" s="348">
        <v>104.00441503914371</v>
      </c>
      <c r="H33" s="349">
        <v>16.771377888747345</v>
      </c>
      <c r="I33" s="349">
        <v>-23.662619511897557</v>
      </c>
      <c r="J33" s="349">
        <v>-8.976291295310235</v>
      </c>
    </row>
    <row r="34" spans="1:10" ht="10.5" customHeight="1">
      <c r="A34" s="345"/>
      <c r="B34" s="345"/>
      <c r="C34" s="351"/>
      <c r="D34" s="346"/>
      <c r="E34" s="346"/>
      <c r="F34" s="350"/>
      <c r="G34" s="348"/>
      <c r="H34" s="349"/>
      <c r="I34" s="349"/>
      <c r="J34" s="349"/>
    </row>
    <row r="35" spans="1:10" ht="10.5" customHeight="1">
      <c r="A35" s="345"/>
      <c r="B35" s="345"/>
      <c r="C35" s="351"/>
      <c r="D35" s="346"/>
      <c r="E35" s="346"/>
      <c r="F35" s="350"/>
      <c r="G35" s="348"/>
      <c r="H35" s="349"/>
      <c r="I35" s="349"/>
      <c r="J35" s="349"/>
    </row>
    <row r="36" spans="1:10" ht="10.5" customHeight="1">
      <c r="A36" s="345" t="s">
        <v>130</v>
      </c>
      <c r="B36" s="345"/>
      <c r="C36" s="351"/>
      <c r="D36" s="346">
        <v>145.35694589457856</v>
      </c>
      <c r="E36" s="346">
        <v>131.49053074276645</v>
      </c>
      <c r="F36" s="350">
        <v>144.5</v>
      </c>
      <c r="G36" s="348">
        <v>136.57359946055595</v>
      </c>
      <c r="H36" s="349">
        <v>10.545561778086386</v>
      </c>
      <c r="I36" s="349">
        <v>0.5930421415768571</v>
      </c>
      <c r="J36" s="349">
        <v>12.9087023540082</v>
      </c>
    </row>
    <row r="37" spans="1:10" ht="10.5" customHeight="1">
      <c r="A37" s="345"/>
      <c r="B37" s="345"/>
      <c r="C37" s="351"/>
      <c r="D37" s="346"/>
      <c r="E37" s="346"/>
      <c r="F37" s="350"/>
      <c r="G37" s="348"/>
      <c r="H37" s="349"/>
      <c r="I37" s="349"/>
      <c r="J37" s="349"/>
    </row>
    <row r="38" spans="1:10" ht="10.5" customHeight="1">
      <c r="A38" s="345"/>
      <c r="B38" s="345" t="s">
        <v>110</v>
      </c>
      <c r="C38" s="351"/>
      <c r="D38" s="346">
        <v>122.06296630260529</v>
      </c>
      <c r="E38" s="346">
        <v>101.39560622450841</v>
      </c>
      <c r="F38" s="350">
        <v>119.1</v>
      </c>
      <c r="G38" s="348">
        <v>112.10298220821205</v>
      </c>
      <c r="H38" s="349">
        <v>20.38289512499739</v>
      </c>
      <c r="I38" s="349">
        <v>2.487797063480517</v>
      </c>
      <c r="J38" s="349">
        <v>12.193799709482473</v>
      </c>
    </row>
    <row r="39" spans="1:10" ht="10.5" customHeight="1">
      <c r="A39" s="345"/>
      <c r="B39" s="345" t="s">
        <v>111</v>
      </c>
      <c r="C39" s="351"/>
      <c r="D39" s="346">
        <v>219.3551112679698</v>
      </c>
      <c r="E39" s="346">
        <v>227.0933105449672</v>
      </c>
      <c r="F39" s="350">
        <v>225.1</v>
      </c>
      <c r="G39" s="348">
        <v>214.31245307334441</v>
      </c>
      <c r="H39" s="349">
        <v>-3.407497675042772</v>
      </c>
      <c r="I39" s="349">
        <v>-2.552149592194671</v>
      </c>
      <c r="J39" s="349">
        <v>14.107353044048205</v>
      </c>
    </row>
    <row r="40" spans="1:10" ht="10.5" customHeight="1">
      <c r="A40" s="345"/>
      <c r="B40" s="345"/>
      <c r="C40" s="351"/>
      <c r="D40" s="346"/>
      <c r="E40" s="346"/>
      <c r="F40" s="350"/>
      <c r="G40" s="348"/>
      <c r="H40" s="349"/>
      <c r="I40" s="349"/>
      <c r="J40" s="349"/>
    </row>
    <row r="41" spans="1:10" ht="10.5" customHeight="1">
      <c r="A41" s="345"/>
      <c r="B41" s="345"/>
      <c r="C41" s="351"/>
      <c r="D41" s="346"/>
      <c r="E41" s="346"/>
      <c r="F41" s="350"/>
      <c r="G41" s="348"/>
      <c r="H41" s="349"/>
      <c r="I41" s="349"/>
      <c r="J41" s="349"/>
    </row>
    <row r="42" spans="1:10" ht="10.5" customHeight="1">
      <c r="A42" s="345" t="s">
        <v>131</v>
      </c>
      <c r="B42" s="345"/>
      <c r="C42" s="351"/>
      <c r="D42" s="346">
        <v>147.1199814369218</v>
      </c>
      <c r="E42" s="346">
        <v>155.87467643316916</v>
      </c>
      <c r="F42" s="350">
        <v>154.4</v>
      </c>
      <c r="G42" s="348">
        <v>156.62855242123626</v>
      </c>
      <c r="H42" s="349">
        <v>-5.616496018839158</v>
      </c>
      <c r="I42" s="349">
        <v>-4.715037929454803</v>
      </c>
      <c r="J42" s="349">
        <v>12.252058718790542</v>
      </c>
    </row>
    <row r="43" spans="1:10" ht="10.5" customHeight="1">
      <c r="A43" s="345"/>
      <c r="B43" s="345"/>
      <c r="C43" s="351"/>
      <c r="D43" s="346"/>
      <c r="E43" s="346"/>
      <c r="F43" s="350"/>
      <c r="G43" s="348"/>
      <c r="H43" s="349"/>
      <c r="I43" s="349"/>
      <c r="J43" s="349"/>
    </row>
    <row r="44" spans="1:10" ht="10.5" customHeight="1">
      <c r="A44" s="345"/>
      <c r="B44" s="345" t="s">
        <v>110</v>
      </c>
      <c r="C44" s="351"/>
      <c r="D44" s="346">
        <v>170.40276769575357</v>
      </c>
      <c r="E44" s="346">
        <v>158.36244254528964</v>
      </c>
      <c r="F44" s="350">
        <v>171.3</v>
      </c>
      <c r="G44" s="348">
        <v>167.36061477604974</v>
      </c>
      <c r="H44" s="349">
        <v>7.603018087461329</v>
      </c>
      <c r="I44" s="349">
        <v>-0.5237783445688522</v>
      </c>
      <c r="J44" s="349">
        <v>7.613246289757376</v>
      </c>
    </row>
    <row r="45" spans="1:10" ht="10.5" customHeight="1">
      <c r="A45" s="345"/>
      <c r="B45" s="345" t="s">
        <v>111</v>
      </c>
      <c r="C45" s="351"/>
      <c r="D45" s="346">
        <v>95.58498164560635</v>
      </c>
      <c r="E45" s="346">
        <v>150.36816073405294</v>
      </c>
      <c r="F45" s="350">
        <v>117</v>
      </c>
      <c r="G45" s="348">
        <v>132.85996354219068</v>
      </c>
      <c r="H45" s="349">
        <v>-36.432698798077524</v>
      </c>
      <c r="I45" s="349">
        <v>-18.303434490934745</v>
      </c>
      <c r="J45" s="349">
        <v>27.595908736730383</v>
      </c>
    </row>
    <row r="46" spans="1:10" ht="10.5" customHeight="1">
      <c r="A46" s="345"/>
      <c r="B46" s="345"/>
      <c r="C46" s="351"/>
      <c r="D46" s="346"/>
      <c r="E46" s="346"/>
      <c r="F46" s="350"/>
      <c r="G46" s="348"/>
      <c r="H46" s="349"/>
      <c r="I46" s="349"/>
      <c r="J46" s="349"/>
    </row>
    <row r="47" spans="1:10" ht="10.5" customHeight="1">
      <c r="A47" s="345"/>
      <c r="B47" s="345"/>
      <c r="C47" s="351"/>
      <c r="D47" s="346"/>
      <c r="E47" s="346"/>
      <c r="F47" s="350"/>
      <c r="G47" s="348"/>
      <c r="H47" s="349"/>
      <c r="I47" s="349"/>
      <c r="J47" s="349"/>
    </row>
    <row r="48" spans="1:10" ht="10.5" customHeight="1">
      <c r="A48" s="345" t="s">
        <v>132</v>
      </c>
      <c r="B48" s="345"/>
      <c r="C48" s="351"/>
      <c r="D48" s="346"/>
      <c r="E48" s="346"/>
      <c r="F48" s="350"/>
      <c r="G48" s="348"/>
      <c r="H48" s="349"/>
      <c r="I48" s="349"/>
      <c r="J48" s="349"/>
    </row>
    <row r="49" spans="1:10" ht="10.5" customHeight="1">
      <c r="A49" s="345" t="s">
        <v>47</v>
      </c>
      <c r="B49" s="345" t="s">
        <v>133</v>
      </c>
      <c r="C49" s="351"/>
      <c r="D49" s="346">
        <v>126.45809733002721</v>
      </c>
      <c r="E49" s="346">
        <v>113.61269558899171</v>
      </c>
      <c r="F49" s="350">
        <v>116</v>
      </c>
      <c r="G49" s="348">
        <v>110.53229380621536</v>
      </c>
      <c r="H49" s="349">
        <v>11.306308396647296</v>
      </c>
      <c r="I49" s="349">
        <v>9.015601146575186</v>
      </c>
      <c r="J49" s="349">
        <v>8.101075549776779</v>
      </c>
    </row>
    <row r="50" spans="1:10" ht="10.5" customHeight="1">
      <c r="A50" s="345"/>
      <c r="B50" s="345"/>
      <c r="C50" s="351"/>
      <c r="D50" s="346"/>
      <c r="E50" s="346"/>
      <c r="F50" s="347"/>
      <c r="G50" s="348"/>
      <c r="H50" s="349"/>
      <c r="I50" s="349"/>
      <c r="J50" s="349"/>
    </row>
    <row r="51" spans="1:10" ht="10.5" customHeight="1">
      <c r="A51" s="345"/>
      <c r="B51" s="345" t="s">
        <v>110</v>
      </c>
      <c r="C51" s="351"/>
      <c r="D51" s="346">
        <v>124.70993582654282</v>
      </c>
      <c r="E51" s="346">
        <v>111.74828475558603</v>
      </c>
      <c r="F51" s="350">
        <v>113.3</v>
      </c>
      <c r="G51" s="348">
        <v>108.99342546882637</v>
      </c>
      <c r="H51" s="349">
        <v>11.598970936606586</v>
      </c>
      <c r="I51" s="349">
        <v>10.07055236235024</v>
      </c>
      <c r="J51" s="349">
        <v>9.044303040499452</v>
      </c>
    </row>
    <row r="52" spans="1:10" ht="10.5" customHeight="1">
      <c r="A52" s="345"/>
      <c r="B52" s="345" t="s">
        <v>111</v>
      </c>
      <c r="C52" s="351"/>
      <c r="D52" s="346">
        <v>148.0739171454213</v>
      </c>
      <c r="E52" s="346">
        <v>136.66592528057635</v>
      </c>
      <c r="F52" s="350">
        <v>149.9</v>
      </c>
      <c r="G52" s="348">
        <v>129.56607936115677</v>
      </c>
      <c r="H52" s="349">
        <v>8.347356403159191</v>
      </c>
      <c r="I52" s="349">
        <v>-1.2182007035214908</v>
      </c>
      <c r="J52" s="349">
        <v>-0.909228433601294</v>
      </c>
    </row>
    <row r="53" spans="1:10" ht="10.5" customHeight="1">
      <c r="A53" s="345"/>
      <c r="B53" s="345"/>
      <c r="C53" s="351"/>
      <c r="D53" s="346"/>
      <c r="E53" s="346"/>
      <c r="F53" s="350"/>
      <c r="G53" s="348"/>
      <c r="H53" s="349"/>
      <c r="I53" s="349"/>
      <c r="J53" s="349"/>
    </row>
    <row r="54" spans="1:10" ht="10.5" customHeight="1">
      <c r="A54" s="345"/>
      <c r="B54" s="345"/>
      <c r="C54" s="351"/>
      <c r="D54" s="346"/>
      <c r="E54" s="346"/>
      <c r="F54" s="350"/>
      <c r="G54" s="348"/>
      <c r="H54" s="349"/>
      <c r="I54" s="349"/>
      <c r="J54" s="349"/>
    </row>
    <row r="55" spans="1:10" ht="10.5" customHeight="1">
      <c r="A55" s="345" t="s">
        <v>134</v>
      </c>
      <c r="B55" s="345"/>
      <c r="C55" s="351"/>
      <c r="D55" s="346">
        <v>149.2789815462909</v>
      </c>
      <c r="E55" s="346">
        <v>127.29857204883888</v>
      </c>
      <c r="F55" s="347">
        <v>136.7</v>
      </c>
      <c r="G55" s="348">
        <v>137.3553780553949</v>
      </c>
      <c r="H55" s="349">
        <v>17.266815443160752</v>
      </c>
      <c r="I55" s="349">
        <v>9.2018884757066</v>
      </c>
      <c r="J55" s="349">
        <v>4.275586543052862</v>
      </c>
    </row>
    <row r="56" spans="1:10" ht="10.5" customHeight="1">
      <c r="A56" s="345"/>
      <c r="B56" s="345"/>
      <c r="C56" s="351"/>
      <c r="D56" s="346"/>
      <c r="E56" s="346"/>
      <c r="F56" s="350"/>
      <c r="G56" s="348"/>
      <c r="H56" s="349"/>
      <c r="I56" s="349"/>
      <c r="J56" s="349"/>
    </row>
    <row r="57" spans="1:10" ht="10.5" customHeight="1">
      <c r="A57" s="345"/>
      <c r="B57" s="345" t="s">
        <v>110</v>
      </c>
      <c r="C57" s="351"/>
      <c r="D57" s="346">
        <v>157.34434856819212</v>
      </c>
      <c r="E57" s="346">
        <v>130.7820620137452</v>
      </c>
      <c r="F57" s="350">
        <v>140.6</v>
      </c>
      <c r="G57" s="348">
        <v>142.39420381999332</v>
      </c>
      <c r="H57" s="349">
        <v>20.310343899957193</v>
      </c>
      <c r="I57" s="349">
        <v>11.909209507960258</v>
      </c>
      <c r="J57" s="349">
        <v>9.809702265318341</v>
      </c>
    </row>
    <row r="58" spans="1:10" ht="10.5" customHeight="1">
      <c r="A58" s="345"/>
      <c r="B58" s="345" t="s">
        <v>111</v>
      </c>
      <c r="C58" s="351"/>
      <c r="D58" s="346">
        <v>132.16756117426357</v>
      </c>
      <c r="E58" s="346">
        <v>119.90802662365256</v>
      </c>
      <c r="F58" s="350">
        <v>128.2</v>
      </c>
      <c r="G58" s="348">
        <v>126.65572643556288</v>
      </c>
      <c r="H58" s="349">
        <v>10.224115011990985</v>
      </c>
      <c r="I58" s="349">
        <v>3.0948215087859436</v>
      </c>
      <c r="J58" s="349">
        <v>-6.920806053658045</v>
      </c>
    </row>
    <row r="59" spans="1:10" ht="10.5" customHeight="1">
      <c r="A59" s="345"/>
      <c r="B59" s="345"/>
      <c r="C59" s="353"/>
      <c r="D59" s="354"/>
      <c r="E59" s="346"/>
      <c r="F59" s="350"/>
      <c r="G59" s="348"/>
      <c r="H59" s="349"/>
      <c r="I59" s="349"/>
      <c r="J59" s="349"/>
    </row>
    <row r="60" spans="1:10" ht="10.5" customHeight="1">
      <c r="A60" s="345"/>
      <c r="B60" s="345"/>
      <c r="C60" s="353"/>
      <c r="D60" s="354"/>
      <c r="E60" s="346"/>
      <c r="F60" s="350"/>
      <c r="G60" s="348"/>
      <c r="H60" s="349"/>
      <c r="I60" s="349"/>
      <c r="J60" s="349"/>
    </row>
    <row r="61" spans="1:10" ht="10.5" customHeight="1">
      <c r="A61" s="345" t="s">
        <v>135</v>
      </c>
      <c r="B61" s="345"/>
      <c r="C61" s="351"/>
      <c r="D61" s="346">
        <v>166.13246738046502</v>
      </c>
      <c r="E61" s="346">
        <v>147.45941125844223</v>
      </c>
      <c r="F61" s="347">
        <v>149.6</v>
      </c>
      <c r="G61" s="348">
        <v>148.93321286638258</v>
      </c>
      <c r="H61" s="349">
        <v>12.663183694186715</v>
      </c>
      <c r="I61" s="349">
        <v>11.051114559134374</v>
      </c>
      <c r="J61" s="349">
        <v>12.671829197308407</v>
      </c>
    </row>
    <row r="62" spans="1:10" ht="10.5" customHeight="1">
      <c r="A62" s="345"/>
      <c r="B62" s="345"/>
      <c r="C62" s="351"/>
      <c r="D62" s="346"/>
      <c r="E62" s="346"/>
      <c r="F62" s="350"/>
      <c r="G62" s="348"/>
      <c r="H62" s="349"/>
      <c r="I62" s="349"/>
      <c r="J62" s="349"/>
    </row>
    <row r="63" spans="1:10" ht="10.5" customHeight="1">
      <c r="A63" s="345"/>
      <c r="B63" s="345" t="s">
        <v>110</v>
      </c>
      <c r="C63" s="351"/>
      <c r="D63" s="346">
        <v>148.53933949591743</v>
      </c>
      <c r="E63" s="346">
        <v>133.79702985745485</v>
      </c>
      <c r="F63" s="347">
        <v>139.8</v>
      </c>
      <c r="G63" s="348">
        <v>134.22352234665135</v>
      </c>
      <c r="H63" s="349">
        <v>11.018413229478114</v>
      </c>
      <c r="I63" s="349">
        <v>6.251315805377267</v>
      </c>
      <c r="J63" s="349">
        <v>11.031317422552597</v>
      </c>
    </row>
    <row r="64" spans="1:10" ht="10.5" customHeight="1">
      <c r="A64" s="345"/>
      <c r="B64" s="345" t="s">
        <v>111</v>
      </c>
      <c r="C64" s="351"/>
      <c r="D64" s="346">
        <v>248.95344773710337</v>
      </c>
      <c r="E64" s="346">
        <v>211.77610520426447</v>
      </c>
      <c r="F64" s="347">
        <v>196</v>
      </c>
      <c r="G64" s="348">
        <v>218.17386390415933</v>
      </c>
      <c r="H64" s="349">
        <v>17.555022318018473</v>
      </c>
      <c r="I64" s="349">
        <v>27.01706517199152</v>
      </c>
      <c r="J64" s="349">
        <v>17.61896953775528</v>
      </c>
    </row>
    <row r="65" spans="1:10" ht="10.5" customHeight="1">
      <c r="A65" s="345"/>
      <c r="B65" s="345"/>
      <c r="C65" s="353"/>
      <c r="D65" s="354"/>
      <c r="E65" s="346"/>
      <c r="F65" s="347"/>
      <c r="G65" s="348"/>
      <c r="H65" s="349"/>
      <c r="I65" s="349"/>
      <c r="J65" s="349"/>
    </row>
    <row r="66" spans="1:10" ht="10.5" customHeight="1">
      <c r="A66" s="345"/>
      <c r="B66" s="345"/>
      <c r="C66" s="353"/>
      <c r="D66" s="354"/>
      <c r="E66" s="346"/>
      <c r="F66" s="347"/>
      <c r="G66" s="348"/>
      <c r="H66" s="349"/>
      <c r="I66" s="349"/>
      <c r="J66" s="349"/>
    </row>
    <row r="67" spans="1:10" ht="10.5" customHeight="1">
      <c r="A67" s="345" t="s">
        <v>136</v>
      </c>
      <c r="B67" s="345"/>
      <c r="C67" s="351"/>
      <c r="D67" s="346"/>
      <c r="E67" s="346"/>
      <c r="F67" s="355"/>
      <c r="G67" s="348"/>
      <c r="H67" s="349"/>
      <c r="I67" s="349"/>
      <c r="J67" s="349"/>
    </row>
    <row r="68" spans="1:10" ht="10.5" customHeight="1">
      <c r="A68" s="345"/>
      <c r="B68" s="345" t="s">
        <v>137</v>
      </c>
      <c r="C68" s="351"/>
      <c r="D68" s="346">
        <v>118.32030220466072</v>
      </c>
      <c r="E68" s="346">
        <v>107.20318686624557</v>
      </c>
      <c r="F68" s="347">
        <v>113.1</v>
      </c>
      <c r="G68" s="348">
        <v>100.84528624567184</v>
      </c>
      <c r="H68" s="349">
        <v>10.37013512693952</v>
      </c>
      <c r="I68" s="349">
        <v>4.61565181667615</v>
      </c>
      <c r="J68" s="349">
        <v>6.330710102384251</v>
      </c>
    </row>
    <row r="69" spans="1:10" ht="10.5" customHeight="1">
      <c r="A69" s="345"/>
      <c r="B69" s="345"/>
      <c r="C69" s="351"/>
      <c r="D69" s="346"/>
      <c r="E69" s="346"/>
      <c r="F69" s="350"/>
      <c r="G69" s="348"/>
      <c r="H69" s="349"/>
      <c r="I69" s="349"/>
      <c r="J69" s="349"/>
    </row>
    <row r="70" spans="1:10" ht="10.5" customHeight="1">
      <c r="A70" s="345"/>
      <c r="B70" s="345" t="s">
        <v>110</v>
      </c>
      <c r="C70" s="351"/>
      <c r="D70" s="346">
        <v>110.17586887605336</v>
      </c>
      <c r="E70" s="346">
        <v>102.00504345425881</v>
      </c>
      <c r="F70" s="347">
        <v>108.1</v>
      </c>
      <c r="G70" s="348">
        <v>94.57655980356031</v>
      </c>
      <c r="H70" s="349">
        <v>8.010217088391826</v>
      </c>
      <c r="I70" s="349">
        <v>1.9203227345544525</v>
      </c>
      <c r="J70" s="349">
        <v>5.405718441465437</v>
      </c>
    </row>
    <row r="71" spans="1:10" ht="10.5" customHeight="1">
      <c r="A71" s="345"/>
      <c r="B71" s="345" t="s">
        <v>111</v>
      </c>
      <c r="C71" s="351"/>
      <c r="D71" s="346">
        <v>168.21949309698886</v>
      </c>
      <c r="E71" s="346">
        <v>139.05109328261855</v>
      </c>
      <c r="F71" s="347">
        <v>143.6</v>
      </c>
      <c r="G71" s="348">
        <v>139.23706812002646</v>
      </c>
      <c r="H71" s="349">
        <v>20.976749715362626</v>
      </c>
      <c r="I71" s="349">
        <v>17.14449380013152</v>
      </c>
      <c r="J71" s="349">
        <v>10.316445466443</v>
      </c>
    </row>
    <row r="72" spans="1:10" ht="10.5" customHeight="1">
      <c r="A72" s="345"/>
      <c r="B72" s="345"/>
      <c r="C72" s="353"/>
      <c r="D72" s="346"/>
      <c r="E72" s="346"/>
      <c r="F72" s="347"/>
      <c r="G72" s="348"/>
      <c r="H72" s="349"/>
      <c r="I72" s="349"/>
      <c r="J72" s="349"/>
    </row>
    <row r="73" spans="1:10" s="315" customFormat="1" ht="12.75" customHeight="1">
      <c r="A73" s="312"/>
      <c r="B73" s="313"/>
      <c r="C73" s="313"/>
      <c r="D73" s="313"/>
      <c r="E73" s="313"/>
      <c r="F73" s="313"/>
      <c r="G73" s="314"/>
      <c r="H73" s="313"/>
      <c r="I73" s="313"/>
      <c r="J73" s="317"/>
    </row>
    <row r="74" spans="1:10" s="315" customFormat="1" ht="12.75" customHeight="1">
      <c r="A74" s="316"/>
      <c r="B74" s="313"/>
      <c r="C74" s="313"/>
      <c r="D74" s="313"/>
      <c r="E74" s="313"/>
      <c r="F74" s="313"/>
      <c r="G74" s="314"/>
      <c r="H74" s="313"/>
      <c r="I74" s="313"/>
      <c r="J74" s="317"/>
    </row>
    <row r="75" spans="1:10" s="315" customFormat="1" ht="13.5" customHeight="1">
      <c r="A75" s="510" t="s">
        <v>179</v>
      </c>
      <c r="B75" s="510"/>
      <c r="C75" s="510"/>
      <c r="D75" s="510"/>
      <c r="E75" s="510"/>
      <c r="F75" s="510"/>
      <c r="G75" s="510"/>
      <c r="H75" s="510"/>
      <c r="I75" s="510"/>
      <c r="J75" s="510"/>
    </row>
    <row r="76" spans="1:10" s="315" customFormat="1" ht="13.5" customHeight="1">
      <c r="A76" s="356" t="s">
        <v>221</v>
      </c>
      <c r="B76" s="356"/>
      <c r="C76" s="317"/>
      <c r="D76" s="313"/>
      <c r="E76" s="313"/>
      <c r="F76" s="313"/>
      <c r="G76" s="314"/>
      <c r="H76" s="313"/>
      <c r="I76" s="313"/>
      <c r="J76" s="317"/>
    </row>
    <row r="77" spans="1:10" s="315" customFormat="1" ht="13.5" customHeight="1">
      <c r="A77" s="356" t="s">
        <v>87</v>
      </c>
      <c r="B77" s="356"/>
      <c r="C77" s="317"/>
      <c r="D77" s="313"/>
      <c r="E77" s="313"/>
      <c r="F77" s="313"/>
      <c r="G77" s="314"/>
      <c r="H77" s="313"/>
      <c r="I77" s="313"/>
      <c r="J77" s="317"/>
    </row>
    <row r="78" spans="1:10" s="315" customFormat="1" ht="12" customHeight="1">
      <c r="A78" s="356"/>
      <c r="B78" s="356"/>
      <c r="C78" s="356"/>
      <c r="D78" s="320"/>
      <c r="E78" s="320"/>
      <c r="F78" s="320"/>
      <c r="G78" s="357"/>
      <c r="H78" s="320"/>
      <c r="I78" s="320"/>
      <c r="J78" s="358"/>
    </row>
    <row r="79" spans="4:10" s="315" customFormat="1" ht="12.75" customHeight="1">
      <c r="D79" s="318"/>
      <c r="E79" s="318"/>
      <c r="F79" s="318"/>
      <c r="G79" s="319"/>
      <c r="H79" s="320"/>
      <c r="I79" s="320"/>
      <c r="J79" s="320"/>
    </row>
    <row r="80" spans="1:10" ht="11.25" customHeight="1">
      <c r="A80" s="321"/>
      <c r="B80" s="321"/>
      <c r="C80" s="322"/>
      <c r="D80" s="511" t="s">
        <v>222</v>
      </c>
      <c r="E80" s="514" t="s">
        <v>124</v>
      </c>
      <c r="F80" s="515"/>
      <c r="G80" s="518" t="s">
        <v>125</v>
      </c>
      <c r="H80" s="323" t="s">
        <v>88</v>
      </c>
      <c r="I80" s="323"/>
      <c r="J80" s="323"/>
    </row>
    <row r="81" spans="3:10" ht="11.25" customHeight="1">
      <c r="C81" s="325"/>
      <c r="D81" s="512"/>
      <c r="E81" s="516"/>
      <c r="F81" s="517"/>
      <c r="G81" s="519"/>
      <c r="H81" s="326" t="s">
        <v>208</v>
      </c>
      <c r="I81" s="327"/>
      <c r="J81" s="328" t="s">
        <v>209</v>
      </c>
    </row>
    <row r="82" spans="1:10" ht="11.25" customHeight="1">
      <c r="A82" s="329" t="s">
        <v>126</v>
      </c>
      <c r="B82" s="329"/>
      <c r="C82" s="330"/>
      <c r="D82" s="512"/>
      <c r="E82" s="521" t="s">
        <v>220</v>
      </c>
      <c r="F82" s="521" t="s">
        <v>211</v>
      </c>
      <c r="G82" s="519"/>
      <c r="H82" s="331" t="s">
        <v>103</v>
      </c>
      <c r="I82" s="331"/>
      <c r="J82" s="331"/>
    </row>
    <row r="83" spans="3:10" ht="11.25" customHeight="1">
      <c r="C83" s="325"/>
      <c r="D83" s="512"/>
      <c r="E83" s="522"/>
      <c r="F83" s="522" t="s">
        <v>47</v>
      </c>
      <c r="G83" s="519"/>
      <c r="H83" s="332" t="s">
        <v>104</v>
      </c>
      <c r="I83" s="333" t="s">
        <v>105</v>
      </c>
      <c r="J83" s="334" t="s">
        <v>105</v>
      </c>
    </row>
    <row r="84" spans="1:10" ht="11.25" customHeight="1">
      <c r="A84" s="335"/>
      <c r="B84" s="335"/>
      <c r="C84" s="336"/>
      <c r="D84" s="513"/>
      <c r="E84" s="523"/>
      <c r="F84" s="523" t="s">
        <v>47</v>
      </c>
      <c r="G84" s="520"/>
      <c r="H84" s="337" t="s">
        <v>106</v>
      </c>
      <c r="I84" s="338" t="s">
        <v>107</v>
      </c>
      <c r="J84" s="339" t="s">
        <v>108</v>
      </c>
    </row>
    <row r="85" spans="1:10" ht="10.5" customHeight="1">
      <c r="A85" s="340"/>
      <c r="B85" s="340"/>
      <c r="C85" s="325"/>
      <c r="D85" s="341"/>
      <c r="E85" s="342"/>
      <c r="F85" s="342"/>
      <c r="G85" s="343"/>
      <c r="H85" s="344"/>
      <c r="I85" s="333"/>
      <c r="J85" s="333"/>
    </row>
    <row r="86" spans="1:10" ht="10.5" customHeight="1">
      <c r="A86" s="345"/>
      <c r="B86" s="345"/>
      <c r="C86" s="351"/>
      <c r="D86" s="346"/>
      <c r="E86" s="346"/>
      <c r="F86" s="350"/>
      <c r="G86" s="348"/>
      <c r="H86" s="349"/>
      <c r="I86" s="349"/>
      <c r="J86" s="349"/>
    </row>
    <row r="87" spans="1:10" ht="10.5" customHeight="1">
      <c r="A87" s="345" t="s">
        <v>140</v>
      </c>
      <c r="B87" s="345"/>
      <c r="C87" s="351"/>
      <c r="D87" s="346">
        <v>158.46640125713498</v>
      </c>
      <c r="E87" s="346">
        <v>132.88676400055658</v>
      </c>
      <c r="F87" s="350">
        <v>137</v>
      </c>
      <c r="G87" s="348">
        <v>143.4530986037917</v>
      </c>
      <c r="H87" s="349">
        <v>19.249198706103837</v>
      </c>
      <c r="I87" s="349">
        <v>15.668906027105821</v>
      </c>
      <c r="J87" s="349">
        <v>14.238914573869613</v>
      </c>
    </row>
    <row r="88" spans="1:10" ht="10.5" customHeight="1">
      <c r="A88" s="345"/>
      <c r="B88" s="345"/>
      <c r="C88" s="351"/>
      <c r="D88" s="346"/>
      <c r="E88" s="346"/>
      <c r="F88" s="350"/>
      <c r="G88" s="348"/>
      <c r="H88" s="349"/>
      <c r="I88" s="349"/>
      <c r="J88" s="349"/>
    </row>
    <row r="89" spans="1:10" ht="10.5" customHeight="1">
      <c r="A89" s="345"/>
      <c r="B89" s="345" t="s">
        <v>110</v>
      </c>
      <c r="C89" s="351"/>
      <c r="D89" s="346">
        <v>149.8971844106038</v>
      </c>
      <c r="E89" s="346">
        <v>138.84998648077186</v>
      </c>
      <c r="F89" s="347">
        <v>138.1</v>
      </c>
      <c r="G89" s="348">
        <v>141.47099108412942</v>
      </c>
      <c r="H89" s="349">
        <v>7.956211023010638</v>
      </c>
      <c r="I89" s="349">
        <v>8.542494142363374</v>
      </c>
      <c r="J89" s="349">
        <v>13.366562887636384</v>
      </c>
    </row>
    <row r="90" spans="1:10" ht="10.5" customHeight="1">
      <c r="A90" s="345"/>
      <c r="B90" s="345" t="s">
        <v>111</v>
      </c>
      <c r="C90" s="351"/>
      <c r="D90" s="346">
        <v>173.25365630798004</v>
      </c>
      <c r="E90" s="346">
        <v>122.59647802867867</v>
      </c>
      <c r="F90" s="350">
        <v>135.2</v>
      </c>
      <c r="G90" s="348">
        <v>146.86243823211828</v>
      </c>
      <c r="H90" s="349">
        <v>41.32025576415928</v>
      </c>
      <c r="I90" s="349">
        <v>28.14619549406809</v>
      </c>
      <c r="J90" s="349">
        <v>15.692146899958336</v>
      </c>
    </row>
    <row r="91" spans="1:10" ht="10.5" customHeight="1">
      <c r="A91" s="345"/>
      <c r="B91" s="345"/>
      <c r="C91" s="351"/>
      <c r="D91" s="346"/>
      <c r="E91" s="346"/>
      <c r="F91" s="350"/>
      <c r="G91" s="348"/>
      <c r="H91" s="349"/>
      <c r="I91" s="349"/>
      <c r="J91" s="349"/>
    </row>
    <row r="92" spans="1:10" ht="10.5" customHeight="1">
      <c r="A92" s="345"/>
      <c r="B92" s="345"/>
      <c r="C92" s="351"/>
      <c r="D92" s="346"/>
      <c r="E92" s="346"/>
      <c r="F92" s="350"/>
      <c r="G92" s="348"/>
      <c r="H92" s="349"/>
      <c r="I92" s="349"/>
      <c r="J92" s="349"/>
    </row>
    <row r="93" spans="1:10" ht="10.5" customHeight="1">
      <c r="A93" s="345" t="s">
        <v>141</v>
      </c>
      <c r="B93" s="345"/>
      <c r="C93" s="351"/>
      <c r="D93" s="346">
        <v>152.88959888216408</v>
      </c>
      <c r="E93" s="346">
        <v>144.14331433683117</v>
      </c>
      <c r="F93" s="347">
        <v>136.3</v>
      </c>
      <c r="G93" s="348">
        <v>140.2670583701736</v>
      </c>
      <c r="H93" s="349">
        <v>6.0677698341906945</v>
      </c>
      <c r="I93" s="349">
        <v>12.171385826972903</v>
      </c>
      <c r="J93" s="349">
        <v>13.927583889414425</v>
      </c>
    </row>
    <row r="94" spans="1:10" ht="10.5" customHeight="1">
      <c r="A94" s="345"/>
      <c r="B94" s="345"/>
      <c r="C94" s="351"/>
      <c r="D94" s="346"/>
      <c r="E94" s="346"/>
      <c r="F94" s="350"/>
      <c r="G94" s="348"/>
      <c r="H94" s="349"/>
      <c r="I94" s="349"/>
      <c r="J94" s="349"/>
    </row>
    <row r="95" spans="1:10" ht="10.5" customHeight="1">
      <c r="A95" s="345"/>
      <c r="B95" s="345" t="s">
        <v>110</v>
      </c>
      <c r="C95" s="351"/>
      <c r="D95" s="346">
        <v>147.0806099425186</v>
      </c>
      <c r="E95" s="346">
        <v>141.4325481294525</v>
      </c>
      <c r="F95" s="347">
        <v>130.3</v>
      </c>
      <c r="G95" s="348">
        <v>135.65936258184215</v>
      </c>
      <c r="H95" s="349">
        <v>3.9934667710974594</v>
      </c>
      <c r="I95" s="349">
        <v>12.878442012677354</v>
      </c>
      <c r="J95" s="349">
        <v>13.801474202518987</v>
      </c>
    </row>
    <row r="96" spans="1:10" ht="10.5" customHeight="1">
      <c r="A96" s="345"/>
      <c r="B96" s="345" t="s">
        <v>111</v>
      </c>
      <c r="C96" s="351"/>
      <c r="D96" s="346">
        <v>183.20445734359987</v>
      </c>
      <c r="E96" s="346">
        <v>158.28975093346168</v>
      </c>
      <c r="F96" s="347">
        <v>167.6</v>
      </c>
      <c r="G96" s="348">
        <v>164.3257504627936</v>
      </c>
      <c r="H96" s="349">
        <v>15.739936580360965</v>
      </c>
      <c r="I96" s="349">
        <v>9.31053540787582</v>
      </c>
      <c r="J96" s="349">
        <v>14.522379333496302</v>
      </c>
    </row>
    <row r="97" spans="1:10" ht="10.5" customHeight="1">
      <c r="A97" s="345"/>
      <c r="B97" s="345"/>
      <c r="C97" s="351"/>
      <c r="D97" s="346"/>
      <c r="E97" s="346"/>
      <c r="F97" s="350"/>
      <c r="G97" s="348"/>
      <c r="H97" s="349"/>
      <c r="I97" s="349"/>
      <c r="J97" s="349"/>
    </row>
    <row r="98" spans="1:10" ht="10.5" customHeight="1">
      <c r="A98" s="345"/>
      <c r="B98" s="345"/>
      <c r="C98" s="351"/>
      <c r="D98" s="346"/>
      <c r="E98" s="346"/>
      <c r="F98" s="350"/>
      <c r="G98" s="348"/>
      <c r="H98" s="349"/>
      <c r="I98" s="349"/>
      <c r="J98" s="349"/>
    </row>
    <row r="99" spans="1:10" ht="10.5" customHeight="1">
      <c r="A99" s="345" t="s">
        <v>142</v>
      </c>
      <c r="B99" s="345"/>
      <c r="C99" s="351"/>
      <c r="D99" s="346">
        <v>126.4271204446458</v>
      </c>
      <c r="E99" s="346">
        <v>106.80214346682784</v>
      </c>
      <c r="F99" s="347">
        <v>115.5</v>
      </c>
      <c r="G99" s="348">
        <v>108.75090202911156</v>
      </c>
      <c r="H99" s="349">
        <v>18.375077822209963</v>
      </c>
      <c r="I99" s="349">
        <v>9.460710341684669</v>
      </c>
      <c r="J99" s="349">
        <v>2.2878350291780163</v>
      </c>
    </row>
    <row r="100" spans="1:10" ht="10.5" customHeight="1">
      <c r="A100" s="345"/>
      <c r="B100" s="345"/>
      <c r="C100" s="351"/>
      <c r="D100" s="346"/>
      <c r="E100" s="346"/>
      <c r="F100" s="350"/>
      <c r="G100" s="348"/>
      <c r="H100" s="349"/>
      <c r="I100" s="349"/>
      <c r="J100" s="349"/>
    </row>
    <row r="101" spans="1:10" ht="10.5" customHeight="1">
      <c r="A101" s="345"/>
      <c r="B101" s="345" t="s">
        <v>110</v>
      </c>
      <c r="C101" s="351"/>
      <c r="D101" s="346">
        <v>121.26279408433598</v>
      </c>
      <c r="E101" s="346">
        <v>106.57826681151694</v>
      </c>
      <c r="F101" s="347">
        <v>116.7</v>
      </c>
      <c r="G101" s="348">
        <v>108.39134986346494</v>
      </c>
      <c r="H101" s="349">
        <v>13.778162952104054</v>
      </c>
      <c r="I101" s="349">
        <v>3.9098492582142046</v>
      </c>
      <c r="J101" s="349">
        <v>-0.24822733161651028</v>
      </c>
    </row>
    <row r="102" spans="1:10" ht="10.5" customHeight="1">
      <c r="A102" s="345"/>
      <c r="B102" s="345" t="s">
        <v>111</v>
      </c>
      <c r="C102" s="351"/>
      <c r="D102" s="346">
        <v>140.94211015440973</v>
      </c>
      <c r="E102" s="346">
        <v>107.4313770570005</v>
      </c>
      <c r="F102" s="350">
        <v>112.1</v>
      </c>
      <c r="G102" s="348">
        <v>109.76054522844282</v>
      </c>
      <c r="H102" s="349">
        <v>31.192686918300637</v>
      </c>
      <c r="I102" s="349">
        <v>25.7289118237375</v>
      </c>
      <c r="J102" s="349">
        <v>10.168708796608428</v>
      </c>
    </row>
    <row r="103" spans="1:10" ht="10.5" customHeight="1">
      <c r="A103" s="345"/>
      <c r="B103" s="345"/>
      <c r="C103" s="351"/>
      <c r="D103" s="346"/>
      <c r="E103" s="346"/>
      <c r="F103" s="350"/>
      <c r="G103" s="348"/>
      <c r="H103" s="349"/>
      <c r="I103" s="349"/>
      <c r="J103" s="349"/>
    </row>
    <row r="104" spans="1:10" ht="10.5" customHeight="1">
      <c r="A104" s="345"/>
      <c r="B104" s="345"/>
      <c r="C104" s="351"/>
      <c r="D104" s="346"/>
      <c r="E104" s="346"/>
      <c r="F104" s="350"/>
      <c r="G104" s="348"/>
      <c r="H104" s="349"/>
      <c r="I104" s="349"/>
      <c r="J104" s="349"/>
    </row>
    <row r="105" spans="1:10" ht="10.5" customHeight="1">
      <c r="A105" s="345" t="s">
        <v>143</v>
      </c>
      <c r="B105" s="345"/>
      <c r="C105" s="351"/>
      <c r="D105" s="346"/>
      <c r="E105" s="346"/>
      <c r="F105" s="350"/>
      <c r="G105" s="348"/>
      <c r="H105" s="349"/>
      <c r="I105" s="349"/>
      <c r="J105" s="349"/>
    </row>
    <row r="106" spans="1:10" ht="10.5" customHeight="1">
      <c r="A106" s="345"/>
      <c r="B106" s="345" t="s">
        <v>144</v>
      </c>
      <c r="C106" s="351"/>
      <c r="D106" s="346">
        <v>160.64534985758934</v>
      </c>
      <c r="E106" s="346">
        <v>154.81784327935674</v>
      </c>
      <c r="F106" s="350">
        <v>141</v>
      </c>
      <c r="G106" s="348">
        <v>111.8695606471615</v>
      </c>
      <c r="H106" s="349">
        <v>3.764105257374836</v>
      </c>
      <c r="I106" s="349">
        <v>13.932872239425063</v>
      </c>
      <c r="J106" s="349">
        <v>34.78489830329405</v>
      </c>
    </row>
    <row r="107" spans="1:10" ht="10.5" customHeight="1">
      <c r="A107" s="345"/>
      <c r="B107" s="345"/>
      <c r="C107" s="351"/>
      <c r="D107" s="346"/>
      <c r="E107" s="346"/>
      <c r="F107" s="350"/>
      <c r="G107" s="348"/>
      <c r="H107" s="349"/>
      <c r="I107" s="349"/>
      <c r="J107" s="349"/>
    </row>
    <row r="108" spans="1:10" ht="10.5" customHeight="1">
      <c r="A108" s="345"/>
      <c r="B108" s="345"/>
      <c r="C108" s="351"/>
      <c r="D108" s="346"/>
      <c r="E108" s="346"/>
      <c r="F108" s="350"/>
      <c r="G108" s="348"/>
      <c r="H108" s="349"/>
      <c r="I108" s="349"/>
      <c r="J108" s="349"/>
    </row>
    <row r="109" spans="1:10" ht="10.5" customHeight="1">
      <c r="A109" s="345" t="s">
        <v>145</v>
      </c>
      <c r="B109" s="345"/>
      <c r="C109" s="351"/>
      <c r="D109" s="346"/>
      <c r="E109" s="346"/>
      <c r="F109" s="350"/>
      <c r="G109" s="348"/>
      <c r="H109" s="349"/>
      <c r="I109" s="349"/>
      <c r="J109" s="349"/>
    </row>
    <row r="110" spans="1:10" ht="10.5" customHeight="1">
      <c r="A110" s="345"/>
      <c r="B110" s="345" t="s">
        <v>146</v>
      </c>
      <c r="C110" s="351"/>
      <c r="D110" s="346">
        <v>163.0557451767692</v>
      </c>
      <c r="E110" s="346">
        <v>146.66026653126687</v>
      </c>
      <c r="F110" s="350">
        <v>174.2</v>
      </c>
      <c r="G110" s="348">
        <v>155.294822154626</v>
      </c>
      <c r="H110" s="349">
        <v>11.179223271087489</v>
      </c>
      <c r="I110" s="349">
        <v>-6.397390828490698</v>
      </c>
      <c r="J110" s="349">
        <v>6.994860733649995</v>
      </c>
    </row>
    <row r="111" spans="1:10" ht="10.5" customHeight="1">
      <c r="A111" s="345"/>
      <c r="B111" s="345"/>
      <c r="C111" s="351"/>
      <c r="D111" s="346"/>
      <c r="E111" s="346"/>
      <c r="F111" s="350"/>
      <c r="G111" s="348"/>
      <c r="H111" s="349"/>
      <c r="I111" s="349"/>
      <c r="J111" s="349"/>
    </row>
    <row r="112" spans="1:10" ht="10.5" customHeight="1">
      <c r="A112" s="345"/>
      <c r="B112" s="345" t="s">
        <v>110</v>
      </c>
      <c r="C112" s="351"/>
      <c r="D112" s="346">
        <v>162.62186802212238</v>
      </c>
      <c r="E112" s="346">
        <v>147.749559743927</v>
      </c>
      <c r="F112" s="350">
        <v>171.7</v>
      </c>
      <c r="G112" s="348">
        <v>154.7193080480886</v>
      </c>
      <c r="H112" s="349">
        <v>10.065890080465499</v>
      </c>
      <c r="I112" s="349">
        <v>-5.28720557826302</v>
      </c>
      <c r="J112" s="349">
        <v>8.602474135892974</v>
      </c>
    </row>
    <row r="113" spans="1:10" ht="10.5" customHeight="1">
      <c r="A113" s="345"/>
      <c r="B113" s="345" t="s">
        <v>111</v>
      </c>
      <c r="C113" s="351"/>
      <c r="D113" s="346">
        <v>166.5234270486564</v>
      </c>
      <c r="E113" s="346">
        <v>137.954294844467</v>
      </c>
      <c r="F113" s="350">
        <v>194.5</v>
      </c>
      <c r="G113" s="348">
        <v>159.85981079391362</v>
      </c>
      <c r="H113" s="349">
        <v>20.709128509843733</v>
      </c>
      <c r="I113" s="349">
        <v>-14.383842134366887</v>
      </c>
      <c r="J113" s="349">
        <v>-4.136231582114447</v>
      </c>
    </row>
    <row r="114" spans="1:10" ht="10.5" customHeight="1">
      <c r="A114" s="345"/>
      <c r="B114" s="345"/>
      <c r="C114" s="351"/>
      <c r="D114" s="346"/>
      <c r="E114" s="346"/>
      <c r="F114" s="350"/>
      <c r="G114" s="348"/>
      <c r="H114" s="349"/>
      <c r="I114" s="349"/>
      <c r="J114" s="349"/>
    </row>
    <row r="115" spans="1:10" ht="10.5" customHeight="1">
      <c r="A115" s="345"/>
      <c r="B115" s="345"/>
      <c r="C115" s="351"/>
      <c r="D115" s="346"/>
      <c r="E115" s="346"/>
      <c r="F115" s="350"/>
      <c r="G115" s="348"/>
      <c r="H115" s="349"/>
      <c r="I115" s="349"/>
      <c r="J115" s="349"/>
    </row>
    <row r="116" spans="1:10" ht="10.5" customHeight="1">
      <c r="A116" s="345" t="s">
        <v>147</v>
      </c>
      <c r="B116" s="345"/>
      <c r="C116" s="351"/>
      <c r="D116" s="346">
        <v>156.65967476609987</v>
      </c>
      <c r="E116" s="346">
        <v>133.19366438418444</v>
      </c>
      <c r="F116" s="350">
        <v>118.4</v>
      </c>
      <c r="G116" s="348">
        <v>118.75839100891751</v>
      </c>
      <c r="H116" s="349">
        <v>17.617962904173844</v>
      </c>
      <c r="I116" s="349">
        <v>32.31391449839515</v>
      </c>
      <c r="J116" s="349">
        <v>30.696704068227668</v>
      </c>
    </row>
    <row r="117" spans="1:10" ht="10.5" customHeight="1">
      <c r="A117" s="345"/>
      <c r="B117" s="345"/>
      <c r="C117" s="351"/>
      <c r="D117" s="346"/>
      <c r="E117" s="346"/>
      <c r="F117" s="350"/>
      <c r="G117" s="348"/>
      <c r="H117" s="349"/>
      <c r="I117" s="349"/>
      <c r="J117" s="349"/>
    </row>
    <row r="118" spans="1:10" ht="10.5" customHeight="1">
      <c r="A118" s="345"/>
      <c r="B118" s="345" t="s">
        <v>110</v>
      </c>
      <c r="C118" s="351"/>
      <c r="D118" s="346">
        <v>121.80313297920158</v>
      </c>
      <c r="E118" s="346">
        <v>106.84657529273028</v>
      </c>
      <c r="F118" s="350">
        <v>116.5</v>
      </c>
      <c r="G118" s="348">
        <v>100.87556232055691</v>
      </c>
      <c r="H118" s="349">
        <v>13.998162922390762</v>
      </c>
      <c r="I118" s="349">
        <v>4.552045475709509</v>
      </c>
      <c r="J118" s="349">
        <v>11.864245956252523</v>
      </c>
    </row>
    <row r="119" spans="1:10" ht="10.5" customHeight="1">
      <c r="A119" s="345"/>
      <c r="B119" s="345" t="s">
        <v>111</v>
      </c>
      <c r="C119" s="351"/>
      <c r="D119" s="346">
        <v>214.00019165536017</v>
      </c>
      <c r="E119" s="346">
        <v>176.53576401604926</v>
      </c>
      <c r="F119" s="350">
        <v>121.4</v>
      </c>
      <c r="G119" s="348">
        <v>148.18260432174813</v>
      </c>
      <c r="H119" s="349">
        <v>21.222004418269</v>
      </c>
      <c r="I119" s="349">
        <v>76.27692887591446</v>
      </c>
      <c r="J119" s="349">
        <v>61.04594296572653</v>
      </c>
    </row>
    <row r="120" spans="1:10" ht="10.5" customHeight="1">
      <c r="A120" s="352"/>
      <c r="B120" s="352"/>
      <c r="C120" s="359"/>
      <c r="D120" s="346"/>
      <c r="E120" s="346"/>
      <c r="F120" s="350"/>
      <c r="G120" s="348"/>
      <c r="H120" s="349"/>
      <c r="I120" s="349"/>
      <c r="J120" s="349"/>
    </row>
    <row r="121" spans="1:10" ht="10.5" customHeight="1">
      <c r="A121" s="352"/>
      <c r="B121" s="352"/>
      <c r="C121" s="359"/>
      <c r="D121" s="346"/>
      <c r="E121" s="346"/>
      <c r="F121" s="350"/>
      <c r="G121" s="348"/>
      <c r="H121" s="349"/>
      <c r="I121" s="349"/>
      <c r="J121" s="349"/>
    </row>
    <row r="122" spans="1:10" ht="10.5" customHeight="1">
      <c r="A122" s="345" t="s">
        <v>148</v>
      </c>
      <c r="B122" s="352"/>
      <c r="C122" s="359"/>
      <c r="D122" s="346"/>
      <c r="E122" s="346"/>
      <c r="F122" s="350"/>
      <c r="G122" s="348"/>
      <c r="H122" s="349"/>
      <c r="I122" s="349"/>
      <c r="J122" s="349"/>
    </row>
    <row r="123" spans="1:10" ht="10.5" customHeight="1">
      <c r="A123" s="345"/>
      <c r="B123" s="345" t="s">
        <v>149</v>
      </c>
      <c r="C123" s="359"/>
      <c r="D123" s="346">
        <v>131.47234495129737</v>
      </c>
      <c r="E123" s="346">
        <v>113.09078001676917</v>
      </c>
      <c r="F123" s="347">
        <v>122.9</v>
      </c>
      <c r="G123" s="348">
        <v>109.6887544972827</v>
      </c>
      <c r="H123" s="349">
        <v>16.253813911092106</v>
      </c>
      <c r="I123" s="349">
        <v>6.975056917247654</v>
      </c>
      <c r="J123" s="349">
        <v>-6.488312649691373</v>
      </c>
    </row>
    <row r="124" spans="1:10" ht="10.5" customHeight="1">
      <c r="A124" s="345"/>
      <c r="B124" s="345"/>
      <c r="C124" s="359"/>
      <c r="D124" s="346"/>
      <c r="E124" s="346"/>
      <c r="F124" s="350"/>
      <c r="G124" s="348"/>
      <c r="H124" s="349"/>
      <c r="I124" s="349"/>
      <c r="J124" s="349"/>
    </row>
    <row r="125" spans="1:10" ht="10.5" customHeight="1">
      <c r="A125" s="345"/>
      <c r="B125" s="345" t="s">
        <v>110</v>
      </c>
      <c r="C125" s="359"/>
      <c r="D125" s="346">
        <v>122.25937086921226</v>
      </c>
      <c r="E125" s="346">
        <v>104.37456072481224</v>
      </c>
      <c r="F125" s="347">
        <v>126.4</v>
      </c>
      <c r="G125" s="348">
        <v>102.96300621294611</v>
      </c>
      <c r="H125" s="349">
        <v>17.135219559442312</v>
      </c>
      <c r="I125" s="349">
        <v>-3.2758141857497973</v>
      </c>
      <c r="J125" s="349">
        <v>-12.516405451291375</v>
      </c>
    </row>
    <row r="126" spans="1:10" ht="10.5" customHeight="1">
      <c r="A126" s="345"/>
      <c r="B126" s="345" t="s">
        <v>111</v>
      </c>
      <c r="C126" s="359"/>
      <c r="D126" s="346">
        <v>145.24039885222788</v>
      </c>
      <c r="E126" s="346">
        <v>126.11647356037375</v>
      </c>
      <c r="F126" s="350">
        <v>117.6</v>
      </c>
      <c r="G126" s="348">
        <v>119.73109294047926</v>
      </c>
      <c r="H126" s="349">
        <v>15.163701261199028</v>
      </c>
      <c r="I126" s="349">
        <v>23.503740520601948</v>
      </c>
      <c r="J126" s="349">
        <v>2.573082201922494</v>
      </c>
    </row>
    <row r="127" spans="1:10" ht="10.5" customHeight="1">
      <c r="A127" s="345"/>
      <c r="B127" s="345"/>
      <c r="C127" s="359"/>
      <c r="D127" s="346"/>
      <c r="E127" s="346"/>
      <c r="F127" s="350"/>
      <c r="G127" s="348"/>
      <c r="H127" s="349"/>
      <c r="I127" s="349"/>
      <c r="J127" s="349"/>
    </row>
    <row r="128" spans="1:10" ht="10.5" customHeight="1">
      <c r="A128" s="345"/>
      <c r="B128" s="345"/>
      <c r="C128" s="359"/>
      <c r="D128" s="346"/>
      <c r="E128" s="346"/>
      <c r="F128" s="350"/>
      <c r="G128" s="348"/>
      <c r="H128" s="349"/>
      <c r="I128" s="349"/>
      <c r="J128" s="349"/>
    </row>
    <row r="129" spans="1:10" ht="10.5" customHeight="1">
      <c r="A129" s="345" t="s">
        <v>150</v>
      </c>
      <c r="B129" s="345"/>
      <c r="C129" s="359"/>
      <c r="D129" s="346">
        <v>145.53746175877967</v>
      </c>
      <c r="E129" s="346">
        <v>98.32672454239025</v>
      </c>
      <c r="F129" s="350">
        <v>132.1</v>
      </c>
      <c r="G129" s="348">
        <v>136.8518128004361</v>
      </c>
      <c r="H129" s="349">
        <v>48.014146139929736</v>
      </c>
      <c r="I129" s="349">
        <v>10.17218906796342</v>
      </c>
      <c r="J129" s="349">
        <v>15.225436322929147</v>
      </c>
    </row>
    <row r="130" spans="1:10" ht="10.5" customHeight="1">
      <c r="A130" s="345"/>
      <c r="B130" s="345"/>
      <c r="C130" s="359"/>
      <c r="D130" s="346"/>
      <c r="E130" s="346"/>
      <c r="F130" s="350"/>
      <c r="G130" s="348"/>
      <c r="H130" s="349"/>
      <c r="I130" s="349"/>
      <c r="J130" s="349"/>
    </row>
    <row r="131" spans="1:10" ht="10.5" customHeight="1">
      <c r="A131" s="345"/>
      <c r="B131" s="345"/>
      <c r="C131" s="359"/>
      <c r="D131" s="346"/>
      <c r="E131" s="346"/>
      <c r="F131" s="350"/>
      <c r="G131" s="348"/>
      <c r="H131" s="349"/>
      <c r="I131" s="349"/>
      <c r="J131" s="349"/>
    </row>
    <row r="132" spans="1:10" ht="10.5" customHeight="1">
      <c r="A132" s="345" t="s">
        <v>151</v>
      </c>
      <c r="B132" s="345"/>
      <c r="C132" s="359"/>
      <c r="D132" s="346">
        <v>77.47335495768269</v>
      </c>
      <c r="E132" s="346">
        <v>68.69560682871418</v>
      </c>
      <c r="F132" s="350">
        <v>88.5</v>
      </c>
      <c r="G132" s="348">
        <v>101.50310834376941</v>
      </c>
      <c r="H132" s="349">
        <v>12.777743052557893</v>
      </c>
      <c r="I132" s="349">
        <v>-12.459485923522388</v>
      </c>
      <c r="J132" s="349">
        <v>-30.362352975642544</v>
      </c>
    </row>
    <row r="133" spans="1:10" ht="10.5" customHeight="1">
      <c r="A133" s="345"/>
      <c r="B133" s="345"/>
      <c r="C133" s="359"/>
      <c r="D133" s="346"/>
      <c r="E133" s="346"/>
      <c r="F133" s="350"/>
      <c r="G133" s="348"/>
      <c r="H133" s="349"/>
      <c r="I133" s="349"/>
      <c r="J133" s="349"/>
    </row>
    <row r="134" spans="1:10" ht="10.5" customHeight="1">
      <c r="A134" s="345"/>
      <c r="B134" s="345" t="s">
        <v>110</v>
      </c>
      <c r="C134" s="359"/>
      <c r="D134" s="346">
        <v>60.947909140378506</v>
      </c>
      <c r="E134" s="346">
        <v>62.62338283865104</v>
      </c>
      <c r="F134" s="350">
        <v>81.9</v>
      </c>
      <c r="G134" s="348">
        <v>93.9682810339407</v>
      </c>
      <c r="H134" s="349">
        <v>-2.67547619167969</v>
      </c>
      <c r="I134" s="349">
        <v>-25.58252852212637</v>
      </c>
      <c r="J134" s="349">
        <v>-33.59274151061342</v>
      </c>
    </row>
    <row r="135" spans="1:10" ht="10.5" customHeight="1">
      <c r="A135" s="345"/>
      <c r="B135" s="345" t="s">
        <v>111</v>
      </c>
      <c r="C135" s="359"/>
      <c r="D135" s="346">
        <v>534.2406058116361</v>
      </c>
      <c r="E135" s="346">
        <v>236.53332154511895</v>
      </c>
      <c r="F135" s="350">
        <v>270.5</v>
      </c>
      <c r="G135" s="348">
        <v>309.6615031553024</v>
      </c>
      <c r="H135" s="349">
        <v>125.8627251001205</v>
      </c>
      <c r="I135" s="349">
        <v>97.50114817435716</v>
      </c>
      <c r="J135" s="349">
        <v>17.39836682824324</v>
      </c>
    </row>
    <row r="136" spans="1:10" ht="10.5" customHeight="1">
      <c r="A136" s="345"/>
      <c r="B136" s="345"/>
      <c r="C136" s="359"/>
      <c r="D136" s="346"/>
      <c r="E136" s="346"/>
      <c r="F136" s="350"/>
      <c r="G136" s="348"/>
      <c r="H136" s="349"/>
      <c r="I136" s="349"/>
      <c r="J136" s="349"/>
    </row>
    <row r="137" spans="1:10" ht="10.5" customHeight="1">
      <c r="A137" s="352"/>
      <c r="B137" s="352"/>
      <c r="C137" s="359"/>
      <c r="D137" s="346"/>
      <c r="E137" s="346"/>
      <c r="F137" s="350"/>
      <c r="G137" s="348"/>
      <c r="H137" s="349"/>
      <c r="I137" s="349"/>
      <c r="J137" s="349"/>
    </row>
    <row r="138" spans="1:10" ht="10.5" customHeight="1">
      <c r="A138" s="345" t="s">
        <v>152</v>
      </c>
      <c r="B138" s="345"/>
      <c r="C138" s="351"/>
      <c r="D138" s="346"/>
      <c r="E138" s="346"/>
      <c r="F138" s="350"/>
      <c r="G138" s="348"/>
      <c r="H138" s="349"/>
      <c r="I138" s="349"/>
      <c r="J138" s="349"/>
    </row>
    <row r="139" spans="1:10" ht="10.5" customHeight="1">
      <c r="A139" s="345"/>
      <c r="B139" s="345" t="s">
        <v>153</v>
      </c>
      <c r="C139" s="351"/>
      <c r="D139" s="346">
        <v>100.24968909464333</v>
      </c>
      <c r="E139" s="346">
        <v>79.29150719095432</v>
      </c>
      <c r="F139" s="347">
        <v>99.6</v>
      </c>
      <c r="G139" s="348">
        <v>86.56567733817863</v>
      </c>
      <c r="H139" s="349">
        <v>26.431811736427616</v>
      </c>
      <c r="I139" s="349">
        <v>0.6522982877945135</v>
      </c>
      <c r="J139" s="349">
        <v>-1.251944319537517</v>
      </c>
    </row>
    <row r="140" spans="1:10" ht="10.5" customHeight="1">
      <c r="A140" s="345"/>
      <c r="B140" s="345"/>
      <c r="C140" s="351"/>
      <c r="D140" s="346"/>
      <c r="E140" s="346"/>
      <c r="F140" s="350"/>
      <c r="G140" s="348"/>
      <c r="H140" s="349"/>
      <c r="I140" s="349"/>
      <c r="J140" s="349"/>
    </row>
    <row r="141" spans="1:10" ht="10.5" customHeight="1">
      <c r="A141" s="345"/>
      <c r="B141" s="345" t="s">
        <v>110</v>
      </c>
      <c r="C141" s="351"/>
      <c r="D141" s="346">
        <v>97.86623136561505</v>
      </c>
      <c r="E141" s="346">
        <v>76.57558643863842</v>
      </c>
      <c r="F141" s="347">
        <v>95.4</v>
      </c>
      <c r="G141" s="348">
        <v>84.30088841878718</v>
      </c>
      <c r="H141" s="349">
        <v>27.80343699233339</v>
      </c>
      <c r="I141" s="349">
        <v>2.5851481819864195</v>
      </c>
      <c r="J141" s="349">
        <v>-0.8667225583997284</v>
      </c>
    </row>
    <row r="142" spans="1:10" ht="10.5" customHeight="1">
      <c r="A142" s="345"/>
      <c r="B142" s="345" t="s">
        <v>111</v>
      </c>
      <c r="C142" s="351"/>
      <c r="D142" s="346">
        <v>119.3145943292309</v>
      </c>
      <c r="E142" s="346">
        <v>101.01573213422358</v>
      </c>
      <c r="F142" s="347">
        <v>132.7</v>
      </c>
      <c r="G142" s="348">
        <v>104.62609650725896</v>
      </c>
      <c r="H142" s="349">
        <v>18.114863703302074</v>
      </c>
      <c r="I142" s="349">
        <v>-10.086967347979721</v>
      </c>
      <c r="J142" s="349">
        <v>-3.7265114371870744</v>
      </c>
    </row>
    <row r="143" spans="1:10" ht="10.5" customHeight="1">
      <c r="A143" s="345"/>
      <c r="B143" s="345"/>
      <c r="C143" s="353"/>
      <c r="D143" s="346"/>
      <c r="E143" s="346"/>
      <c r="F143" s="355"/>
      <c r="G143" s="348"/>
      <c r="H143" s="349"/>
      <c r="I143" s="349"/>
      <c r="J143" s="349"/>
    </row>
    <row r="144" spans="1:10" ht="10.5" customHeight="1">
      <c r="A144" s="352"/>
      <c r="B144" s="352"/>
      <c r="C144" s="360"/>
      <c r="D144" s="361"/>
      <c r="E144" s="361"/>
      <c r="F144" s="362"/>
      <c r="G144" s="363"/>
      <c r="H144" s="364"/>
      <c r="I144" s="364"/>
      <c r="J144" s="364"/>
    </row>
    <row r="145" spans="1:10" ht="10.5" customHeight="1">
      <c r="A145" s="352"/>
      <c r="B145" s="352"/>
      <c r="C145" s="360"/>
      <c r="D145" s="365"/>
      <c r="E145" s="365"/>
      <c r="F145" s="362"/>
      <c r="G145" s="366"/>
      <c r="H145" s="365"/>
      <c r="I145" s="365"/>
      <c r="J145" s="365"/>
    </row>
    <row r="146" spans="1:10" ht="10.5" customHeight="1">
      <c r="A146" s="352"/>
      <c r="B146" s="352"/>
      <c r="C146" s="360"/>
      <c r="D146" s="365"/>
      <c r="E146" s="365"/>
      <c r="F146" s="362"/>
      <c r="G146" s="366"/>
      <c r="H146" s="365"/>
      <c r="I146" s="365"/>
      <c r="J146" s="365"/>
    </row>
    <row r="147" spans="1:10" ht="10.5" customHeight="1">
      <c r="A147" s="352"/>
      <c r="B147" s="352"/>
      <c r="C147" s="360"/>
      <c r="D147" s="365"/>
      <c r="E147" s="365"/>
      <c r="F147" s="362"/>
      <c r="G147" s="366"/>
      <c r="H147" s="365"/>
      <c r="I147" s="365"/>
      <c r="J147" s="365"/>
    </row>
    <row r="148" spans="1:10" ht="10.5" customHeight="1">
      <c r="A148" s="352"/>
      <c r="B148" s="352"/>
      <c r="C148" s="360"/>
      <c r="D148" s="365"/>
      <c r="E148" s="365"/>
      <c r="F148" s="362"/>
      <c r="G148" s="366"/>
      <c r="H148" s="365"/>
      <c r="I148" s="365"/>
      <c r="J148" s="365"/>
    </row>
    <row r="149" spans="1:10" ht="12.75">
      <c r="A149" s="352"/>
      <c r="B149" s="352"/>
      <c r="C149" s="360"/>
      <c r="D149" s="365"/>
      <c r="E149" s="365"/>
      <c r="F149" s="362"/>
      <c r="G149" s="366"/>
      <c r="H149" s="365"/>
      <c r="I149" s="365"/>
      <c r="J149" s="365"/>
    </row>
    <row r="150" spans="1:10" ht="10.5" customHeight="1">
      <c r="A150" s="352"/>
      <c r="C150" s="340"/>
      <c r="D150" s="365"/>
      <c r="E150" s="365"/>
      <c r="F150" s="362"/>
      <c r="G150" s="366"/>
      <c r="H150" s="365"/>
      <c r="I150" s="365"/>
      <c r="J150" s="365"/>
    </row>
    <row r="151" spans="1:10" ht="10.5" customHeight="1">
      <c r="A151" s="352"/>
      <c r="B151" s="352"/>
      <c r="C151" s="360"/>
      <c r="D151" s="365"/>
      <c r="E151" s="365"/>
      <c r="F151" s="362"/>
      <c r="G151" s="366"/>
      <c r="H151" s="365"/>
      <c r="I151" s="365"/>
      <c r="J151" s="365"/>
    </row>
    <row r="152" spans="2:10" ht="10.5" customHeight="1">
      <c r="B152" s="352"/>
      <c r="C152" s="340"/>
      <c r="D152" s="365"/>
      <c r="E152" s="365"/>
      <c r="F152" s="362"/>
      <c r="G152" s="366"/>
      <c r="H152" s="365"/>
      <c r="I152" s="365"/>
      <c r="J152" s="365"/>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F149" sqref="F149"/>
    </sheetView>
  </sheetViews>
  <sheetFormatPr defaultColWidth="11.421875" defaultRowHeight="12.75"/>
  <cols>
    <col min="1" max="1" width="1.1484375" style="268" customWidth="1"/>
    <col min="2" max="2" width="11.140625" style="268" customWidth="1"/>
    <col min="3" max="3" width="25.140625" style="268" customWidth="1"/>
    <col min="4" max="4" width="8.421875" style="268" customWidth="1"/>
    <col min="5" max="5" width="7.28125" style="268" customWidth="1"/>
    <col min="6" max="6" width="8.7109375" style="268" customWidth="1"/>
    <col min="7" max="8" width="6.7109375" style="268" customWidth="1"/>
    <col min="9" max="9" width="6.57421875" style="268" customWidth="1"/>
    <col min="10" max="11" width="7.140625" style="268" customWidth="1"/>
    <col min="12" max="12" width="8.00390625" style="268" customWidth="1"/>
    <col min="13" max="13" width="6.140625" style="268" customWidth="1"/>
    <col min="14" max="14" width="5.7109375" style="268" customWidth="1"/>
    <col min="15" max="15" width="6.8515625" style="268" customWidth="1"/>
    <col min="16" max="16384" width="11.421875" style="268" customWidth="1"/>
  </cols>
  <sheetData>
    <row r="1" spans="1:10" s="259" customFormat="1" ht="12.75" customHeight="1">
      <c r="A1" s="256"/>
      <c r="B1" s="257"/>
      <c r="C1" s="257"/>
      <c r="D1" s="257"/>
      <c r="E1" s="257"/>
      <c r="F1" s="257"/>
      <c r="G1" s="258"/>
      <c r="H1" s="257"/>
      <c r="I1" s="257"/>
      <c r="J1" s="257"/>
    </row>
    <row r="2" spans="1:10" s="259" customFormat="1" ht="12.75" customHeight="1">
      <c r="A2" s="260"/>
      <c r="B2" s="257"/>
      <c r="C2" s="257"/>
      <c r="D2" s="257"/>
      <c r="E2" s="257"/>
      <c r="F2" s="257"/>
      <c r="G2" s="258"/>
      <c r="H2" s="257"/>
      <c r="I2" s="257"/>
      <c r="J2" s="257"/>
    </row>
    <row r="3" spans="1:10" s="259" customFormat="1" ht="15.75" customHeight="1">
      <c r="A3" s="538" t="s">
        <v>179</v>
      </c>
      <c r="B3" s="538"/>
      <c r="C3" s="538"/>
      <c r="D3" s="538"/>
      <c r="E3" s="538"/>
      <c r="F3" s="538"/>
      <c r="G3" s="538"/>
      <c r="H3" s="538"/>
      <c r="I3" s="538"/>
      <c r="J3" s="538"/>
    </row>
    <row r="4" spans="1:10" s="259" customFormat="1" ht="13.5" customHeight="1">
      <c r="A4" s="261" t="s">
        <v>180</v>
      </c>
      <c r="B4" s="261"/>
      <c r="C4" s="261"/>
      <c r="D4" s="257"/>
      <c r="E4" s="257"/>
      <c r="F4" s="257"/>
      <c r="G4" s="258"/>
      <c r="H4" s="257"/>
      <c r="I4" s="257"/>
      <c r="J4" s="261"/>
    </row>
    <row r="5" spans="1:10" s="259" customFormat="1" ht="13.5" customHeight="1">
      <c r="A5" s="261" t="s">
        <v>87</v>
      </c>
      <c r="B5" s="261"/>
      <c r="C5" s="261"/>
      <c r="D5" s="257"/>
      <c r="E5" s="257"/>
      <c r="F5" s="257"/>
      <c r="G5" s="258"/>
      <c r="H5" s="257"/>
      <c r="I5" s="257"/>
      <c r="J5" s="261"/>
    </row>
    <row r="6" spans="4:10" s="259" customFormat="1" ht="12.75" customHeight="1">
      <c r="D6" s="262"/>
      <c r="E6" s="262"/>
      <c r="F6" s="262"/>
      <c r="G6" s="263"/>
      <c r="H6" s="264"/>
      <c r="I6" s="264"/>
      <c r="J6" s="264"/>
    </row>
    <row r="7" spans="4:10" s="259" customFormat="1" ht="12.75" customHeight="1">
      <c r="D7" s="262"/>
      <c r="E7" s="262"/>
      <c r="F7" s="262"/>
      <c r="G7" s="263"/>
      <c r="H7" s="264"/>
      <c r="I7" s="264"/>
      <c r="J7" s="264"/>
    </row>
    <row r="8" spans="1:10" ht="11.25" customHeight="1">
      <c r="A8" s="265"/>
      <c r="B8" s="265"/>
      <c r="C8" s="266"/>
      <c r="D8" s="525" t="s">
        <v>214</v>
      </c>
      <c r="E8" s="528" t="s">
        <v>124</v>
      </c>
      <c r="F8" s="529"/>
      <c r="G8" s="532" t="s">
        <v>125</v>
      </c>
      <c r="H8" s="267" t="s">
        <v>88</v>
      </c>
      <c r="I8" s="267"/>
      <c r="J8" s="267"/>
    </row>
    <row r="9" spans="3:10" ht="11.25" customHeight="1">
      <c r="C9" s="269"/>
      <c r="D9" s="526"/>
      <c r="E9" s="530"/>
      <c r="F9" s="531"/>
      <c r="G9" s="533"/>
      <c r="H9" s="270" t="s">
        <v>208</v>
      </c>
      <c r="I9" s="271"/>
      <c r="J9" s="272" t="s">
        <v>209</v>
      </c>
    </row>
    <row r="10" spans="1:10" ht="11.25" customHeight="1">
      <c r="A10" s="273" t="s">
        <v>126</v>
      </c>
      <c r="B10" s="273"/>
      <c r="C10" s="274"/>
      <c r="D10" s="526"/>
      <c r="E10" s="535" t="s">
        <v>215</v>
      </c>
      <c r="F10" s="535" t="s">
        <v>216</v>
      </c>
      <c r="G10" s="533"/>
      <c r="H10" s="275" t="s">
        <v>103</v>
      </c>
      <c r="I10" s="275"/>
      <c r="J10" s="275"/>
    </row>
    <row r="11" spans="3:10" ht="11.25" customHeight="1">
      <c r="C11" s="269"/>
      <c r="D11" s="526"/>
      <c r="E11" s="536"/>
      <c r="F11" s="536" t="s">
        <v>47</v>
      </c>
      <c r="G11" s="533"/>
      <c r="H11" s="276" t="s">
        <v>104</v>
      </c>
      <c r="I11" s="277" t="s">
        <v>105</v>
      </c>
      <c r="J11" s="278" t="s">
        <v>105</v>
      </c>
    </row>
    <row r="12" spans="1:10" ht="11.25" customHeight="1">
      <c r="A12" s="279"/>
      <c r="B12" s="279"/>
      <c r="C12" s="280"/>
      <c r="D12" s="527"/>
      <c r="E12" s="537"/>
      <c r="F12" s="537" t="s">
        <v>47</v>
      </c>
      <c r="G12" s="534"/>
      <c r="H12" s="281" t="s">
        <v>106</v>
      </c>
      <c r="I12" s="282" t="s">
        <v>107</v>
      </c>
      <c r="J12" s="283" t="s">
        <v>108</v>
      </c>
    </row>
    <row r="13" spans="1:10" ht="10.5" customHeight="1">
      <c r="A13" s="284"/>
      <c r="B13" s="284"/>
      <c r="C13" s="269"/>
      <c r="D13" s="285"/>
      <c r="E13" s="286"/>
      <c r="F13" s="286"/>
      <c r="G13" s="287"/>
      <c r="H13" s="288"/>
      <c r="I13" s="289"/>
      <c r="J13" s="289"/>
    </row>
    <row r="14" spans="1:10" ht="10.5" customHeight="1">
      <c r="A14" s="284"/>
      <c r="B14" s="284"/>
      <c r="C14" s="269"/>
      <c r="D14" s="285"/>
      <c r="E14" s="286"/>
      <c r="F14" s="286"/>
      <c r="G14" s="287"/>
      <c r="H14" s="288"/>
      <c r="I14" s="289"/>
      <c r="J14" s="289"/>
    </row>
    <row r="15" spans="1:10" ht="10.5" customHeight="1">
      <c r="A15" s="290" t="s">
        <v>177</v>
      </c>
      <c r="B15" s="284"/>
      <c r="C15" s="269"/>
      <c r="D15" s="291">
        <v>104.5553459786732</v>
      </c>
      <c r="E15" s="291">
        <v>98.26562429638493</v>
      </c>
      <c r="F15" s="296">
        <v>107.8</v>
      </c>
      <c r="G15" s="293">
        <v>76.40674543635262</v>
      </c>
      <c r="H15" s="294">
        <v>6.400734465714543</v>
      </c>
      <c r="I15" s="294">
        <v>-3.0098831366667858</v>
      </c>
      <c r="J15" s="294">
        <v>-10.424296750950669</v>
      </c>
    </row>
    <row r="16" spans="1:10" ht="10.5" customHeight="1">
      <c r="A16" s="284"/>
      <c r="B16" s="284"/>
      <c r="C16" s="269"/>
      <c r="D16" s="291"/>
      <c r="E16" s="291"/>
      <c r="F16" s="292"/>
      <c r="G16" s="293"/>
      <c r="H16" s="294"/>
      <c r="I16" s="294"/>
      <c r="J16" s="294"/>
    </row>
    <row r="17" spans="1:10" ht="10.5" customHeight="1">
      <c r="A17" s="284"/>
      <c r="B17" s="290"/>
      <c r="C17" s="269"/>
      <c r="D17" s="291"/>
      <c r="E17" s="291"/>
      <c r="F17" s="292"/>
      <c r="G17" s="293"/>
      <c r="H17" s="294"/>
      <c r="I17" s="294"/>
      <c r="J17" s="294"/>
    </row>
    <row r="18" spans="1:10" ht="10.5" customHeight="1">
      <c r="A18" s="290" t="s">
        <v>178</v>
      </c>
      <c r="B18" s="290"/>
      <c r="C18" s="295"/>
      <c r="D18" s="291">
        <v>135.97849374233715</v>
      </c>
      <c r="E18" s="291">
        <v>127.97504491060624</v>
      </c>
      <c r="F18" s="296">
        <v>131.8</v>
      </c>
      <c r="G18" s="293">
        <v>123.83485626546452</v>
      </c>
      <c r="H18" s="294">
        <v>6.253913673030172</v>
      </c>
      <c r="I18" s="294">
        <v>3.1703290913028366</v>
      </c>
      <c r="J18" s="294">
        <v>3.5877023090545137</v>
      </c>
    </row>
    <row r="19" spans="1:10" ht="10.5" customHeight="1">
      <c r="A19" s="290"/>
      <c r="B19" s="290"/>
      <c r="C19" s="295"/>
      <c r="D19" s="291"/>
      <c r="E19" s="291"/>
      <c r="F19" s="292"/>
      <c r="G19" s="293"/>
      <c r="H19" s="294"/>
      <c r="I19" s="294"/>
      <c r="J19" s="294"/>
    </row>
    <row r="20" spans="1:10" ht="10.5" customHeight="1">
      <c r="A20" s="290" t="s">
        <v>47</v>
      </c>
      <c r="B20" s="290" t="s">
        <v>110</v>
      </c>
      <c r="C20" s="295"/>
      <c r="D20" s="291">
        <v>136.30282823446012</v>
      </c>
      <c r="E20" s="291">
        <v>129.67420561097856</v>
      </c>
      <c r="F20" s="296">
        <v>130.8</v>
      </c>
      <c r="G20" s="293">
        <v>122.90486061206616</v>
      </c>
      <c r="H20" s="294">
        <v>5.111751093634897</v>
      </c>
      <c r="I20" s="294">
        <v>4.207055225122408</v>
      </c>
      <c r="J20" s="294">
        <v>4.085339458133101</v>
      </c>
    </row>
    <row r="21" spans="1:10" ht="10.5" customHeight="1">
      <c r="A21" s="290"/>
      <c r="B21" s="290" t="s">
        <v>111</v>
      </c>
      <c r="C21" s="295"/>
      <c r="D21" s="291">
        <v>130.98200412159628</v>
      </c>
      <c r="E21" s="291">
        <v>101.79886242028225</v>
      </c>
      <c r="F21" s="292">
        <v>147.6</v>
      </c>
      <c r="G21" s="293">
        <v>138.2095315678407</v>
      </c>
      <c r="H21" s="294">
        <v>28.667453650739052</v>
      </c>
      <c r="I21" s="294">
        <v>-11.258804795666476</v>
      </c>
      <c r="J21" s="294">
        <v>-2.618850314620097</v>
      </c>
    </row>
    <row r="22" spans="1:10" ht="10.5" customHeight="1">
      <c r="A22" s="290"/>
      <c r="B22" s="290"/>
      <c r="C22" s="295"/>
      <c r="D22" s="291"/>
      <c r="E22" s="291"/>
      <c r="F22" s="292"/>
      <c r="G22" s="293"/>
      <c r="H22" s="294"/>
      <c r="I22" s="294"/>
      <c r="J22" s="294"/>
    </row>
    <row r="23" spans="1:10" ht="10.5" customHeight="1">
      <c r="A23" s="284"/>
      <c r="B23" s="284"/>
      <c r="C23" s="269"/>
      <c r="D23" s="291"/>
      <c r="E23" s="291"/>
      <c r="F23" s="292"/>
      <c r="G23" s="293"/>
      <c r="H23" s="294"/>
      <c r="I23" s="294"/>
      <c r="J23" s="289"/>
    </row>
    <row r="24" spans="1:10" ht="10.5" customHeight="1">
      <c r="A24" s="290" t="s">
        <v>127</v>
      </c>
      <c r="B24" s="290"/>
      <c r="C24" s="295"/>
      <c r="D24" s="291">
        <v>105.04007061181606</v>
      </c>
      <c r="E24" s="291">
        <v>80.81027588006341</v>
      </c>
      <c r="F24" s="292">
        <v>115.7</v>
      </c>
      <c r="G24" s="293">
        <v>93.19026000303403</v>
      </c>
      <c r="H24" s="294">
        <v>29.98355650674167</v>
      </c>
      <c r="I24" s="294">
        <v>-9.213422115975748</v>
      </c>
      <c r="J24" s="294">
        <v>-4.770629513216003</v>
      </c>
    </row>
    <row r="25" spans="1:10" ht="10.5" customHeight="1">
      <c r="A25" s="290"/>
      <c r="B25" s="290"/>
      <c r="C25" s="295"/>
      <c r="D25" s="291"/>
      <c r="E25" s="291"/>
      <c r="F25" s="292"/>
      <c r="G25" s="293"/>
      <c r="H25" s="294"/>
      <c r="I25" s="294"/>
      <c r="J25" s="294"/>
    </row>
    <row r="26" spans="1:10" ht="10.5" customHeight="1">
      <c r="A26" s="290"/>
      <c r="B26" s="290" t="s">
        <v>110</v>
      </c>
      <c r="C26" s="295"/>
      <c r="D26" s="291">
        <v>108.0508805822288</v>
      </c>
      <c r="E26" s="291">
        <v>86.34312029835907</v>
      </c>
      <c r="F26" s="292">
        <v>115.7</v>
      </c>
      <c r="G26" s="293">
        <v>95.21147955201728</v>
      </c>
      <c r="H26" s="294">
        <v>25.141273802543225</v>
      </c>
      <c r="I26" s="294">
        <v>-6.611166307494558</v>
      </c>
      <c r="J26" s="294">
        <v>-1.8782580122432824</v>
      </c>
    </row>
    <row r="27" spans="1:10" ht="10.5" customHeight="1">
      <c r="A27" s="290"/>
      <c r="B27" s="290" t="s">
        <v>111</v>
      </c>
      <c r="C27" s="295"/>
      <c r="D27" s="291">
        <v>95.57930737087017</v>
      </c>
      <c r="E27" s="291">
        <v>63.42461165963926</v>
      </c>
      <c r="F27" s="292">
        <v>115.6</v>
      </c>
      <c r="G27" s="293">
        <v>86.8294297847619</v>
      </c>
      <c r="H27" s="294">
        <v>50.697505069144626</v>
      </c>
      <c r="I27" s="294">
        <v>-17.31893826049293</v>
      </c>
      <c r="J27" s="294">
        <v>-13.47658233372265</v>
      </c>
    </row>
    <row r="28" spans="1:10" ht="10.5" customHeight="1">
      <c r="A28" s="290"/>
      <c r="B28" s="290"/>
      <c r="C28" s="295"/>
      <c r="D28" s="291"/>
      <c r="E28" s="291"/>
      <c r="F28" s="292"/>
      <c r="G28" s="293"/>
      <c r="H28" s="294"/>
      <c r="I28" s="294"/>
      <c r="J28" s="294"/>
    </row>
    <row r="29" spans="1:10" ht="10.5" customHeight="1">
      <c r="A29" s="290"/>
      <c r="B29" s="290"/>
      <c r="C29" s="295"/>
      <c r="D29" s="291"/>
      <c r="E29" s="291"/>
      <c r="F29" s="292"/>
      <c r="G29" s="293"/>
      <c r="H29" s="294"/>
      <c r="I29" s="294"/>
      <c r="J29" s="297"/>
    </row>
    <row r="30" spans="1:10" ht="10.5" customHeight="1">
      <c r="A30" s="290" t="s">
        <v>128</v>
      </c>
      <c r="B30" s="290"/>
      <c r="C30" s="295"/>
      <c r="D30" s="291">
        <v>35.122706397246326</v>
      </c>
      <c r="E30" s="291">
        <v>26.32812573304188</v>
      </c>
      <c r="F30" s="292">
        <v>77.5</v>
      </c>
      <c r="G30" s="293">
        <v>33.911848218095116</v>
      </c>
      <c r="H30" s="294">
        <v>33.403747586814426</v>
      </c>
      <c r="I30" s="294">
        <v>-54.6803788422628</v>
      </c>
      <c r="J30" s="294">
        <v>-56.06335291976227</v>
      </c>
    </row>
    <row r="31" spans="1:10" ht="10.5" customHeight="1">
      <c r="A31" s="290" t="s">
        <v>47</v>
      </c>
      <c r="B31" s="290" t="s">
        <v>47</v>
      </c>
      <c r="C31" s="295"/>
      <c r="D31" s="291"/>
      <c r="E31" s="291"/>
      <c r="F31" s="292"/>
      <c r="G31" s="293"/>
      <c r="H31" s="294"/>
      <c r="I31" s="294"/>
      <c r="J31" s="294"/>
    </row>
    <row r="32" spans="1:10" ht="10.5" customHeight="1">
      <c r="A32" s="290"/>
      <c r="B32" s="290"/>
      <c r="C32" s="295"/>
      <c r="D32" s="291"/>
      <c r="E32" s="291"/>
      <c r="F32" s="292"/>
      <c r="G32" s="293"/>
      <c r="H32" s="294"/>
      <c r="I32" s="294"/>
      <c r="J32" s="294"/>
    </row>
    <row r="33" spans="1:10" ht="10.5" customHeight="1">
      <c r="A33" s="290" t="s">
        <v>129</v>
      </c>
      <c r="B33" s="290"/>
      <c r="C33" s="295"/>
      <c r="D33" s="291">
        <v>106.64553505502286</v>
      </c>
      <c r="E33" s="291">
        <v>91.33156248330494</v>
      </c>
      <c r="F33" s="296">
        <v>140.9</v>
      </c>
      <c r="G33" s="293">
        <v>105.94235185013211</v>
      </c>
      <c r="H33" s="294">
        <v>16.767448355564117</v>
      </c>
      <c r="I33" s="294">
        <v>-24.311188747322316</v>
      </c>
      <c r="J33" s="294">
        <v>-9.405880480832407</v>
      </c>
    </row>
    <row r="34" spans="1:10" ht="10.5" customHeight="1">
      <c r="A34" s="290"/>
      <c r="B34" s="290"/>
      <c r="C34" s="295"/>
      <c r="D34" s="291"/>
      <c r="E34" s="291"/>
      <c r="F34" s="292"/>
      <c r="G34" s="293"/>
      <c r="H34" s="294"/>
      <c r="I34" s="294"/>
      <c r="J34" s="294"/>
    </row>
    <row r="35" spans="1:10" ht="10.5" customHeight="1">
      <c r="A35" s="290"/>
      <c r="B35" s="290"/>
      <c r="C35" s="295"/>
      <c r="D35" s="291"/>
      <c r="E35" s="291"/>
      <c r="F35" s="292"/>
      <c r="G35" s="293"/>
      <c r="H35" s="294"/>
      <c r="I35" s="294"/>
      <c r="J35" s="294"/>
    </row>
    <row r="36" spans="1:10" ht="10.5" customHeight="1">
      <c r="A36" s="290" t="s">
        <v>130</v>
      </c>
      <c r="B36" s="290"/>
      <c r="C36" s="295"/>
      <c r="D36" s="291">
        <v>138.5412388918407</v>
      </c>
      <c r="E36" s="291">
        <v>125.61516055188255</v>
      </c>
      <c r="F36" s="292">
        <v>140.3</v>
      </c>
      <c r="G36" s="293">
        <v>130.33708501866568</v>
      </c>
      <c r="H36" s="294">
        <v>10.290221564951398</v>
      </c>
      <c r="I36" s="294">
        <v>-1.2535717093081393</v>
      </c>
      <c r="J36" s="294">
        <v>10.678552612480116</v>
      </c>
    </row>
    <row r="37" spans="1:10" ht="10.5" customHeight="1">
      <c r="A37" s="290"/>
      <c r="B37" s="290"/>
      <c r="C37" s="295"/>
      <c r="D37" s="291"/>
      <c r="E37" s="291"/>
      <c r="F37" s="292"/>
      <c r="G37" s="293"/>
      <c r="H37" s="294"/>
      <c r="I37" s="294"/>
      <c r="J37" s="294"/>
    </row>
    <row r="38" spans="1:10" ht="10.5" customHeight="1">
      <c r="A38" s="290"/>
      <c r="B38" s="290" t="s">
        <v>110</v>
      </c>
      <c r="C38" s="295"/>
      <c r="D38" s="291">
        <v>115.38181536569405</v>
      </c>
      <c r="E38" s="291">
        <v>96.05785387865402</v>
      </c>
      <c r="F38" s="296">
        <v>114</v>
      </c>
      <c r="G38" s="293">
        <v>105.88625301995508</v>
      </c>
      <c r="H38" s="294">
        <v>20.117003146303073</v>
      </c>
      <c r="I38" s="294">
        <v>1.2121187418368882</v>
      </c>
      <c r="J38" s="294">
        <v>10.27437135929299</v>
      </c>
    </row>
    <row r="39" spans="1:10" ht="10.5" customHeight="1">
      <c r="A39" s="290"/>
      <c r="B39" s="290" t="s">
        <v>111</v>
      </c>
      <c r="C39" s="295"/>
      <c r="D39" s="291">
        <v>212.13389943336577</v>
      </c>
      <c r="E39" s="291">
        <v>219.53808717080102</v>
      </c>
      <c r="F39" s="292">
        <v>224</v>
      </c>
      <c r="G39" s="293">
        <v>208.04695042474887</v>
      </c>
      <c r="H39" s="294">
        <v>-3.372621048517554</v>
      </c>
      <c r="I39" s="294">
        <v>-5.297366324390282</v>
      </c>
      <c r="J39" s="294">
        <v>11.342927053112026</v>
      </c>
    </row>
    <row r="40" spans="1:10" ht="10.5" customHeight="1">
      <c r="A40" s="290"/>
      <c r="B40" s="290"/>
      <c r="C40" s="295"/>
      <c r="D40" s="291"/>
      <c r="E40" s="291"/>
      <c r="F40" s="292"/>
      <c r="G40" s="293"/>
      <c r="H40" s="294"/>
      <c r="I40" s="294"/>
      <c r="J40" s="294"/>
    </row>
    <row r="41" spans="1:10" ht="10.5" customHeight="1">
      <c r="A41" s="290"/>
      <c r="B41" s="290"/>
      <c r="C41" s="295"/>
      <c r="D41" s="291"/>
      <c r="E41" s="291"/>
      <c r="F41" s="292"/>
      <c r="G41" s="293"/>
      <c r="H41" s="294"/>
      <c r="I41" s="294"/>
      <c r="J41" s="294"/>
    </row>
    <row r="42" spans="1:10" ht="10.5" customHeight="1">
      <c r="A42" s="290" t="s">
        <v>131</v>
      </c>
      <c r="B42" s="290"/>
      <c r="C42" s="295"/>
      <c r="D42" s="291">
        <v>139.10366246129132</v>
      </c>
      <c r="E42" s="291">
        <v>143.84839447220276</v>
      </c>
      <c r="F42" s="292">
        <v>141.9</v>
      </c>
      <c r="G42" s="293">
        <v>143.49138819570462</v>
      </c>
      <c r="H42" s="294">
        <v>-3.2984254209582478</v>
      </c>
      <c r="I42" s="294">
        <v>-1.970639562162568</v>
      </c>
      <c r="J42" s="294">
        <v>10.506642460130312</v>
      </c>
    </row>
    <row r="43" spans="1:10" ht="10.5" customHeight="1">
      <c r="A43" s="290"/>
      <c r="B43" s="290"/>
      <c r="C43" s="295"/>
      <c r="D43" s="291"/>
      <c r="E43" s="291"/>
      <c r="F43" s="292"/>
      <c r="G43" s="293"/>
      <c r="H43" s="294"/>
      <c r="I43" s="294"/>
      <c r="J43" s="294"/>
    </row>
    <row r="44" spans="1:10" ht="10.5" customHeight="1">
      <c r="A44" s="290"/>
      <c r="B44" s="290" t="s">
        <v>110</v>
      </c>
      <c r="C44" s="295"/>
      <c r="D44" s="291">
        <v>164.21466235418453</v>
      </c>
      <c r="E44" s="291">
        <v>151.3492026476225</v>
      </c>
      <c r="F44" s="292">
        <v>163</v>
      </c>
      <c r="G44" s="293">
        <v>158.2142060710048</v>
      </c>
      <c r="H44" s="294">
        <v>8.500513700436159</v>
      </c>
      <c r="I44" s="294">
        <v>0.7451916283340649</v>
      </c>
      <c r="J44" s="294">
        <v>5.749186990488503</v>
      </c>
    </row>
    <row r="45" spans="1:10" ht="10.5" customHeight="1">
      <c r="A45" s="290"/>
      <c r="B45" s="290" t="s">
        <v>111</v>
      </c>
      <c r="C45" s="295"/>
      <c r="D45" s="291">
        <v>83.26721677550191</v>
      </c>
      <c r="E45" s="291">
        <v>127.16970899438374</v>
      </c>
      <c r="F45" s="292">
        <v>95</v>
      </c>
      <c r="G45" s="293">
        <v>110.75997724616069</v>
      </c>
      <c r="H45" s="294">
        <v>-34.5227590485567</v>
      </c>
      <c r="I45" s="294">
        <v>-12.350298131050625</v>
      </c>
      <c r="J45" s="294">
        <v>29.014183948700467</v>
      </c>
    </row>
    <row r="46" spans="1:10" ht="10.5" customHeight="1">
      <c r="A46" s="290"/>
      <c r="B46" s="290"/>
      <c r="C46" s="295"/>
      <c r="D46" s="291"/>
      <c r="E46" s="291"/>
      <c r="F46" s="292"/>
      <c r="G46" s="293"/>
      <c r="H46" s="294"/>
      <c r="I46" s="294"/>
      <c r="J46" s="294"/>
    </row>
    <row r="47" spans="1:10" ht="10.5" customHeight="1">
      <c r="A47" s="290"/>
      <c r="B47" s="290"/>
      <c r="C47" s="295"/>
      <c r="D47" s="291"/>
      <c r="E47" s="291"/>
      <c r="F47" s="292"/>
      <c r="G47" s="293"/>
      <c r="H47" s="294"/>
      <c r="I47" s="294"/>
      <c r="J47" s="294"/>
    </row>
    <row r="48" spans="1:10" ht="10.5" customHeight="1">
      <c r="A48" s="290" t="s">
        <v>132</v>
      </c>
      <c r="B48" s="290"/>
      <c r="C48" s="295"/>
      <c r="D48" s="291"/>
      <c r="E48" s="291"/>
      <c r="F48" s="292"/>
      <c r="G48" s="293"/>
      <c r="H48" s="294"/>
      <c r="I48" s="294"/>
      <c r="J48" s="294"/>
    </row>
    <row r="49" spans="1:10" ht="10.5" customHeight="1">
      <c r="A49" s="290" t="s">
        <v>47</v>
      </c>
      <c r="B49" s="290" t="s">
        <v>133</v>
      </c>
      <c r="C49" s="295"/>
      <c r="D49" s="291">
        <v>125.19220548166781</v>
      </c>
      <c r="E49" s="291">
        <v>112.53049212456365</v>
      </c>
      <c r="F49" s="292">
        <v>114.7</v>
      </c>
      <c r="G49" s="293">
        <v>109.79297735431663</v>
      </c>
      <c r="H49" s="294">
        <v>11.251806615302545</v>
      </c>
      <c r="I49" s="294">
        <v>9.147520036327647</v>
      </c>
      <c r="J49" s="294">
        <v>8.895180592440644</v>
      </c>
    </row>
    <row r="50" spans="1:10" ht="10.5" customHeight="1">
      <c r="A50" s="290"/>
      <c r="B50" s="290"/>
      <c r="C50" s="295"/>
      <c r="D50" s="291"/>
      <c r="E50" s="291"/>
      <c r="F50" s="292"/>
      <c r="G50" s="293"/>
      <c r="H50" s="294"/>
      <c r="I50" s="294"/>
      <c r="J50" s="294"/>
    </row>
    <row r="51" spans="1:10" ht="10.5" customHeight="1">
      <c r="A51" s="290"/>
      <c r="B51" s="290" t="s">
        <v>110</v>
      </c>
      <c r="C51" s="295"/>
      <c r="D51" s="291">
        <v>123.40060979828142</v>
      </c>
      <c r="E51" s="291">
        <v>110.62291645577037</v>
      </c>
      <c r="F51" s="292">
        <v>111.8</v>
      </c>
      <c r="G51" s="293">
        <v>108.19105536165107</v>
      </c>
      <c r="H51" s="294">
        <v>11.550674807619883</v>
      </c>
      <c r="I51" s="294">
        <v>10.376216277532581</v>
      </c>
      <c r="J51" s="294">
        <v>9.857016137781107</v>
      </c>
    </row>
    <row r="52" spans="1:10" ht="10.5" customHeight="1">
      <c r="A52" s="290"/>
      <c r="B52" s="290" t="s">
        <v>111</v>
      </c>
      <c r="C52" s="295"/>
      <c r="D52" s="291">
        <v>147.35251221366272</v>
      </c>
      <c r="E52" s="291">
        <v>136.12535914826964</v>
      </c>
      <c r="F52" s="292">
        <v>149.7</v>
      </c>
      <c r="G52" s="293">
        <v>129.65680943654104</v>
      </c>
      <c r="H52" s="294">
        <v>8.247657259191735</v>
      </c>
      <c r="I52" s="294">
        <v>-1.5681281137857506</v>
      </c>
      <c r="J52" s="294">
        <v>0.011858523878034532</v>
      </c>
    </row>
    <row r="53" spans="1:10" ht="10.5" customHeight="1">
      <c r="A53" s="290"/>
      <c r="B53" s="290"/>
      <c r="C53" s="295"/>
      <c r="D53" s="291"/>
      <c r="E53" s="291"/>
      <c r="F53" s="292"/>
      <c r="G53" s="293"/>
      <c r="H53" s="294"/>
      <c r="I53" s="294"/>
      <c r="J53" s="294"/>
    </row>
    <row r="54" spans="1:10" ht="10.5" customHeight="1">
      <c r="A54" s="290"/>
      <c r="B54" s="290"/>
      <c r="C54" s="295"/>
      <c r="D54" s="291"/>
      <c r="E54" s="291"/>
      <c r="F54" s="292"/>
      <c r="G54" s="293"/>
      <c r="H54" s="294"/>
      <c r="I54" s="294"/>
      <c r="J54" s="294"/>
    </row>
    <row r="55" spans="1:10" ht="10.5" customHeight="1">
      <c r="A55" s="290" t="s">
        <v>134</v>
      </c>
      <c r="B55" s="290"/>
      <c r="C55" s="295"/>
      <c r="D55" s="291">
        <v>150.68801356497366</v>
      </c>
      <c r="E55" s="291">
        <v>127.84117252512213</v>
      </c>
      <c r="F55" s="292">
        <v>136.8</v>
      </c>
      <c r="G55" s="293">
        <v>137.37439920450208</v>
      </c>
      <c r="H55" s="294">
        <v>17.871269942679756</v>
      </c>
      <c r="I55" s="294">
        <v>10.15205669954214</v>
      </c>
      <c r="J55" s="294">
        <v>3.2360573727843938</v>
      </c>
    </row>
    <row r="56" spans="1:10" ht="10.5" customHeight="1">
      <c r="A56" s="290"/>
      <c r="B56" s="290"/>
      <c r="C56" s="295"/>
      <c r="D56" s="291"/>
      <c r="E56" s="291"/>
      <c r="F56" s="292"/>
      <c r="G56" s="293"/>
      <c r="H56" s="294"/>
      <c r="I56" s="294"/>
      <c r="J56" s="294"/>
    </row>
    <row r="57" spans="1:10" ht="10.5" customHeight="1">
      <c r="A57" s="290"/>
      <c r="B57" s="290" t="s">
        <v>110</v>
      </c>
      <c r="C57" s="295"/>
      <c r="D57" s="291">
        <v>157.63761454849492</v>
      </c>
      <c r="E57" s="291">
        <v>130.0632136832885</v>
      </c>
      <c r="F57" s="296">
        <v>141.1</v>
      </c>
      <c r="G57" s="293">
        <v>141.91529934409812</v>
      </c>
      <c r="H57" s="294">
        <v>21.200768521952487</v>
      </c>
      <c r="I57" s="294">
        <v>11.720492238479753</v>
      </c>
      <c r="J57" s="294">
        <v>7.9140962762652975</v>
      </c>
    </row>
    <row r="58" spans="1:10" ht="10.5" customHeight="1">
      <c r="A58" s="290"/>
      <c r="B58" s="290" t="s">
        <v>111</v>
      </c>
      <c r="C58" s="295"/>
      <c r="D58" s="291">
        <v>135.90507021411292</v>
      </c>
      <c r="E58" s="291">
        <v>123.11452582560072</v>
      </c>
      <c r="F58" s="292">
        <v>127.7</v>
      </c>
      <c r="G58" s="293">
        <v>127.69633918965422</v>
      </c>
      <c r="H58" s="294">
        <v>10.389143200397648</v>
      </c>
      <c r="I58" s="294">
        <v>6.425270332116619</v>
      </c>
      <c r="J58" s="294">
        <v>-6.336073797181308</v>
      </c>
    </row>
    <row r="59" spans="1:10" ht="10.5" customHeight="1">
      <c r="A59" s="290"/>
      <c r="B59" s="290"/>
      <c r="C59" s="298"/>
      <c r="D59" s="299"/>
      <c r="E59" s="291"/>
      <c r="F59" s="292"/>
      <c r="G59" s="293"/>
      <c r="H59" s="294"/>
      <c r="I59" s="294"/>
      <c r="J59" s="294"/>
    </row>
    <row r="60" spans="1:10" ht="10.5" customHeight="1">
      <c r="A60" s="290"/>
      <c r="B60" s="290"/>
      <c r="C60" s="298"/>
      <c r="D60" s="299"/>
      <c r="E60" s="291"/>
      <c r="F60" s="292"/>
      <c r="G60" s="293"/>
      <c r="H60" s="294"/>
      <c r="I60" s="294"/>
      <c r="J60" s="294"/>
    </row>
    <row r="61" spans="1:10" ht="10.5" customHeight="1">
      <c r="A61" s="290" t="s">
        <v>135</v>
      </c>
      <c r="B61" s="290"/>
      <c r="C61" s="295"/>
      <c r="D61" s="291">
        <v>170.20556613975896</v>
      </c>
      <c r="E61" s="291">
        <v>150.78935526202707</v>
      </c>
      <c r="F61" s="296">
        <v>153.2</v>
      </c>
      <c r="G61" s="293">
        <v>151.6396165550883</v>
      </c>
      <c r="H61" s="294">
        <v>12.876380328035943</v>
      </c>
      <c r="I61" s="294">
        <v>11.100238994620737</v>
      </c>
      <c r="J61" s="294">
        <v>11.944953751993967</v>
      </c>
    </row>
    <row r="62" spans="1:10" ht="10.5" customHeight="1">
      <c r="A62" s="290"/>
      <c r="B62" s="290"/>
      <c r="C62" s="295"/>
      <c r="D62" s="291"/>
      <c r="E62" s="291"/>
      <c r="F62" s="292"/>
      <c r="G62" s="293"/>
      <c r="H62" s="294"/>
      <c r="I62" s="294"/>
      <c r="J62" s="294"/>
    </row>
    <row r="63" spans="1:10" ht="10.5" customHeight="1">
      <c r="A63" s="290"/>
      <c r="B63" s="290" t="s">
        <v>110</v>
      </c>
      <c r="C63" s="295"/>
      <c r="D63" s="291">
        <v>151.74204899515644</v>
      </c>
      <c r="E63" s="291">
        <v>136.39648758173115</v>
      </c>
      <c r="F63" s="296">
        <v>142.7</v>
      </c>
      <c r="G63" s="293">
        <v>136.05074980974024</v>
      </c>
      <c r="H63" s="294">
        <v>11.250701308734184</v>
      </c>
      <c r="I63" s="294">
        <v>6.336404341385038</v>
      </c>
      <c r="J63" s="294">
        <v>10.152110889625126</v>
      </c>
    </row>
    <row r="64" spans="1:10" ht="10.5" customHeight="1">
      <c r="A64" s="290"/>
      <c r="B64" s="290" t="s">
        <v>111</v>
      </c>
      <c r="C64" s="295"/>
      <c r="D64" s="291">
        <v>257.10107221852974</v>
      </c>
      <c r="E64" s="291">
        <v>218.52701928921113</v>
      </c>
      <c r="F64" s="296">
        <v>202.7</v>
      </c>
      <c r="G64" s="293">
        <v>224.9720353500213</v>
      </c>
      <c r="H64" s="294">
        <v>17.651846007320273</v>
      </c>
      <c r="I64" s="294">
        <v>26.838220137409845</v>
      </c>
      <c r="J64" s="294">
        <v>17.396163653234773</v>
      </c>
    </row>
    <row r="65" spans="1:10" ht="10.5" customHeight="1">
      <c r="A65" s="290"/>
      <c r="B65" s="290"/>
      <c r="C65" s="298"/>
      <c r="D65" s="299"/>
      <c r="E65" s="291"/>
      <c r="F65" s="296"/>
      <c r="G65" s="293"/>
      <c r="H65" s="294"/>
      <c r="I65" s="294"/>
      <c r="J65" s="294"/>
    </row>
    <row r="66" spans="1:10" ht="10.5" customHeight="1">
      <c r="A66" s="290"/>
      <c r="B66" s="290"/>
      <c r="C66" s="298"/>
      <c r="D66" s="299"/>
      <c r="E66" s="291"/>
      <c r="F66" s="296"/>
      <c r="G66" s="293"/>
      <c r="H66" s="294"/>
      <c r="I66" s="294"/>
      <c r="J66" s="294"/>
    </row>
    <row r="67" spans="1:10" ht="10.5" customHeight="1">
      <c r="A67" s="290" t="s">
        <v>136</v>
      </c>
      <c r="B67" s="290"/>
      <c r="C67" s="295"/>
      <c r="D67" s="291"/>
      <c r="E67" s="291"/>
      <c r="F67" s="292"/>
      <c r="G67" s="293"/>
      <c r="H67" s="294"/>
      <c r="I67" s="294"/>
      <c r="J67" s="294"/>
    </row>
    <row r="68" spans="1:10" ht="10.5" customHeight="1">
      <c r="A68" s="290"/>
      <c r="B68" s="290" t="s">
        <v>137</v>
      </c>
      <c r="C68" s="295"/>
      <c r="D68" s="291">
        <v>118.04539760452218</v>
      </c>
      <c r="E68" s="291">
        <v>106.90208949159212</v>
      </c>
      <c r="F68" s="292">
        <v>111.6</v>
      </c>
      <c r="G68" s="293">
        <v>100.637269656672</v>
      </c>
      <c r="H68" s="294">
        <v>10.423845002399586</v>
      </c>
      <c r="I68" s="294">
        <v>5.775445882188338</v>
      </c>
      <c r="J68" s="294">
        <v>6.739210894907664</v>
      </c>
    </row>
    <row r="69" spans="1:10" ht="10.5" customHeight="1">
      <c r="A69" s="290"/>
      <c r="B69" s="290"/>
      <c r="C69" s="295"/>
      <c r="D69" s="291"/>
      <c r="E69" s="291"/>
      <c r="F69" s="292"/>
      <c r="G69" s="293"/>
      <c r="H69" s="294"/>
      <c r="I69" s="294"/>
      <c r="J69" s="294"/>
    </row>
    <row r="70" spans="1:10" ht="10.5" customHeight="1">
      <c r="A70" s="290"/>
      <c r="B70" s="290" t="s">
        <v>110</v>
      </c>
      <c r="C70" s="295"/>
      <c r="D70" s="291">
        <v>109.52006972633319</v>
      </c>
      <c r="E70" s="291">
        <v>101.31540588612246</v>
      </c>
      <c r="F70" s="296">
        <v>105.9</v>
      </c>
      <c r="G70" s="293">
        <v>94.0173422462188</v>
      </c>
      <c r="H70" s="294">
        <v>8.098140424401686</v>
      </c>
      <c r="I70" s="294">
        <v>3.4183850107017797</v>
      </c>
      <c r="J70" s="294">
        <v>6.105360701473483</v>
      </c>
    </row>
    <row r="71" spans="1:10" ht="10.5" customHeight="1">
      <c r="A71" s="290"/>
      <c r="B71" s="290" t="s">
        <v>111</v>
      </c>
      <c r="C71" s="295"/>
      <c r="D71" s="291">
        <v>170.27334659709416</v>
      </c>
      <c r="E71" s="291">
        <v>141.12728652384706</v>
      </c>
      <c r="F71" s="296">
        <v>146.9</v>
      </c>
      <c r="G71" s="293">
        <v>141.15102222061216</v>
      </c>
      <c r="H71" s="294">
        <v>20.652320887868928</v>
      </c>
      <c r="I71" s="294">
        <v>15.911059630424884</v>
      </c>
      <c r="J71" s="294">
        <v>9.260674748459524</v>
      </c>
    </row>
    <row r="72" spans="1:10" ht="10.5" customHeight="1">
      <c r="A72" s="290"/>
      <c r="B72" s="290"/>
      <c r="C72" s="295"/>
      <c r="D72" s="291"/>
      <c r="E72" s="291"/>
      <c r="F72" s="292"/>
      <c r="G72" s="293"/>
      <c r="H72" s="294"/>
      <c r="I72" s="294"/>
      <c r="J72" s="294"/>
    </row>
    <row r="73" spans="1:10" s="259" customFormat="1" ht="12.75" customHeight="1">
      <c r="A73" s="256"/>
      <c r="B73" s="257"/>
      <c r="C73" s="257"/>
      <c r="D73" s="257"/>
      <c r="E73" s="257"/>
      <c r="F73" s="257"/>
      <c r="G73" s="258"/>
      <c r="H73" s="257"/>
      <c r="I73" s="257"/>
      <c r="J73" s="261"/>
    </row>
    <row r="74" spans="1:10" s="259" customFormat="1" ht="12.75" customHeight="1">
      <c r="A74" s="260"/>
      <c r="B74" s="257"/>
      <c r="C74" s="257"/>
      <c r="D74" s="257"/>
      <c r="E74" s="257"/>
      <c r="F74" s="257"/>
      <c r="G74" s="258"/>
      <c r="H74" s="257"/>
      <c r="I74" s="257"/>
      <c r="J74" s="261"/>
    </row>
    <row r="75" spans="1:10" s="259" customFormat="1" ht="13.5" customHeight="1">
      <c r="A75" s="538" t="s">
        <v>179</v>
      </c>
      <c r="B75" s="538"/>
      <c r="C75" s="538"/>
      <c r="D75" s="538"/>
      <c r="E75" s="538"/>
      <c r="F75" s="538"/>
      <c r="G75" s="538"/>
      <c r="H75" s="538"/>
      <c r="I75" s="538"/>
      <c r="J75" s="538"/>
    </row>
    <row r="76" spans="1:10" s="259" customFormat="1" ht="13.5" customHeight="1">
      <c r="A76" s="301" t="s">
        <v>181</v>
      </c>
      <c r="B76" s="301"/>
      <c r="C76" s="261"/>
      <c r="D76" s="257"/>
      <c r="E76" s="257"/>
      <c r="F76" s="257"/>
      <c r="G76" s="258"/>
      <c r="H76" s="257"/>
      <c r="I76" s="257"/>
      <c r="J76" s="261"/>
    </row>
    <row r="77" spans="1:10" s="259" customFormat="1" ht="13.5" customHeight="1">
      <c r="A77" s="301" t="s">
        <v>87</v>
      </c>
      <c r="B77" s="301"/>
      <c r="C77" s="261"/>
      <c r="D77" s="257"/>
      <c r="E77" s="257"/>
      <c r="F77" s="257"/>
      <c r="G77" s="258"/>
      <c r="H77" s="257"/>
      <c r="I77" s="257"/>
      <c r="J77" s="261"/>
    </row>
    <row r="78" spans="1:10" s="259" customFormat="1" ht="12" customHeight="1">
      <c r="A78" s="301"/>
      <c r="B78" s="301"/>
      <c r="C78" s="301"/>
      <c r="D78" s="264"/>
      <c r="E78" s="264"/>
      <c r="F78" s="264"/>
      <c r="G78" s="302"/>
      <c r="H78" s="264"/>
      <c r="I78" s="264"/>
      <c r="J78" s="303"/>
    </row>
    <row r="79" spans="4:10" s="259" customFormat="1" ht="12.75" customHeight="1">
      <c r="D79" s="262"/>
      <c r="E79" s="262"/>
      <c r="F79" s="262"/>
      <c r="G79" s="263"/>
      <c r="H79" s="264"/>
      <c r="I79" s="264"/>
      <c r="J79" s="264"/>
    </row>
    <row r="80" spans="1:10" ht="11.25" customHeight="1">
      <c r="A80" s="265"/>
      <c r="B80" s="265"/>
      <c r="C80" s="266"/>
      <c r="D80" s="525" t="s">
        <v>214</v>
      </c>
      <c r="E80" s="528" t="s">
        <v>124</v>
      </c>
      <c r="F80" s="529"/>
      <c r="G80" s="532" t="s">
        <v>125</v>
      </c>
      <c r="H80" s="267" t="s">
        <v>88</v>
      </c>
      <c r="I80" s="267"/>
      <c r="J80" s="267"/>
    </row>
    <row r="81" spans="3:10" ht="11.25" customHeight="1">
      <c r="C81" s="269"/>
      <c r="D81" s="526"/>
      <c r="E81" s="530"/>
      <c r="F81" s="531"/>
      <c r="G81" s="533"/>
      <c r="H81" s="270" t="s">
        <v>208</v>
      </c>
      <c r="I81" s="271"/>
      <c r="J81" s="272" t="s">
        <v>209</v>
      </c>
    </row>
    <row r="82" spans="1:10" ht="11.25" customHeight="1">
      <c r="A82" s="273" t="s">
        <v>126</v>
      </c>
      <c r="B82" s="273"/>
      <c r="C82" s="274"/>
      <c r="D82" s="526"/>
      <c r="E82" s="535" t="s">
        <v>215</v>
      </c>
      <c r="F82" s="535" t="s">
        <v>216</v>
      </c>
      <c r="G82" s="533"/>
      <c r="H82" s="275" t="s">
        <v>103</v>
      </c>
      <c r="I82" s="275"/>
      <c r="J82" s="275"/>
    </row>
    <row r="83" spans="3:10" ht="11.25" customHeight="1">
      <c r="C83" s="269"/>
      <c r="D83" s="526"/>
      <c r="E83" s="536"/>
      <c r="F83" s="536" t="s">
        <v>47</v>
      </c>
      <c r="G83" s="533"/>
      <c r="H83" s="276" t="s">
        <v>104</v>
      </c>
      <c r="I83" s="277" t="s">
        <v>105</v>
      </c>
      <c r="J83" s="278" t="s">
        <v>105</v>
      </c>
    </row>
    <row r="84" spans="1:10" ht="11.25" customHeight="1">
      <c r="A84" s="279"/>
      <c r="B84" s="279"/>
      <c r="C84" s="280"/>
      <c r="D84" s="527"/>
      <c r="E84" s="537"/>
      <c r="F84" s="537" t="s">
        <v>47</v>
      </c>
      <c r="G84" s="534"/>
      <c r="H84" s="281" t="s">
        <v>106</v>
      </c>
      <c r="I84" s="282" t="s">
        <v>107</v>
      </c>
      <c r="J84" s="283" t="s">
        <v>108</v>
      </c>
    </row>
    <row r="85" spans="1:10" ht="10.5" customHeight="1">
      <c r="A85" s="284"/>
      <c r="B85" s="284"/>
      <c r="C85" s="269"/>
      <c r="D85" s="285"/>
      <c r="E85" s="286"/>
      <c r="F85" s="286"/>
      <c r="G85" s="287"/>
      <c r="H85" s="288"/>
      <c r="I85" s="289"/>
      <c r="J85" s="289"/>
    </row>
    <row r="86" spans="1:10" ht="10.5" customHeight="1">
      <c r="A86" s="284"/>
      <c r="B86" s="284"/>
      <c r="C86" s="269"/>
      <c r="D86" s="291"/>
      <c r="E86" s="291"/>
      <c r="F86" s="300"/>
      <c r="G86" s="293"/>
      <c r="H86" s="294"/>
      <c r="I86" s="294"/>
      <c r="J86" s="289"/>
    </row>
    <row r="87" spans="1:10" ht="10.5" customHeight="1">
      <c r="A87" s="290" t="s">
        <v>140</v>
      </c>
      <c r="B87" s="290"/>
      <c r="C87" s="295"/>
      <c r="D87" s="291">
        <v>192.82570973015666</v>
      </c>
      <c r="E87" s="291">
        <v>157.2746598646862</v>
      </c>
      <c r="F87" s="292">
        <v>139.8</v>
      </c>
      <c r="G87" s="293">
        <v>161.41415478032766</v>
      </c>
      <c r="H87" s="294">
        <v>22.604436020435436</v>
      </c>
      <c r="I87" s="294">
        <v>37.92969222471863</v>
      </c>
      <c r="J87" s="294">
        <v>26.700647179868746</v>
      </c>
    </row>
    <row r="88" spans="1:10" ht="10.5" customHeight="1">
      <c r="A88" s="290"/>
      <c r="B88" s="290"/>
      <c r="C88" s="295"/>
      <c r="D88" s="291"/>
      <c r="E88" s="291"/>
      <c r="F88" s="292"/>
      <c r="G88" s="293"/>
      <c r="H88" s="294"/>
      <c r="I88" s="294"/>
      <c r="J88" s="294"/>
    </row>
    <row r="89" spans="1:10" ht="10.5" customHeight="1">
      <c r="A89" s="290"/>
      <c r="B89" s="290" t="s">
        <v>110</v>
      </c>
      <c r="C89" s="295"/>
      <c r="D89" s="291">
        <v>173.53154424265705</v>
      </c>
      <c r="E89" s="291">
        <v>158.3517313220319</v>
      </c>
      <c r="F89" s="296">
        <v>141.3</v>
      </c>
      <c r="G89" s="293">
        <v>155.14526228396576</v>
      </c>
      <c r="H89" s="294">
        <v>9.586136377476503</v>
      </c>
      <c r="I89" s="294">
        <v>22.81071779381248</v>
      </c>
      <c r="J89" s="294">
        <v>22.043193859833305</v>
      </c>
    </row>
    <row r="90" spans="1:10" ht="10.5" customHeight="1">
      <c r="A90" s="290"/>
      <c r="B90" s="290" t="s">
        <v>111</v>
      </c>
      <c r="C90" s="295"/>
      <c r="D90" s="291">
        <v>226.19134195836463</v>
      </c>
      <c r="E90" s="291">
        <v>155.41206723302835</v>
      </c>
      <c r="F90" s="292">
        <v>137.4</v>
      </c>
      <c r="G90" s="293">
        <v>172.2641263496826</v>
      </c>
      <c r="H90" s="294">
        <v>45.54297229648728</v>
      </c>
      <c r="I90" s="294">
        <v>64.6225196203527</v>
      </c>
      <c r="J90" s="294">
        <v>34.7049443291915</v>
      </c>
    </row>
    <row r="91" spans="1:10" ht="10.5" customHeight="1">
      <c r="A91" s="290"/>
      <c r="B91" s="290"/>
      <c r="C91" s="295"/>
      <c r="D91" s="291"/>
      <c r="E91" s="291"/>
      <c r="F91" s="292"/>
      <c r="G91" s="293"/>
      <c r="H91" s="294"/>
      <c r="I91" s="294"/>
      <c r="J91" s="294"/>
    </row>
    <row r="92" spans="1:10" ht="10.5" customHeight="1">
      <c r="A92" s="290"/>
      <c r="B92" s="290"/>
      <c r="C92" s="295"/>
      <c r="D92" s="291"/>
      <c r="E92" s="291"/>
      <c r="F92" s="292"/>
      <c r="G92" s="293"/>
      <c r="H92" s="294"/>
      <c r="I92" s="294"/>
      <c r="J92" s="294"/>
    </row>
    <row r="93" spans="1:10" ht="10.5" customHeight="1">
      <c r="A93" s="290" t="s">
        <v>141</v>
      </c>
      <c r="B93" s="290"/>
      <c r="C93" s="295"/>
      <c r="D93" s="291">
        <v>158.39225916368534</v>
      </c>
      <c r="E93" s="291">
        <v>148.96291813211457</v>
      </c>
      <c r="F93" s="296">
        <v>139.2</v>
      </c>
      <c r="G93" s="293">
        <v>143.65795389552648</v>
      </c>
      <c r="H93" s="294">
        <v>6.329992154965661</v>
      </c>
      <c r="I93" s="294">
        <v>13.787542502647522</v>
      </c>
      <c r="J93" s="294">
        <v>14.528434985465385</v>
      </c>
    </row>
    <row r="94" spans="1:10" ht="10.5" customHeight="1">
      <c r="A94" s="290"/>
      <c r="B94" s="290"/>
      <c r="C94" s="295"/>
      <c r="D94" s="291"/>
      <c r="E94" s="291"/>
      <c r="F94" s="292"/>
      <c r="G94" s="293"/>
      <c r="H94" s="294"/>
      <c r="I94" s="294"/>
      <c r="J94" s="294"/>
    </row>
    <row r="95" spans="1:10" ht="10.5" customHeight="1">
      <c r="A95" s="290"/>
      <c r="B95" s="290" t="s">
        <v>110</v>
      </c>
      <c r="C95" s="295"/>
      <c r="D95" s="291">
        <v>151.5861897375985</v>
      </c>
      <c r="E95" s="291">
        <v>145.42046220875676</v>
      </c>
      <c r="F95" s="296">
        <v>133.2</v>
      </c>
      <c r="G95" s="293">
        <v>138.37235833917774</v>
      </c>
      <c r="H95" s="294">
        <v>4.239931186568906</v>
      </c>
      <c r="I95" s="294">
        <v>13.803445748947823</v>
      </c>
      <c r="J95" s="294">
        <v>13.92989971083512</v>
      </c>
    </row>
    <row r="96" spans="1:10" ht="10.5" customHeight="1">
      <c r="A96" s="290"/>
      <c r="B96" s="290" t="s">
        <v>111</v>
      </c>
      <c r="C96" s="295"/>
      <c r="D96" s="291">
        <v>193.89632276868426</v>
      </c>
      <c r="E96" s="291">
        <v>167.44224485406488</v>
      </c>
      <c r="F96" s="296">
        <v>170.8</v>
      </c>
      <c r="G96" s="293">
        <v>171.27679270574612</v>
      </c>
      <c r="H96" s="294">
        <v>15.798926930103903</v>
      </c>
      <c r="I96" s="294">
        <v>13.522437218199206</v>
      </c>
      <c r="J96" s="294">
        <v>17.20734525774372</v>
      </c>
    </row>
    <row r="97" spans="1:10" ht="10.5" customHeight="1">
      <c r="A97" s="290"/>
      <c r="B97" s="290"/>
      <c r="C97" s="295"/>
      <c r="D97" s="291"/>
      <c r="E97" s="291"/>
      <c r="F97" s="292"/>
      <c r="G97" s="293"/>
      <c r="H97" s="294"/>
      <c r="I97" s="294"/>
      <c r="J97" s="294"/>
    </row>
    <row r="98" spans="1:10" ht="10.5" customHeight="1">
      <c r="A98" s="290"/>
      <c r="B98" s="290"/>
      <c r="C98" s="295"/>
      <c r="D98" s="291"/>
      <c r="E98" s="291"/>
      <c r="F98" s="292"/>
      <c r="G98" s="293"/>
      <c r="H98" s="294"/>
      <c r="I98" s="294"/>
      <c r="J98" s="294"/>
    </row>
    <row r="99" spans="1:10" ht="10.5" customHeight="1">
      <c r="A99" s="290" t="s">
        <v>142</v>
      </c>
      <c r="B99" s="290"/>
      <c r="C99" s="295"/>
      <c r="D99" s="291">
        <v>132.39188274564654</v>
      </c>
      <c r="E99" s="291">
        <v>111.99500946787313</v>
      </c>
      <c r="F99" s="296">
        <v>120</v>
      </c>
      <c r="G99" s="293">
        <v>113.54126217432484</v>
      </c>
      <c r="H99" s="294">
        <v>18.212305507795374</v>
      </c>
      <c r="I99" s="294">
        <v>10.326568954705449</v>
      </c>
      <c r="J99" s="294">
        <v>3.0911950901085645</v>
      </c>
    </row>
    <row r="100" spans="1:10" ht="10.5" customHeight="1">
      <c r="A100" s="290"/>
      <c r="B100" s="290"/>
      <c r="C100" s="295"/>
      <c r="D100" s="291"/>
      <c r="E100" s="291"/>
      <c r="F100" s="292"/>
      <c r="G100" s="293"/>
      <c r="H100" s="294"/>
      <c r="I100" s="294"/>
      <c r="J100" s="294"/>
    </row>
    <row r="101" spans="1:10" ht="10.5" customHeight="1">
      <c r="A101" s="290"/>
      <c r="B101" s="290" t="s">
        <v>110</v>
      </c>
      <c r="C101" s="295"/>
      <c r="D101" s="291">
        <v>127.22882139267153</v>
      </c>
      <c r="E101" s="291">
        <v>111.89449738000698</v>
      </c>
      <c r="F101" s="296">
        <v>121.5</v>
      </c>
      <c r="G101" s="293">
        <v>113.41674574402049</v>
      </c>
      <c r="H101" s="294">
        <v>13.704269979056583</v>
      </c>
      <c r="I101" s="294">
        <v>4.715079335532127</v>
      </c>
      <c r="J101" s="294">
        <v>0.46645666100994326</v>
      </c>
    </row>
    <row r="102" spans="1:10" ht="10.5" customHeight="1">
      <c r="A102" s="290"/>
      <c r="B102" s="290" t="s">
        <v>111</v>
      </c>
      <c r="C102" s="295"/>
      <c r="D102" s="291">
        <v>146.89452316926383</v>
      </c>
      <c r="E102" s="291">
        <v>112.27734015569524</v>
      </c>
      <c r="F102" s="292">
        <v>115.6</v>
      </c>
      <c r="G102" s="293">
        <v>113.90361743936455</v>
      </c>
      <c r="H102" s="294">
        <v>30.831851703616124</v>
      </c>
      <c r="I102" s="294">
        <v>27.0713868246227</v>
      </c>
      <c r="J102" s="294">
        <v>11.262929811659946</v>
      </c>
    </row>
    <row r="103" spans="1:10" ht="10.5" customHeight="1">
      <c r="A103" s="290"/>
      <c r="B103" s="290"/>
      <c r="C103" s="295"/>
      <c r="D103" s="291"/>
      <c r="E103" s="291"/>
      <c r="F103" s="292"/>
      <c r="G103" s="293"/>
      <c r="H103" s="294"/>
      <c r="I103" s="294"/>
      <c r="J103" s="294"/>
    </row>
    <row r="104" spans="1:10" ht="10.5" customHeight="1">
      <c r="A104" s="290"/>
      <c r="B104" s="290"/>
      <c r="C104" s="295"/>
      <c r="D104" s="291"/>
      <c r="E104" s="291"/>
      <c r="F104" s="292"/>
      <c r="G104" s="293"/>
      <c r="H104" s="294"/>
      <c r="I104" s="294"/>
      <c r="J104" s="294"/>
    </row>
    <row r="105" spans="1:10" ht="10.5" customHeight="1">
      <c r="A105" s="290" t="s">
        <v>143</v>
      </c>
      <c r="B105" s="290"/>
      <c r="C105" s="295"/>
      <c r="D105" s="291"/>
      <c r="E105" s="291"/>
      <c r="F105" s="292"/>
      <c r="G105" s="293"/>
      <c r="H105" s="294"/>
      <c r="I105" s="294"/>
      <c r="J105" s="294"/>
    </row>
    <row r="106" spans="1:10" ht="10.5" customHeight="1">
      <c r="A106" s="290"/>
      <c r="B106" s="290" t="s">
        <v>144</v>
      </c>
      <c r="C106" s="295"/>
      <c r="D106" s="291">
        <v>119.80948158030682</v>
      </c>
      <c r="E106" s="291">
        <v>118.156787585933</v>
      </c>
      <c r="F106" s="292">
        <v>124.2</v>
      </c>
      <c r="G106" s="293">
        <v>88.19407698449864</v>
      </c>
      <c r="H106" s="294">
        <v>1.3987296270828704</v>
      </c>
      <c r="I106" s="294">
        <v>-3.535038985260209</v>
      </c>
      <c r="J106" s="294">
        <v>19.137521535590004</v>
      </c>
    </row>
    <row r="107" spans="1:10" ht="10.5" customHeight="1">
      <c r="A107" s="290"/>
      <c r="B107" s="290"/>
      <c r="C107" s="295"/>
      <c r="D107" s="291"/>
      <c r="E107" s="291"/>
      <c r="F107" s="292"/>
      <c r="G107" s="293"/>
      <c r="H107" s="294"/>
      <c r="I107" s="294"/>
      <c r="J107" s="294"/>
    </row>
    <row r="108" spans="1:10" ht="10.5" customHeight="1">
      <c r="A108" s="290"/>
      <c r="B108" s="290"/>
      <c r="C108" s="295"/>
      <c r="D108" s="291"/>
      <c r="E108" s="291"/>
      <c r="F108" s="292"/>
      <c r="G108" s="293"/>
      <c r="H108" s="294"/>
      <c r="I108" s="294"/>
      <c r="J108" s="294"/>
    </row>
    <row r="109" spans="1:10" ht="10.5" customHeight="1">
      <c r="A109" s="290" t="s">
        <v>145</v>
      </c>
      <c r="B109" s="290"/>
      <c r="C109" s="295"/>
      <c r="D109" s="291"/>
      <c r="E109" s="291"/>
      <c r="F109" s="292"/>
      <c r="G109" s="293"/>
      <c r="H109" s="294"/>
      <c r="I109" s="294"/>
      <c r="J109" s="294"/>
    </row>
    <row r="110" spans="1:10" ht="10.5" customHeight="1">
      <c r="A110" s="290"/>
      <c r="B110" s="290" t="s">
        <v>146</v>
      </c>
      <c r="C110" s="295"/>
      <c r="D110" s="291">
        <v>163.74266792237756</v>
      </c>
      <c r="E110" s="291">
        <v>147.40026160510808</v>
      </c>
      <c r="F110" s="292">
        <v>173.5</v>
      </c>
      <c r="G110" s="293">
        <v>155.56618128422446</v>
      </c>
      <c r="H110" s="294">
        <v>11.087094513476183</v>
      </c>
      <c r="I110" s="294">
        <v>-5.623822523125323</v>
      </c>
      <c r="J110" s="294">
        <v>7.69996075202764</v>
      </c>
    </row>
    <row r="111" spans="1:10" ht="10.5" customHeight="1">
      <c r="A111" s="290"/>
      <c r="B111" s="290"/>
      <c r="C111" s="295"/>
      <c r="D111" s="291"/>
      <c r="E111" s="291"/>
      <c r="F111" s="296"/>
      <c r="G111" s="293"/>
      <c r="H111" s="294"/>
      <c r="I111" s="294"/>
      <c r="J111" s="294"/>
    </row>
    <row r="112" spans="1:10" ht="10.5" customHeight="1">
      <c r="A112" s="290"/>
      <c r="B112" s="290" t="s">
        <v>110</v>
      </c>
      <c r="C112" s="295"/>
      <c r="D112" s="291">
        <v>162.67154030355158</v>
      </c>
      <c r="E112" s="291">
        <v>147.98409811515432</v>
      </c>
      <c r="F112" s="292">
        <v>170.2</v>
      </c>
      <c r="G112" s="293">
        <v>154.39249450209533</v>
      </c>
      <c r="H112" s="294">
        <v>9.925013819368736</v>
      </c>
      <c r="I112" s="294">
        <v>-4.423301819299888</v>
      </c>
      <c r="J112" s="294">
        <v>9.384034566149753</v>
      </c>
    </row>
    <row r="113" spans="1:10" ht="10.5" customHeight="1">
      <c r="A113" s="290"/>
      <c r="B113" s="290" t="s">
        <v>111</v>
      </c>
      <c r="C113" s="295"/>
      <c r="D113" s="291">
        <v>172.3001823174267</v>
      </c>
      <c r="E113" s="291">
        <v>142.73584140928426</v>
      </c>
      <c r="F113" s="292">
        <v>199.9</v>
      </c>
      <c r="G113" s="293">
        <v>164.93064315768282</v>
      </c>
      <c r="H113" s="294">
        <v>20.7126259363049</v>
      </c>
      <c r="I113" s="294">
        <v>-13.806812247410356</v>
      </c>
      <c r="J113" s="294">
        <v>-3.401408388084182</v>
      </c>
    </row>
    <row r="114" spans="1:10" ht="10.5" customHeight="1">
      <c r="A114" s="290"/>
      <c r="B114" s="290"/>
      <c r="C114" s="295"/>
      <c r="D114" s="291"/>
      <c r="E114" s="291"/>
      <c r="F114" s="292"/>
      <c r="G114" s="293"/>
      <c r="H114" s="294"/>
      <c r="I114" s="294"/>
      <c r="J114" s="294"/>
    </row>
    <row r="115" spans="1:10" ht="10.5" customHeight="1">
      <c r="A115" s="290"/>
      <c r="B115" s="290"/>
      <c r="C115" s="295"/>
      <c r="D115" s="291"/>
      <c r="E115" s="291"/>
      <c r="F115" s="292"/>
      <c r="G115" s="293"/>
      <c r="H115" s="294"/>
      <c r="I115" s="294"/>
      <c r="J115" s="294"/>
    </row>
    <row r="116" spans="1:10" ht="10.5" customHeight="1">
      <c r="A116" s="290" t="s">
        <v>147</v>
      </c>
      <c r="B116" s="290"/>
      <c r="C116" s="295"/>
      <c r="D116" s="291">
        <v>131.6742277177751</v>
      </c>
      <c r="E116" s="291">
        <v>114.00417566810543</v>
      </c>
      <c r="F116" s="292">
        <v>108.9</v>
      </c>
      <c r="G116" s="293">
        <v>103.48602385197333</v>
      </c>
      <c r="H116" s="294">
        <v>15.499477932379941</v>
      </c>
      <c r="I116" s="294">
        <v>20.912973110904584</v>
      </c>
      <c r="J116" s="294">
        <v>22.825981432642312</v>
      </c>
    </row>
    <row r="117" spans="1:10" ht="10.5" customHeight="1">
      <c r="A117" s="290"/>
      <c r="B117" s="290"/>
      <c r="C117" s="295"/>
      <c r="D117" s="291"/>
      <c r="E117" s="291"/>
      <c r="F117" s="292"/>
      <c r="G117" s="293"/>
      <c r="H117" s="294"/>
      <c r="I117" s="294"/>
      <c r="J117" s="294"/>
    </row>
    <row r="118" spans="1:10" ht="10.5" customHeight="1">
      <c r="A118" s="290"/>
      <c r="B118" s="290" t="s">
        <v>110</v>
      </c>
      <c r="C118" s="295"/>
      <c r="D118" s="291">
        <v>97.61118073873276</v>
      </c>
      <c r="E118" s="291">
        <v>87.30773044789383</v>
      </c>
      <c r="F118" s="292">
        <v>105.3</v>
      </c>
      <c r="G118" s="293">
        <v>85.1697330892125</v>
      </c>
      <c r="H118" s="294">
        <v>11.801303547786219</v>
      </c>
      <c r="I118" s="294">
        <v>-7.301822660272784</v>
      </c>
      <c r="J118" s="294">
        <v>3.5862875983133176</v>
      </c>
    </row>
    <row r="119" spans="1:10" ht="10.5" customHeight="1">
      <c r="A119" s="290"/>
      <c r="B119" s="290" t="s">
        <v>111</v>
      </c>
      <c r="C119" s="295"/>
      <c r="D119" s="291">
        <v>187.65709888742649</v>
      </c>
      <c r="E119" s="291">
        <v>157.879982029587</v>
      </c>
      <c r="F119" s="292">
        <v>114.8</v>
      </c>
      <c r="G119" s="293">
        <v>133.57495002311794</v>
      </c>
      <c r="H119" s="294">
        <v>18.86060314616655</v>
      </c>
      <c r="I119" s="294">
        <v>63.464371853158966</v>
      </c>
      <c r="J119" s="294">
        <v>52.466806787928526</v>
      </c>
    </row>
    <row r="120" spans="1:10" ht="10.5" customHeight="1">
      <c r="A120" s="297"/>
      <c r="B120" s="297"/>
      <c r="C120" s="304"/>
      <c r="D120" s="291"/>
      <c r="E120" s="291"/>
      <c r="F120" s="292"/>
      <c r="G120" s="293"/>
      <c r="H120" s="294"/>
      <c r="I120" s="294"/>
      <c r="J120" s="294"/>
    </row>
    <row r="121" spans="1:10" ht="10.5" customHeight="1">
      <c r="A121" s="297"/>
      <c r="B121" s="297"/>
      <c r="C121" s="304"/>
      <c r="D121" s="291"/>
      <c r="E121" s="291"/>
      <c r="F121" s="292"/>
      <c r="G121" s="293"/>
      <c r="H121" s="294"/>
      <c r="I121" s="294"/>
      <c r="J121" s="294"/>
    </row>
    <row r="122" spans="1:10" ht="10.5" customHeight="1">
      <c r="A122" s="290" t="s">
        <v>148</v>
      </c>
      <c r="B122" s="297"/>
      <c r="C122" s="304"/>
      <c r="D122" s="291"/>
      <c r="E122" s="291"/>
      <c r="F122" s="292"/>
      <c r="G122" s="293"/>
      <c r="H122" s="294"/>
      <c r="I122" s="294"/>
      <c r="J122" s="294"/>
    </row>
    <row r="123" spans="1:10" ht="10.5" customHeight="1">
      <c r="A123" s="290"/>
      <c r="B123" s="290" t="s">
        <v>149</v>
      </c>
      <c r="C123" s="304"/>
      <c r="D123" s="291">
        <v>134.8681236885355</v>
      </c>
      <c r="E123" s="291">
        <v>115.87178002384941</v>
      </c>
      <c r="F123" s="296">
        <v>126.2</v>
      </c>
      <c r="G123" s="293">
        <v>112.42711522667241</v>
      </c>
      <c r="H123" s="294">
        <v>16.39427966048001</v>
      </c>
      <c r="I123" s="294">
        <v>6.868560767460767</v>
      </c>
      <c r="J123" s="294">
        <v>-6.911260284614856</v>
      </c>
    </row>
    <row r="124" spans="1:10" ht="10.5" customHeight="1">
      <c r="A124" s="290"/>
      <c r="B124" s="290"/>
      <c r="C124" s="304"/>
      <c r="D124" s="291"/>
      <c r="E124" s="291"/>
      <c r="F124" s="292"/>
      <c r="G124" s="293"/>
      <c r="H124" s="294"/>
      <c r="I124" s="294"/>
      <c r="J124" s="294"/>
    </row>
    <row r="125" spans="1:10" ht="10.5" customHeight="1">
      <c r="A125" s="290"/>
      <c r="B125" s="290" t="s">
        <v>110</v>
      </c>
      <c r="C125" s="304"/>
      <c r="D125" s="291">
        <v>125.40774836802477</v>
      </c>
      <c r="E125" s="291">
        <v>106.92197627379159</v>
      </c>
      <c r="F125" s="296">
        <v>129.8</v>
      </c>
      <c r="G125" s="293">
        <v>105.55500535736174</v>
      </c>
      <c r="H125" s="294">
        <v>17.289029569465942</v>
      </c>
      <c r="I125" s="294">
        <v>-3.383861041583391</v>
      </c>
      <c r="J125" s="294">
        <v>-12.941254825248791</v>
      </c>
    </row>
    <row r="126" spans="1:10" ht="10.5" customHeight="1">
      <c r="A126" s="290"/>
      <c r="B126" s="290" t="s">
        <v>111</v>
      </c>
      <c r="C126" s="304"/>
      <c r="D126" s="291">
        <v>149.00631575170854</v>
      </c>
      <c r="E126" s="291">
        <v>129.2469411580775</v>
      </c>
      <c r="F126" s="292">
        <v>120.9</v>
      </c>
      <c r="G126" s="293">
        <v>122.69395756486304</v>
      </c>
      <c r="H126" s="294">
        <v>15.288079096172979</v>
      </c>
      <c r="I126" s="294">
        <v>23.24757299562327</v>
      </c>
      <c r="J126" s="294">
        <v>2.1747106295812637</v>
      </c>
    </row>
    <row r="127" spans="1:10" ht="10.5" customHeight="1">
      <c r="A127" s="290"/>
      <c r="B127" s="290"/>
      <c r="C127" s="304"/>
      <c r="D127" s="291"/>
      <c r="E127" s="291"/>
      <c r="F127" s="292"/>
      <c r="G127" s="293"/>
      <c r="H127" s="294"/>
      <c r="I127" s="294"/>
      <c r="J127" s="294"/>
    </row>
    <row r="128" spans="1:10" ht="10.5" customHeight="1">
      <c r="A128" s="290"/>
      <c r="B128" s="290"/>
      <c r="C128" s="304"/>
      <c r="D128" s="291"/>
      <c r="E128" s="291"/>
      <c r="F128" s="292"/>
      <c r="G128" s="293"/>
      <c r="H128" s="294"/>
      <c r="I128" s="294"/>
      <c r="J128" s="294"/>
    </row>
    <row r="129" spans="1:10" ht="10.5" customHeight="1">
      <c r="A129" s="290" t="s">
        <v>150</v>
      </c>
      <c r="B129" s="290"/>
      <c r="C129" s="304"/>
      <c r="D129" s="291">
        <v>147.95141395425338</v>
      </c>
      <c r="E129" s="291">
        <v>100.04668800114678</v>
      </c>
      <c r="F129" s="292">
        <v>133.9</v>
      </c>
      <c r="G129" s="293">
        <v>138.64951120518288</v>
      </c>
      <c r="H129" s="294">
        <v>47.882370631357134</v>
      </c>
      <c r="I129" s="294">
        <v>10.493961130883775</v>
      </c>
      <c r="J129" s="294">
        <v>15.230773153193548</v>
      </c>
    </row>
    <row r="130" spans="1:10" ht="10.5" customHeight="1">
      <c r="A130" s="290"/>
      <c r="B130" s="290"/>
      <c r="C130" s="304"/>
      <c r="D130" s="291"/>
      <c r="E130" s="291"/>
      <c r="F130" s="292"/>
      <c r="G130" s="293"/>
      <c r="H130" s="294"/>
      <c r="I130" s="294"/>
      <c r="J130" s="294"/>
    </row>
    <row r="131" spans="1:10" ht="10.5" customHeight="1">
      <c r="A131" s="290"/>
      <c r="B131" s="290"/>
      <c r="C131" s="304"/>
      <c r="D131" s="291"/>
      <c r="E131" s="291"/>
      <c r="F131" s="292"/>
      <c r="G131" s="293"/>
      <c r="H131" s="294"/>
      <c r="I131" s="294"/>
      <c r="J131" s="294"/>
    </row>
    <row r="132" spans="1:10" ht="10.5" customHeight="1">
      <c r="A132" s="290" t="s">
        <v>151</v>
      </c>
      <c r="B132" s="290"/>
      <c r="C132" s="304"/>
      <c r="D132" s="291">
        <v>79.7114381887311</v>
      </c>
      <c r="E132" s="291">
        <v>70.05750765723117</v>
      </c>
      <c r="F132" s="292">
        <v>90.1</v>
      </c>
      <c r="G132" s="293">
        <v>102.65072917668599</v>
      </c>
      <c r="H132" s="294">
        <v>13.78000853061102</v>
      </c>
      <c r="I132" s="294">
        <v>-11.530035306624752</v>
      </c>
      <c r="J132" s="294">
        <v>-30.487290952592485</v>
      </c>
    </row>
    <row r="133" spans="1:10" ht="10.5" customHeight="1">
      <c r="A133" s="290"/>
      <c r="B133" s="290"/>
      <c r="C133" s="304"/>
      <c r="D133" s="291"/>
      <c r="E133" s="291"/>
      <c r="F133" s="292"/>
      <c r="G133" s="293"/>
      <c r="H133" s="294"/>
      <c r="I133" s="294"/>
      <c r="J133" s="294"/>
    </row>
    <row r="134" spans="1:10" ht="10.5" customHeight="1">
      <c r="A134" s="290"/>
      <c r="B134" s="290" t="s">
        <v>110</v>
      </c>
      <c r="C134" s="304"/>
      <c r="D134" s="291">
        <v>62.5189419353239</v>
      </c>
      <c r="E134" s="291">
        <v>63.70323072824547</v>
      </c>
      <c r="F134" s="292">
        <v>83.3</v>
      </c>
      <c r="G134" s="293">
        <v>94.76329196786577</v>
      </c>
      <c r="H134" s="294">
        <v>-1.859071791780361</v>
      </c>
      <c r="I134" s="294">
        <v>-24.94724857704213</v>
      </c>
      <c r="J134" s="294">
        <v>-33.82119049012098</v>
      </c>
    </row>
    <row r="135" spans="1:10" ht="10.5" customHeight="1">
      <c r="A135" s="290"/>
      <c r="B135" s="290" t="s">
        <v>111</v>
      </c>
      <c r="C135" s="304"/>
      <c r="D135" s="291">
        <v>554.4242257913344</v>
      </c>
      <c r="E135" s="291">
        <v>245.50942988055712</v>
      </c>
      <c r="F135" s="292">
        <v>278.6</v>
      </c>
      <c r="G135" s="293">
        <v>320.4832989168693</v>
      </c>
      <c r="H135" s="294">
        <v>125.82604100423657</v>
      </c>
      <c r="I135" s="294">
        <v>99.00367042043587</v>
      </c>
      <c r="J135" s="294">
        <v>18.004697295057092</v>
      </c>
    </row>
    <row r="136" spans="1:10" ht="10.5" customHeight="1">
      <c r="A136" s="290"/>
      <c r="B136" s="290"/>
      <c r="C136" s="304"/>
      <c r="D136" s="291"/>
      <c r="E136" s="291"/>
      <c r="F136" s="292"/>
      <c r="G136" s="293"/>
      <c r="H136" s="294"/>
      <c r="I136" s="294"/>
      <c r="J136" s="294"/>
    </row>
    <row r="137" spans="1:10" ht="10.5" customHeight="1">
      <c r="A137" s="297"/>
      <c r="B137" s="297"/>
      <c r="C137" s="304"/>
      <c r="D137" s="291"/>
      <c r="E137" s="291"/>
      <c r="F137" s="292"/>
      <c r="G137" s="293"/>
      <c r="H137" s="294"/>
      <c r="I137" s="294"/>
      <c r="J137" s="294"/>
    </row>
    <row r="138" spans="1:10" ht="10.5" customHeight="1">
      <c r="A138" s="290" t="s">
        <v>152</v>
      </c>
      <c r="B138" s="290"/>
      <c r="C138" s="295"/>
      <c r="D138" s="291"/>
      <c r="E138" s="291"/>
      <c r="F138" s="296"/>
      <c r="G138" s="293"/>
      <c r="H138" s="294"/>
      <c r="I138" s="294"/>
      <c r="J138" s="294"/>
    </row>
    <row r="139" spans="1:10" ht="10.5" customHeight="1">
      <c r="A139" s="290"/>
      <c r="B139" s="290" t="s">
        <v>153</v>
      </c>
      <c r="C139" s="295"/>
      <c r="D139" s="291">
        <v>104.98990350286657</v>
      </c>
      <c r="E139" s="291">
        <v>82.88761582040316</v>
      </c>
      <c r="F139" s="296">
        <v>104.7</v>
      </c>
      <c r="G139" s="293">
        <v>90.44633932098921</v>
      </c>
      <c r="H139" s="294">
        <v>26.665367876370784</v>
      </c>
      <c r="I139" s="294">
        <v>0.27688968755163806</v>
      </c>
      <c r="J139" s="294">
        <v>-1.9418524557079195</v>
      </c>
    </row>
    <row r="140" spans="1:10" ht="10.5" customHeight="1">
      <c r="A140" s="290"/>
      <c r="B140" s="290"/>
      <c r="C140" s="295"/>
      <c r="D140" s="291"/>
      <c r="E140" s="291"/>
      <c r="F140" s="292"/>
      <c r="G140" s="293"/>
      <c r="H140" s="294"/>
      <c r="I140" s="294"/>
      <c r="J140" s="294"/>
    </row>
    <row r="141" spans="1:10" ht="10.5" customHeight="1">
      <c r="A141" s="290"/>
      <c r="B141" s="290" t="s">
        <v>110</v>
      </c>
      <c r="C141" s="295"/>
      <c r="D141" s="291">
        <v>102.67864619536921</v>
      </c>
      <c r="E141" s="291">
        <v>80.23782455374122</v>
      </c>
      <c r="F141" s="296">
        <v>100.7</v>
      </c>
      <c r="G141" s="293">
        <v>88.25003065732552</v>
      </c>
      <c r="H141" s="294">
        <v>27.967883933091567</v>
      </c>
      <c r="I141" s="294">
        <v>1.9648919517072574</v>
      </c>
      <c r="J141" s="294">
        <v>-1.7537944055341084</v>
      </c>
    </row>
    <row r="142" spans="1:10" ht="10.5" customHeight="1">
      <c r="A142" s="290"/>
      <c r="B142" s="290" t="s">
        <v>111</v>
      </c>
      <c r="C142" s="295"/>
      <c r="D142" s="291">
        <v>123.47882029692502</v>
      </c>
      <c r="E142" s="291">
        <v>104.08463709081244</v>
      </c>
      <c r="F142" s="296">
        <v>136.6</v>
      </c>
      <c r="G142" s="293">
        <v>108.02694462960949</v>
      </c>
      <c r="H142" s="294">
        <v>18.63308913609549</v>
      </c>
      <c r="I142" s="294">
        <v>-9.605548830948003</v>
      </c>
      <c r="J142" s="294">
        <v>-3.2214573380370837</v>
      </c>
    </row>
    <row r="143" spans="1:10" ht="10.5" customHeight="1">
      <c r="A143" s="290"/>
      <c r="B143" s="290"/>
      <c r="C143" s="298"/>
      <c r="D143" s="291"/>
      <c r="E143" s="291"/>
      <c r="F143" s="300"/>
      <c r="G143" s="293"/>
      <c r="H143" s="294"/>
      <c r="I143" s="294"/>
      <c r="J143" s="294"/>
    </row>
    <row r="144" ht="10.5" customHeight="1"/>
    <row r="145" spans="1:10" ht="10.5" customHeight="1">
      <c r="A145" s="297"/>
      <c r="B145" s="297"/>
      <c r="C145" s="305"/>
      <c r="D145" s="306"/>
      <c r="E145" s="306"/>
      <c r="F145" s="307"/>
      <c r="G145" s="308"/>
      <c r="H145" s="309"/>
      <c r="I145" s="309"/>
      <c r="J145" s="309"/>
    </row>
    <row r="146" spans="1:10" ht="10.5" customHeight="1">
      <c r="A146" s="297"/>
      <c r="B146" s="297"/>
      <c r="C146" s="305"/>
      <c r="D146" s="310"/>
      <c r="E146" s="310"/>
      <c r="F146" s="307"/>
      <c r="G146" s="311"/>
      <c r="H146" s="310"/>
      <c r="I146" s="310"/>
      <c r="J146" s="310"/>
    </row>
    <row r="147" spans="1:10" ht="10.5" customHeight="1">
      <c r="A147" s="297"/>
      <c r="B147" s="297"/>
      <c r="C147" s="305"/>
      <c r="D147" s="310"/>
      <c r="E147" s="310"/>
      <c r="F147" s="307"/>
      <c r="G147" s="311"/>
      <c r="H147" s="310"/>
      <c r="I147" s="310"/>
      <c r="J147" s="310"/>
    </row>
    <row r="148" spans="1:10" ht="10.5" customHeight="1">
      <c r="A148" s="297"/>
      <c r="B148" s="297"/>
      <c r="C148" s="305"/>
      <c r="D148" s="310"/>
      <c r="E148" s="310"/>
      <c r="F148" s="307"/>
      <c r="G148" s="311"/>
      <c r="H148" s="310"/>
      <c r="I148" s="310"/>
      <c r="J148" s="310"/>
    </row>
    <row r="149" spans="1:10" ht="10.5" customHeight="1">
      <c r="A149" s="297"/>
      <c r="B149" s="297"/>
      <c r="C149" s="305"/>
      <c r="D149" s="310"/>
      <c r="E149" s="310"/>
      <c r="F149" s="307"/>
      <c r="G149" s="311"/>
      <c r="H149" s="310"/>
      <c r="I149" s="310"/>
      <c r="J149" s="310"/>
    </row>
    <row r="150" spans="1:10" ht="12.75">
      <c r="A150" s="297"/>
      <c r="B150" s="297"/>
      <c r="C150" s="305"/>
      <c r="D150" s="310"/>
      <c r="E150" s="310"/>
      <c r="F150" s="307"/>
      <c r="G150" s="311"/>
      <c r="H150" s="310"/>
      <c r="I150" s="310"/>
      <c r="J150" s="310"/>
    </row>
    <row r="151" spans="1:10" ht="10.5" customHeight="1">
      <c r="A151" s="297"/>
      <c r="C151" s="284"/>
      <c r="D151" s="310"/>
      <c r="E151" s="310"/>
      <c r="F151" s="307"/>
      <c r="G151" s="311"/>
      <c r="H151" s="310"/>
      <c r="I151" s="310"/>
      <c r="J151" s="310"/>
    </row>
    <row r="152" spans="1:10" ht="10.5" customHeight="1">
      <c r="A152" s="297"/>
      <c r="B152" s="297"/>
      <c r="C152" s="305"/>
      <c r="D152" s="310"/>
      <c r="E152" s="310"/>
      <c r="F152" s="307"/>
      <c r="G152" s="311"/>
      <c r="H152" s="310"/>
      <c r="I152" s="310"/>
      <c r="J152" s="310"/>
    </row>
    <row r="153" spans="2:10" ht="10.5" customHeight="1">
      <c r="B153" s="297"/>
      <c r="C153" s="284"/>
      <c r="D153" s="310"/>
      <c r="E153" s="310"/>
      <c r="F153" s="307"/>
      <c r="G153" s="311"/>
      <c r="H153" s="310"/>
      <c r="I153" s="310"/>
      <c r="J153" s="310"/>
    </row>
    <row r="154" ht="10.5" customHeight="1"/>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A1">
      <selection activeCell="E14" sqref="E14"/>
    </sheetView>
  </sheetViews>
  <sheetFormatPr defaultColWidth="11.421875" defaultRowHeight="12.75"/>
  <cols>
    <col min="1" max="1" width="4.421875" style="367" customWidth="1"/>
    <col min="2" max="14" width="5.421875" style="367" customWidth="1"/>
    <col min="15" max="16" width="6.140625" style="367" customWidth="1"/>
    <col min="17" max="17" width="7.00390625" style="367" customWidth="1"/>
    <col min="18" max="16384" width="11.421875" style="367" customWidth="1"/>
  </cols>
  <sheetData>
    <row r="1" spans="1:17" ht="12" customHeight="1">
      <c r="A1" s="542"/>
      <c r="B1" s="542"/>
      <c r="C1" s="542"/>
      <c r="D1" s="542"/>
      <c r="E1" s="542"/>
      <c r="F1" s="542"/>
      <c r="G1" s="542"/>
      <c r="H1" s="542"/>
      <c r="I1" s="542"/>
      <c r="J1" s="542"/>
      <c r="K1" s="542"/>
      <c r="L1" s="542"/>
      <c r="M1" s="542"/>
      <c r="N1" s="542"/>
      <c r="O1" s="542"/>
      <c r="P1" s="542"/>
      <c r="Q1" s="542"/>
    </row>
    <row r="2" spans="1:17" ht="12.75" customHeight="1">
      <c r="A2" s="368"/>
      <c r="B2" s="368"/>
      <c r="C2" s="368"/>
      <c r="D2" s="368"/>
      <c r="E2" s="368"/>
      <c r="F2" s="368"/>
      <c r="G2" s="368"/>
      <c r="H2" s="368"/>
      <c r="I2" s="368"/>
      <c r="J2" s="368"/>
      <c r="K2" s="368"/>
      <c r="L2" s="368"/>
      <c r="M2" s="368"/>
      <c r="N2" s="369"/>
      <c r="O2" s="370"/>
      <c r="P2" s="370"/>
      <c r="Q2" s="368"/>
    </row>
    <row r="3" spans="1:17" ht="12.75" customHeight="1">
      <c r="A3" s="543" t="s">
        <v>182</v>
      </c>
      <c r="B3" s="543"/>
      <c r="C3" s="543"/>
      <c r="D3" s="543"/>
      <c r="E3" s="543"/>
      <c r="F3" s="543"/>
      <c r="G3" s="543"/>
      <c r="H3" s="543"/>
      <c r="I3" s="543"/>
      <c r="J3" s="543"/>
      <c r="K3" s="543"/>
      <c r="L3" s="543"/>
      <c r="M3" s="543"/>
      <c r="N3" s="543"/>
      <c r="O3" s="543"/>
      <c r="P3" s="543"/>
      <c r="Q3" s="543"/>
    </row>
    <row r="4" spans="1:17" ht="12.75" customHeight="1">
      <c r="A4" s="544" t="s">
        <v>183</v>
      </c>
      <c r="B4" s="544"/>
      <c r="C4" s="544"/>
      <c r="D4" s="544"/>
      <c r="E4" s="544"/>
      <c r="F4" s="544"/>
      <c r="G4" s="544"/>
      <c r="H4" s="544"/>
      <c r="I4" s="544"/>
      <c r="J4" s="544"/>
      <c r="K4" s="544"/>
      <c r="L4" s="544"/>
      <c r="M4" s="544"/>
      <c r="N4" s="544"/>
      <c r="O4" s="544"/>
      <c r="P4" s="544"/>
      <c r="Q4" s="544"/>
    </row>
    <row r="5" spans="1:17" ht="12.75" customHeight="1">
      <c r="A5" s="544" t="s">
        <v>87</v>
      </c>
      <c r="B5" s="544"/>
      <c r="C5" s="544"/>
      <c r="D5" s="544"/>
      <c r="E5" s="544"/>
      <c r="F5" s="544"/>
      <c r="G5" s="544"/>
      <c r="H5" s="544"/>
      <c r="I5" s="544"/>
      <c r="J5" s="544"/>
      <c r="K5" s="544"/>
      <c r="L5" s="544"/>
      <c r="M5" s="544"/>
      <c r="N5" s="544"/>
      <c r="O5" s="544"/>
      <c r="P5" s="544"/>
      <c r="Q5" s="544"/>
    </row>
    <row r="6" spans="1:17" ht="12.75" customHeight="1">
      <c r="A6" s="368"/>
      <c r="B6" s="371"/>
      <c r="C6" s="368"/>
      <c r="D6" s="368"/>
      <c r="E6" s="368"/>
      <c r="F6" s="368"/>
      <c r="G6" s="368"/>
      <c r="H6" s="368"/>
      <c r="I6" s="368"/>
      <c r="J6" s="368"/>
      <c r="K6" s="368"/>
      <c r="L6" s="368"/>
      <c r="M6" s="368"/>
      <c r="N6" s="369"/>
      <c r="O6" s="370"/>
      <c r="P6" s="370"/>
      <c r="Q6" s="368"/>
    </row>
    <row r="7" spans="1:17" ht="12.75" customHeight="1">
      <c r="A7" s="371"/>
      <c r="B7" s="371"/>
      <c r="C7" s="368"/>
      <c r="D7" s="368"/>
      <c r="E7" s="368"/>
      <c r="F7" s="368"/>
      <c r="G7" s="368"/>
      <c r="H7" s="368"/>
      <c r="I7" s="368"/>
      <c r="J7" s="368"/>
      <c r="K7" s="368"/>
      <c r="L7" s="368"/>
      <c r="M7" s="368"/>
      <c r="N7" s="372"/>
      <c r="O7" s="370"/>
      <c r="P7" s="370"/>
      <c r="Q7" s="373"/>
    </row>
    <row r="8" spans="1:17" ht="12" customHeight="1">
      <c r="A8" s="374"/>
      <c r="B8" s="375"/>
      <c r="C8" s="376"/>
      <c r="D8" s="376"/>
      <c r="E8" s="376"/>
      <c r="F8" s="376"/>
      <c r="G8" s="376"/>
      <c r="H8" s="376"/>
      <c r="I8" s="376"/>
      <c r="J8" s="376"/>
      <c r="K8" s="376"/>
      <c r="L8" s="376"/>
      <c r="M8" s="376"/>
      <c r="N8" s="377"/>
      <c r="O8" s="545" t="s">
        <v>88</v>
      </c>
      <c r="P8" s="546"/>
      <c r="Q8" s="546"/>
    </row>
    <row r="9" spans="1:17" ht="12" customHeight="1">
      <c r="A9" s="378"/>
      <c r="B9" s="379"/>
      <c r="C9" s="380"/>
      <c r="D9" s="380"/>
      <c r="E9" s="380"/>
      <c r="F9" s="380"/>
      <c r="G9" s="380"/>
      <c r="H9" s="380"/>
      <c r="I9" s="380"/>
      <c r="J9" s="380"/>
      <c r="K9" s="380"/>
      <c r="L9" s="380"/>
      <c r="M9" s="380"/>
      <c r="N9" s="381"/>
      <c r="O9" s="382" t="s">
        <v>208</v>
      </c>
      <c r="P9" s="383"/>
      <c r="Q9" s="384" t="s">
        <v>209</v>
      </c>
    </row>
    <row r="10" spans="1:17" ht="12" customHeight="1">
      <c r="A10" s="385" t="s">
        <v>90</v>
      </c>
      <c r="B10" s="379" t="s">
        <v>91</v>
      </c>
      <c r="C10" s="380" t="s">
        <v>92</v>
      </c>
      <c r="D10" s="380" t="s">
        <v>93</v>
      </c>
      <c r="E10" s="380" t="s">
        <v>89</v>
      </c>
      <c r="F10" s="380" t="s">
        <v>94</v>
      </c>
      <c r="G10" s="380" t="s">
        <v>95</v>
      </c>
      <c r="H10" s="380" t="s">
        <v>96</v>
      </c>
      <c r="I10" s="380" t="s">
        <v>97</v>
      </c>
      <c r="J10" s="380" t="s">
        <v>98</v>
      </c>
      <c r="K10" s="380" t="s">
        <v>99</v>
      </c>
      <c r="L10" s="380" t="s">
        <v>100</v>
      </c>
      <c r="M10" s="380" t="s">
        <v>101</v>
      </c>
      <c r="N10" s="386" t="s">
        <v>102</v>
      </c>
      <c r="O10" s="540" t="s">
        <v>103</v>
      </c>
      <c r="P10" s="541"/>
      <c r="Q10" s="541"/>
    </row>
    <row r="11" spans="1:17" ht="12" customHeight="1">
      <c r="A11" s="378"/>
      <c r="B11" s="379"/>
      <c r="C11" s="380"/>
      <c r="D11" s="380"/>
      <c r="E11" s="380"/>
      <c r="F11" s="380"/>
      <c r="G11" s="380"/>
      <c r="H11" s="380"/>
      <c r="I11" s="380"/>
      <c r="J11" s="380"/>
      <c r="K11" s="380"/>
      <c r="L11" s="380"/>
      <c r="M11" s="380"/>
      <c r="N11" s="381"/>
      <c r="O11" s="387" t="s">
        <v>104</v>
      </c>
      <c r="P11" s="388" t="s">
        <v>105</v>
      </c>
      <c r="Q11" s="389" t="s">
        <v>105</v>
      </c>
    </row>
    <row r="12" spans="1:17" ht="12" customHeight="1">
      <c r="A12" s="390"/>
      <c r="B12" s="391"/>
      <c r="C12" s="392"/>
      <c r="D12" s="392"/>
      <c r="E12" s="392"/>
      <c r="F12" s="392"/>
      <c r="G12" s="392"/>
      <c r="H12" s="392"/>
      <c r="I12" s="392"/>
      <c r="J12" s="392"/>
      <c r="K12" s="392"/>
      <c r="L12" s="392"/>
      <c r="M12" s="392"/>
      <c r="N12" s="393"/>
      <c r="O12" s="394" t="s">
        <v>106</v>
      </c>
      <c r="P12" s="395" t="s">
        <v>107</v>
      </c>
      <c r="Q12" s="396" t="s">
        <v>108</v>
      </c>
    </row>
    <row r="13" spans="1:17" ht="12" customHeight="1">
      <c r="A13" s="397"/>
      <c r="B13" s="398"/>
      <c r="C13" s="398"/>
      <c r="D13" s="398"/>
      <c r="E13" s="398"/>
      <c r="F13" s="398"/>
      <c r="G13" s="398"/>
      <c r="H13" s="398"/>
      <c r="I13" s="398"/>
      <c r="J13" s="398"/>
      <c r="K13" s="398"/>
      <c r="L13" s="398"/>
      <c r="M13" s="398"/>
      <c r="N13" s="399"/>
      <c r="O13" s="400"/>
      <c r="P13" s="388"/>
      <c r="Q13" s="388"/>
    </row>
    <row r="14" spans="1:17" ht="12" customHeight="1">
      <c r="A14" s="397"/>
      <c r="B14" s="398"/>
      <c r="C14" s="398"/>
      <c r="D14" s="398"/>
      <c r="E14" s="398"/>
      <c r="F14" s="398"/>
      <c r="G14" s="398"/>
      <c r="H14" s="398"/>
      <c r="I14" s="398"/>
      <c r="J14" s="398"/>
      <c r="K14" s="398"/>
      <c r="L14" s="398"/>
      <c r="M14" s="398"/>
      <c r="N14" s="399"/>
      <c r="O14" s="400"/>
      <c r="P14" s="388"/>
      <c r="Q14" s="373"/>
    </row>
    <row r="15" spans="1:17" ht="12" customHeight="1">
      <c r="A15" s="397"/>
      <c r="B15" s="398"/>
      <c r="C15" s="398"/>
      <c r="D15" s="398"/>
      <c r="E15" s="398"/>
      <c r="F15" s="398"/>
      <c r="G15" s="398"/>
      <c r="H15" s="398"/>
      <c r="I15" s="398"/>
      <c r="J15" s="398"/>
      <c r="K15" s="398"/>
      <c r="L15" s="398"/>
      <c r="M15" s="398"/>
      <c r="N15" s="399"/>
      <c r="O15" s="400"/>
      <c r="P15" s="388"/>
      <c r="Q15" s="373"/>
    </row>
    <row r="16" spans="1:17" ht="1.5" customHeight="1">
      <c r="A16" s="397"/>
      <c r="B16" s="398"/>
      <c r="C16" s="398"/>
      <c r="D16" s="398"/>
      <c r="E16" s="398"/>
      <c r="F16" s="398"/>
      <c r="G16" s="398"/>
      <c r="H16" s="398"/>
      <c r="I16" s="398"/>
      <c r="J16" s="398"/>
      <c r="K16" s="398"/>
      <c r="L16" s="398"/>
      <c r="M16" s="398"/>
      <c r="N16" s="399"/>
      <c r="O16" s="400"/>
      <c r="P16" s="388"/>
      <c r="Q16" s="373"/>
    </row>
    <row r="17" spans="1:17" ht="12" customHeight="1">
      <c r="A17" s="539" t="s">
        <v>205</v>
      </c>
      <c r="B17" s="539"/>
      <c r="C17" s="539"/>
      <c r="D17" s="539"/>
      <c r="E17" s="539"/>
      <c r="F17" s="539"/>
      <c r="G17" s="539"/>
      <c r="H17" s="539"/>
      <c r="I17" s="539"/>
      <c r="J17" s="539"/>
      <c r="K17" s="539"/>
      <c r="L17" s="539"/>
      <c r="M17" s="539"/>
      <c r="N17" s="539"/>
      <c r="O17" s="539"/>
      <c r="P17" s="539"/>
      <c r="Q17" s="539"/>
    </row>
    <row r="18" spans="1:17" ht="1.5" customHeight="1">
      <c r="A18" s="402"/>
      <c r="B18" s="403"/>
      <c r="C18" s="403"/>
      <c r="D18" s="403"/>
      <c r="E18" s="404"/>
      <c r="F18" s="404"/>
      <c r="G18" s="404"/>
      <c r="H18" s="404"/>
      <c r="I18" s="404"/>
      <c r="J18" s="404"/>
      <c r="K18" s="404"/>
      <c r="L18" s="404"/>
      <c r="M18" s="404"/>
      <c r="N18" s="405"/>
      <c r="O18" s="406"/>
      <c r="P18" s="406"/>
      <c r="Q18" s="368"/>
    </row>
    <row r="19" spans="1:17" ht="12" customHeight="1">
      <c r="A19" s="407"/>
      <c r="B19" s="408"/>
      <c r="C19" s="408"/>
      <c r="D19" s="408"/>
      <c r="E19" s="408"/>
      <c r="F19" s="408"/>
      <c r="G19" s="408"/>
      <c r="H19" s="408"/>
      <c r="I19" s="408"/>
      <c r="J19" s="408"/>
      <c r="K19" s="408"/>
      <c r="L19" s="408"/>
      <c r="M19" s="408"/>
      <c r="N19" s="399"/>
      <c r="O19" s="400"/>
      <c r="P19" s="400"/>
      <c r="Q19" s="409"/>
    </row>
    <row r="20" spans="1:17" ht="12" customHeight="1">
      <c r="A20" s="410">
        <v>1999</v>
      </c>
      <c r="B20" s="408">
        <v>58.343208824892834</v>
      </c>
      <c r="C20" s="408">
        <v>95.61198681204172</v>
      </c>
      <c r="D20" s="408">
        <v>121.45794527777005</v>
      </c>
      <c r="E20" s="408">
        <v>104.96664312887249</v>
      </c>
      <c r="F20" s="408">
        <v>115.3227051832184</v>
      </c>
      <c r="G20" s="408">
        <v>129.79299100632977</v>
      </c>
      <c r="H20" s="408">
        <v>119.15047581191783</v>
      </c>
      <c r="I20" s="408">
        <v>113.33989191695957</v>
      </c>
      <c r="J20" s="408">
        <v>104.05371862185487</v>
      </c>
      <c r="K20" s="408">
        <v>88.91003406028521</v>
      </c>
      <c r="L20" s="408">
        <v>80.27217181755839</v>
      </c>
      <c r="M20" s="408">
        <v>68.77822753829876</v>
      </c>
      <c r="N20" s="411" t="e">
        <f>(#REF!+#REF!+#REF!+#REF!+#REF!+#REF!+#REF!+#REF!+#REF!+#REF!+#REF!+#REF!)/12</f>
        <v>#REF!</v>
      </c>
      <c r="O20" s="412" t="e">
        <f>100*(#REF!-#REF!)/#REF!</f>
        <v>#REF!</v>
      </c>
      <c r="P20" s="412" t="e">
        <f>100*(#REF!-#REF!)/#REF!</f>
        <v>#REF!</v>
      </c>
      <c r="Q20" s="413"/>
    </row>
    <row r="21" spans="1:17" ht="12" customHeight="1">
      <c r="A21" s="410">
        <v>2001</v>
      </c>
      <c r="B21" s="408">
        <v>51.61510416118137</v>
      </c>
      <c r="C21" s="408">
        <v>60.91581946278218</v>
      </c>
      <c r="D21" s="408">
        <v>88.09674597033347</v>
      </c>
      <c r="E21" s="408">
        <v>91.00507088689332</v>
      </c>
      <c r="F21" s="408">
        <v>107.00987235411287</v>
      </c>
      <c r="G21" s="408">
        <v>127.05319179774477</v>
      </c>
      <c r="H21" s="408">
        <v>104.91948952831632</v>
      </c>
      <c r="I21" s="408">
        <v>103.96871199046002</v>
      </c>
      <c r="J21" s="408">
        <v>95.44261176696632</v>
      </c>
      <c r="K21" s="408">
        <v>83.50993207202816</v>
      </c>
      <c r="L21" s="408">
        <v>73.73682987076637</v>
      </c>
      <c r="M21" s="408">
        <v>53.63120199171429</v>
      </c>
      <c r="N21" s="411">
        <f>(B21+C21+D21+E21+F21+G21+H21+I21+J21+K21+L21+M21)/12</f>
        <v>86.74204848777497</v>
      </c>
      <c r="O21" s="412">
        <f>100*(J21-I21)/I21</f>
        <v>-8.20064042370366</v>
      </c>
      <c r="P21" s="412">
        <f>100*(J21-J20)/J20</f>
        <v>-8.275635862839714</v>
      </c>
      <c r="Q21" s="413">
        <f>(((B21+C21+D21+E21+F21+G21+H21+I21+J21)/9)-((B20+C20+D20+E20+F20+G20+H20+I20+J20)/9))/((B20+C20+D20+E20+F20+G20+H20+I20+J20)/9)*100</f>
        <v>-13.722195349390509</v>
      </c>
    </row>
    <row r="22" spans="1:17" ht="12" customHeight="1">
      <c r="A22" s="410">
        <v>2002</v>
      </c>
      <c r="B22" s="408">
        <v>36.023397465602194</v>
      </c>
      <c r="C22" s="408">
        <v>63.71142235316469</v>
      </c>
      <c r="D22" s="408">
        <v>81.37485103157579</v>
      </c>
      <c r="E22" s="408">
        <v>87.32034357195974</v>
      </c>
      <c r="F22" s="408">
        <v>96.38009126208586</v>
      </c>
      <c r="G22" s="408">
        <v>93.9042284507029</v>
      </c>
      <c r="H22" s="408">
        <v>92.97185925093817</v>
      </c>
      <c r="I22" s="408">
        <v>92.82789769669118</v>
      </c>
      <c r="J22" s="408">
        <v>88.11025282385293</v>
      </c>
      <c r="K22" s="408">
        <v>70.21680500027992</v>
      </c>
      <c r="L22" s="408">
        <v>72.95005942158058</v>
      </c>
      <c r="M22" s="408">
        <v>60.177888751616074</v>
      </c>
      <c r="N22" s="411">
        <f>(B22+C22+D22+E22+F22+G22+H22+I22+J22+K22+L22+M22)/12</f>
        <v>77.99742475667082</v>
      </c>
      <c r="O22" s="412">
        <f>100*(J22-I22)/I22</f>
        <v>-5.082141241906428</v>
      </c>
      <c r="P22" s="412">
        <f>100*(J22-J21)/J21</f>
        <v>-7.682479353159525</v>
      </c>
      <c r="Q22" s="413">
        <f>(((B22+C22+D22+E22+F22+G22+H22+I22+J22)/9)-((B21+C21+D21+E21+F21+G21+H21+I21+J21)/9))/((B21+C21+D21+E21+F21+G21+H21+I21+J21)/9)*100</f>
        <v>-11.734837402738236</v>
      </c>
    </row>
    <row r="23" spans="1:17" ht="12" customHeight="1">
      <c r="A23" s="410">
        <v>2003</v>
      </c>
      <c r="B23" s="408">
        <v>47.2129970233851</v>
      </c>
      <c r="C23" s="408">
        <v>47.2</v>
      </c>
      <c r="D23" s="408">
        <v>69.66752270484518</v>
      </c>
      <c r="E23" s="408">
        <v>74.04182180641666</v>
      </c>
      <c r="F23" s="408">
        <v>85.3</v>
      </c>
      <c r="G23" s="408">
        <v>86.3</v>
      </c>
      <c r="H23" s="408">
        <v>77.1</v>
      </c>
      <c r="I23" s="408">
        <v>80.12554509756251</v>
      </c>
      <c r="J23" s="408">
        <v>81.8</v>
      </c>
      <c r="K23" s="408">
        <v>67.4</v>
      </c>
      <c r="L23" s="408">
        <v>60.5</v>
      </c>
      <c r="M23" s="408">
        <v>62.6</v>
      </c>
      <c r="N23" s="411">
        <f>(B23+C23+D23+E23+F23+G23+H23+I23+J23+K23+L23+M23)/12</f>
        <v>69.93732388601745</v>
      </c>
      <c r="O23" s="412">
        <f>100*(J23-I23)/I23</f>
        <v>2.0897890933517376</v>
      </c>
      <c r="P23" s="412">
        <f>100*(J23-J22)/J22</f>
        <v>-7.161769058214122</v>
      </c>
      <c r="Q23" s="413">
        <f>(((B23+C23+D23+E23+F23+G23+H23+I23+J23)/9)-((B22+C22+D22+E22+F22+G22+H22+I22+J22)/9))/((B22+C22+D22+E22+F22+G22+H22+I22+J22)/9)*100</f>
        <v>-11.448767430673868</v>
      </c>
    </row>
    <row r="24" spans="1:17" ht="12" customHeight="1">
      <c r="A24" s="410">
        <v>2004</v>
      </c>
      <c r="B24" s="408">
        <v>33.578035740015714</v>
      </c>
      <c r="C24" s="408">
        <v>45.2</v>
      </c>
      <c r="D24" s="408">
        <v>93.42427831261664</v>
      </c>
      <c r="E24" s="408">
        <v>69.8</v>
      </c>
      <c r="F24" s="408">
        <v>79.1</v>
      </c>
      <c r="G24" s="408">
        <v>104.5</v>
      </c>
      <c r="H24" s="408">
        <v>76.44025326468584</v>
      </c>
      <c r="I24" s="408">
        <v>81.15448278958715</v>
      </c>
      <c r="J24" s="408">
        <v>78.8</v>
      </c>
      <c r="K24" s="408"/>
      <c r="L24" s="408"/>
      <c r="M24" s="408"/>
      <c r="N24" s="411">
        <f>(B24+C24+D24+E24+F24+G24+H24+I24+J24)/9</f>
        <v>73.55522778965614</v>
      </c>
      <c r="O24" s="412">
        <f>100*(J24-I24)/I24</f>
        <v>-2.901235654094087</v>
      </c>
      <c r="P24" s="412">
        <f>100*(J24-J23)/J23</f>
        <v>-3.6674816625916873</v>
      </c>
      <c r="Q24" s="413">
        <f>(((B24+C24+D24+E24+F24+G24+H24+I24+J24)/9)-((B23+C23+D23+E23+F23+G23+H23+I23+J23)/9))/((B23+C23+D23+E23+F23+G23+H23+I23+J23)/9)*100</f>
        <v>2.0422669187371283</v>
      </c>
    </row>
    <row r="25" spans="1:17" ht="12" customHeight="1">
      <c r="A25" s="414"/>
      <c r="B25" s="409"/>
      <c r="C25" s="409"/>
      <c r="D25" s="409"/>
      <c r="E25" s="409"/>
      <c r="F25" s="409"/>
      <c r="G25" s="409"/>
      <c r="H25" s="409"/>
      <c r="I25" s="409"/>
      <c r="J25" s="412"/>
      <c r="K25" s="412"/>
      <c r="L25" s="413"/>
      <c r="M25" s="409"/>
      <c r="N25" s="415"/>
      <c r="O25" s="409"/>
      <c r="P25" s="409"/>
      <c r="Q25" s="409"/>
    </row>
    <row r="26" spans="1:17" ht="12.75" customHeight="1">
      <c r="A26" s="409"/>
      <c r="B26" s="409"/>
      <c r="C26" s="409"/>
      <c r="D26" s="409"/>
      <c r="E26" s="409"/>
      <c r="F26" s="409"/>
      <c r="G26" s="409"/>
      <c r="H26" s="409"/>
      <c r="I26" s="409"/>
      <c r="J26" s="412"/>
      <c r="K26" s="412"/>
      <c r="L26" s="413"/>
      <c r="M26" s="409"/>
      <c r="N26" s="415"/>
      <c r="O26" s="409"/>
      <c r="P26" s="409"/>
      <c r="Q26" s="409"/>
    </row>
    <row r="27" spans="1:17" ht="12" customHeight="1">
      <c r="A27" s="409"/>
      <c r="B27" s="409"/>
      <c r="C27" s="409"/>
      <c r="D27" s="409"/>
      <c r="E27" s="409"/>
      <c r="F27" s="409"/>
      <c r="G27" s="409"/>
      <c r="H27" s="409"/>
      <c r="I27" s="409"/>
      <c r="J27" s="412"/>
      <c r="K27" s="412"/>
      <c r="L27" s="413"/>
      <c r="M27" s="409"/>
      <c r="N27" s="415"/>
      <c r="O27" s="409"/>
      <c r="P27" s="409"/>
      <c r="Q27" s="409"/>
    </row>
    <row r="28" spans="1:17" ht="12" customHeight="1">
      <c r="A28" s="539" t="s">
        <v>184</v>
      </c>
      <c r="B28" s="539"/>
      <c r="C28" s="539"/>
      <c r="D28" s="539"/>
      <c r="E28" s="539"/>
      <c r="F28" s="539"/>
      <c r="G28" s="539"/>
      <c r="H28" s="539"/>
      <c r="I28" s="539"/>
      <c r="J28" s="539"/>
      <c r="K28" s="539"/>
      <c r="L28" s="539"/>
      <c r="M28" s="539"/>
      <c r="N28" s="539"/>
      <c r="O28" s="539"/>
      <c r="P28" s="539"/>
      <c r="Q28" s="539"/>
    </row>
    <row r="29" spans="1:17" ht="1.5" customHeight="1">
      <c r="A29" s="402"/>
      <c r="B29" s="368"/>
      <c r="C29" s="368"/>
      <c r="D29" s="368"/>
      <c r="E29" s="368"/>
      <c r="F29" s="368"/>
      <c r="G29" s="368"/>
      <c r="H29" s="368"/>
      <c r="I29" s="368"/>
      <c r="J29" s="368"/>
      <c r="K29" s="368"/>
      <c r="L29" s="368"/>
      <c r="M29" s="368"/>
      <c r="N29" s="416"/>
      <c r="O29" s="368"/>
      <c r="P29" s="368"/>
      <c r="Q29" s="368"/>
    </row>
    <row r="30" spans="1:17" ht="12" customHeight="1">
      <c r="A30" s="402"/>
      <c r="B30" s="408"/>
      <c r="C30" s="408"/>
      <c r="D30" s="408"/>
      <c r="E30" s="408"/>
      <c r="F30" s="408"/>
      <c r="G30" s="408"/>
      <c r="H30" s="408"/>
      <c r="I30" s="408"/>
      <c r="J30" s="408"/>
      <c r="K30" s="408"/>
      <c r="L30" s="408"/>
      <c r="M30" s="408"/>
      <c r="N30" s="416"/>
      <c r="O30" s="368"/>
      <c r="P30" s="368"/>
      <c r="Q30" s="368"/>
    </row>
    <row r="31" spans="1:17" ht="12" customHeight="1">
      <c r="A31" s="410">
        <v>1999</v>
      </c>
      <c r="B31" s="408">
        <v>70.48886322564562</v>
      </c>
      <c r="C31" s="408">
        <v>68.51910333275926</v>
      </c>
      <c r="D31" s="408">
        <v>112.69837382197494</v>
      </c>
      <c r="E31" s="408">
        <v>120.02222647592116</v>
      </c>
      <c r="F31" s="408">
        <v>128.56830260647808</v>
      </c>
      <c r="G31" s="408">
        <v>128.95042140472745</v>
      </c>
      <c r="H31" s="408">
        <v>109.4746749401696</v>
      </c>
      <c r="I31" s="408">
        <v>110.71726472053282</v>
      </c>
      <c r="J31" s="408">
        <v>91.63666087641987</v>
      </c>
      <c r="K31" s="408">
        <v>95.08301406348333</v>
      </c>
      <c r="L31" s="408">
        <v>81.85461424788542</v>
      </c>
      <c r="M31" s="408">
        <v>81.98648028400245</v>
      </c>
      <c r="N31" s="411"/>
      <c r="O31" s="412"/>
      <c r="P31" s="412"/>
      <c r="Q31" s="413"/>
    </row>
    <row r="32" spans="1:17" ht="12" customHeight="1">
      <c r="A32" s="410">
        <v>2001</v>
      </c>
      <c r="B32" s="408">
        <v>70.53104448204948</v>
      </c>
      <c r="C32" s="408">
        <v>75.85633160767603</v>
      </c>
      <c r="D32" s="408">
        <v>90.43821904419076</v>
      </c>
      <c r="E32" s="408">
        <v>84.02454939556479</v>
      </c>
      <c r="F32" s="408">
        <v>105.32678812989164</v>
      </c>
      <c r="G32" s="408">
        <v>139.37466753738806</v>
      </c>
      <c r="H32" s="408">
        <v>83.85229852293101</v>
      </c>
      <c r="I32" s="408">
        <v>91.67219759349909</v>
      </c>
      <c r="J32" s="408">
        <v>88.60292394794962</v>
      </c>
      <c r="K32" s="408">
        <v>82.97903630902358</v>
      </c>
      <c r="L32" s="408">
        <v>84.5424383989966</v>
      </c>
      <c r="M32" s="408">
        <v>56.03308971699674</v>
      </c>
      <c r="N32" s="411">
        <f>(B32+C32+D32+E32+F32+G32+H32+I32+J32+K32+L32+M32)/12</f>
        <v>87.76946539051312</v>
      </c>
      <c r="O32" s="412">
        <f>100*(J32-I32)/I32</f>
        <v>-3.348096507034243</v>
      </c>
      <c r="P32" s="412">
        <f>100*(J32-J31)/J31</f>
        <v>-3.310614877774202</v>
      </c>
      <c r="Q32" s="413">
        <f>(((B32+C32+D32+E32+F32+G32+H32+I32+J32)/9)-((B31+C31+D31+E31+F31+G31+H31+I31+J31)/9))/((B31+C31+D31+E31+F31+G31+H31+I31+J31)/9)*100</f>
        <v>-11.837182544036903</v>
      </c>
    </row>
    <row r="33" spans="1:17" ht="12" customHeight="1">
      <c r="A33" s="410">
        <v>2002</v>
      </c>
      <c r="B33" s="408">
        <v>38.38366542489733</v>
      </c>
      <c r="C33" s="408">
        <v>71.84180823787459</v>
      </c>
      <c r="D33" s="408">
        <v>80.77830133952759</v>
      </c>
      <c r="E33" s="408">
        <v>83.25088521729288</v>
      </c>
      <c r="F33" s="408">
        <v>82.42697963856101</v>
      </c>
      <c r="G33" s="408">
        <v>82.56886518424307</v>
      </c>
      <c r="H33" s="408">
        <v>77.26298737269035</v>
      </c>
      <c r="I33" s="408">
        <v>83.76507338957624</v>
      </c>
      <c r="J33" s="408">
        <v>80.07968495698773</v>
      </c>
      <c r="K33" s="408">
        <v>66.8307294174882</v>
      </c>
      <c r="L33" s="408">
        <v>52.376769081675555</v>
      </c>
      <c r="M33" s="408">
        <v>65.61668044211311</v>
      </c>
      <c r="N33" s="411">
        <f>(B33+C33+D33+E33+F33+G33+H33+I33+J33+K33+L33+M33)/12</f>
        <v>72.09853580857731</v>
      </c>
      <c r="O33" s="412">
        <f>100*(J33-I33)/I33</f>
        <v>-4.399671943756838</v>
      </c>
      <c r="P33" s="412">
        <f>100*(J33-J32)/J32</f>
        <v>-9.619591105107231</v>
      </c>
      <c r="Q33" s="413">
        <f>(((B33+C33+D33+E33+F33+G33+H33+I33+J33)/9)-((B32+C32+D32+E32+F32+G32+H32+I32+J32)/9))/((B32+C32+D32+E32+F32+G32+H32+I32+J32)/9)*100</f>
        <v>-17.99741416294835</v>
      </c>
    </row>
    <row r="34" spans="1:17" ht="12" customHeight="1">
      <c r="A34" s="410">
        <v>2003</v>
      </c>
      <c r="B34" s="408">
        <v>56.0220746433377</v>
      </c>
      <c r="C34" s="408">
        <v>47.1</v>
      </c>
      <c r="D34" s="408">
        <v>60.97648257682171</v>
      </c>
      <c r="E34" s="408">
        <v>75.20387905183003</v>
      </c>
      <c r="F34" s="408">
        <v>72.6</v>
      </c>
      <c r="G34" s="408">
        <v>67.5</v>
      </c>
      <c r="H34" s="408">
        <v>67.2</v>
      </c>
      <c r="I34" s="408">
        <v>77.51069430855291</v>
      </c>
      <c r="J34" s="408">
        <v>72.3</v>
      </c>
      <c r="K34" s="408">
        <v>60.9</v>
      </c>
      <c r="L34" s="408">
        <v>56.5</v>
      </c>
      <c r="M34" s="408">
        <v>55.9</v>
      </c>
      <c r="N34" s="411">
        <f>(B34+C34+D34+E34+F34+G34+H34+I34+J34+K34+L34+M34)/12</f>
        <v>64.14276088171185</v>
      </c>
      <c r="O34" s="412">
        <f>100*(J34-I34)/I34</f>
        <v>-6.722548875398143</v>
      </c>
      <c r="P34" s="412">
        <f>100*(J34-J33)/J33</f>
        <v>-9.71492952446847</v>
      </c>
      <c r="Q34" s="413">
        <f>(((B34+C34+D34+E34+F34+G34+H34+I34+J34)/9)-((B33+C33+D33+E33+F33+G33+H33+I33+J33)/9))/((B33+C33+D33+E33+F33+G33+H33+I33+J33)/9)*100</f>
        <v>-12.338370275826485</v>
      </c>
    </row>
    <row r="35" spans="1:17" ht="12" customHeight="1">
      <c r="A35" s="410">
        <v>2004</v>
      </c>
      <c r="B35" s="408">
        <v>38.625162768263024</v>
      </c>
      <c r="C35" s="408">
        <v>51.3</v>
      </c>
      <c r="D35" s="408">
        <v>65.54407471467157</v>
      </c>
      <c r="E35" s="408">
        <v>51.9</v>
      </c>
      <c r="F35" s="408">
        <v>72.1</v>
      </c>
      <c r="G35" s="408">
        <v>90.1</v>
      </c>
      <c r="H35" s="408">
        <v>66.82337702027559</v>
      </c>
      <c r="I35" s="408">
        <v>75.09987553220704</v>
      </c>
      <c r="J35" s="408">
        <v>69.1</v>
      </c>
      <c r="K35" s="408"/>
      <c r="L35" s="408"/>
      <c r="M35" s="408"/>
      <c r="N35" s="411">
        <f>(B35+C35+D35+E35+F35+G35+H35+I35+J35)/9</f>
        <v>64.51027667060191</v>
      </c>
      <c r="O35" s="412">
        <f>100*(J35-I35)/I35</f>
        <v>-7.989195041520355</v>
      </c>
      <c r="P35" s="412">
        <f>100*(J35-J34)/J34</f>
        <v>-4.426002766251733</v>
      </c>
      <c r="Q35" s="413">
        <f>(((B35+C35+D35+E35+F35+G35+H35+I35+J35)/9)-((B34+C34+D34+E34+F34+G34+H34+I34+J34)/9))/((B34+C34+D34+E34+F34+G34+H34+I34+J34)/9)*100</f>
        <v>-2.6526311601700483</v>
      </c>
    </row>
    <row r="36" spans="1:17" ht="12" customHeight="1">
      <c r="A36" s="414"/>
      <c r="B36" s="409"/>
      <c r="C36" s="409"/>
      <c r="D36" s="409"/>
      <c r="E36" s="409"/>
      <c r="F36" s="409"/>
      <c r="G36" s="409"/>
      <c r="H36" s="409"/>
      <c r="I36" s="409"/>
      <c r="J36" s="409"/>
      <c r="K36" s="409"/>
      <c r="L36" s="409"/>
      <c r="M36" s="409"/>
      <c r="N36" s="415"/>
      <c r="O36" s="409"/>
      <c r="P36" s="409"/>
      <c r="Q36" s="409"/>
    </row>
    <row r="37" spans="1:17" ht="12" customHeight="1">
      <c r="A37" s="398"/>
      <c r="B37" s="409"/>
      <c r="C37" s="409"/>
      <c r="D37" s="409"/>
      <c r="E37" s="409"/>
      <c r="F37" s="409"/>
      <c r="G37" s="409"/>
      <c r="H37" s="409"/>
      <c r="I37" s="409"/>
      <c r="J37" s="409"/>
      <c r="K37" s="409"/>
      <c r="L37" s="409"/>
      <c r="M37" s="409"/>
      <c r="N37" s="415"/>
      <c r="O37" s="409"/>
      <c r="P37" s="409"/>
      <c r="Q37" s="409"/>
    </row>
    <row r="38" spans="1:17" ht="12" customHeight="1">
      <c r="A38" s="409"/>
      <c r="B38" s="409"/>
      <c r="C38" s="409"/>
      <c r="D38" s="409"/>
      <c r="E38" s="409"/>
      <c r="F38" s="409"/>
      <c r="G38" s="409"/>
      <c r="H38" s="409"/>
      <c r="I38" s="409"/>
      <c r="J38" s="409"/>
      <c r="K38" s="409"/>
      <c r="L38" s="409"/>
      <c r="M38" s="409"/>
      <c r="N38" s="415"/>
      <c r="O38" s="409"/>
      <c r="P38" s="409"/>
      <c r="Q38" s="409"/>
    </row>
    <row r="39" spans="1:17" ht="12" customHeight="1">
      <c r="A39" s="539" t="s">
        <v>185</v>
      </c>
      <c r="B39" s="539"/>
      <c r="C39" s="539"/>
      <c r="D39" s="539"/>
      <c r="E39" s="539"/>
      <c r="F39" s="539"/>
      <c r="G39" s="539"/>
      <c r="H39" s="539"/>
      <c r="I39" s="539"/>
      <c r="J39" s="539"/>
      <c r="K39" s="539"/>
      <c r="L39" s="539"/>
      <c r="M39" s="539"/>
      <c r="N39" s="539"/>
      <c r="O39" s="539"/>
      <c r="P39" s="539"/>
      <c r="Q39" s="539"/>
    </row>
    <row r="40" spans="1:17" ht="1.5" customHeight="1">
      <c r="A40" s="402"/>
      <c r="B40" s="368"/>
      <c r="C40" s="368"/>
      <c r="D40" s="368"/>
      <c r="E40" s="368"/>
      <c r="F40" s="368"/>
      <c r="G40" s="368"/>
      <c r="H40" s="368"/>
      <c r="I40" s="368"/>
      <c r="J40" s="368"/>
      <c r="K40" s="368"/>
      <c r="L40" s="368"/>
      <c r="M40" s="368"/>
      <c r="N40" s="416"/>
      <c r="O40" s="368"/>
      <c r="P40" s="368"/>
      <c r="Q40" s="368"/>
    </row>
    <row r="41" spans="1:17" ht="12" customHeight="1">
      <c r="A41" s="402"/>
      <c r="B41" s="408"/>
      <c r="C41" s="408"/>
      <c r="D41" s="408"/>
      <c r="E41" s="408"/>
      <c r="F41" s="408"/>
      <c r="G41" s="408"/>
      <c r="H41" s="408"/>
      <c r="I41" s="408"/>
      <c r="J41" s="408"/>
      <c r="K41" s="408"/>
      <c r="L41" s="408"/>
      <c r="M41" s="408"/>
      <c r="N41" s="416"/>
      <c r="O41" s="368"/>
      <c r="P41" s="368"/>
      <c r="Q41" s="368"/>
    </row>
    <row r="42" spans="1:17" ht="12" customHeight="1">
      <c r="A42" s="410">
        <v>1999</v>
      </c>
      <c r="B42" s="408">
        <v>65.86018781267506</v>
      </c>
      <c r="C42" s="408">
        <v>90.50667338643845</v>
      </c>
      <c r="D42" s="408">
        <v>125.84824739130728</v>
      </c>
      <c r="E42" s="408">
        <v>137.94101764489136</v>
      </c>
      <c r="F42" s="408">
        <v>140.9529120980506</v>
      </c>
      <c r="G42" s="408">
        <v>135.82141505781385</v>
      </c>
      <c r="H42" s="408">
        <v>96.72567099474601</v>
      </c>
      <c r="I42" s="408">
        <v>99.13392806524328</v>
      </c>
      <c r="J42" s="408">
        <v>81.51966441972816</v>
      </c>
      <c r="K42" s="408">
        <v>101.41944993308216</v>
      </c>
      <c r="L42" s="408">
        <v>65.20092316878262</v>
      </c>
      <c r="M42" s="408">
        <v>59.069910027241</v>
      </c>
      <c r="N42" s="411" t="e">
        <f>(#REF!+#REF!+#REF!+#REF!+#REF!+#REF!+#REF!+#REF!+#REF!+#REF!+#REF!+#REF!)/12</f>
        <v>#REF!</v>
      </c>
      <c r="O42" s="412" t="e">
        <f>100*(#REF!-#REF!)/#REF!</f>
        <v>#REF!</v>
      </c>
      <c r="P42" s="412" t="e">
        <f>100*(#REF!-#REF!)/#REF!</f>
        <v>#REF!</v>
      </c>
      <c r="Q42" s="413" t="e">
        <f>(((#REF!+#REF!+#REF!+#REF!+#REF!+#REF!+#REF!+#REF!+#REF!+#REF!+#REF!+#REF!)/12)-((#REF!+#REF!+#REF!+#REF!+#REF!+#REF!+#REF!+#REF!+#REF!+#REF!+#REF!+#REF!)/12))/((#REF!+#REF!+#REF!+#REF!+#REF!+#REF!+#REF!+#REF!+#REF!+#REF!+#REF!+#REF!)/12)*100</f>
        <v>#REF!</v>
      </c>
    </row>
    <row r="43" spans="1:17" ht="12" customHeight="1">
      <c r="A43" s="410">
        <v>2001</v>
      </c>
      <c r="B43" s="408">
        <v>39.39948458298072</v>
      </c>
      <c r="C43" s="408">
        <v>65.94035535659192</v>
      </c>
      <c r="D43" s="408">
        <v>88.91710078892424</v>
      </c>
      <c r="E43" s="408">
        <v>77.69081931522678</v>
      </c>
      <c r="F43" s="408">
        <v>97.3252944285412</v>
      </c>
      <c r="G43" s="408">
        <v>120.88201198502237</v>
      </c>
      <c r="H43" s="408">
        <v>70.51110118943554</v>
      </c>
      <c r="I43" s="408">
        <v>89.77195990048558</v>
      </c>
      <c r="J43" s="408">
        <v>70.18940276965765</v>
      </c>
      <c r="K43" s="408">
        <v>73.90479881724073</v>
      </c>
      <c r="L43" s="408">
        <v>53.42856389406641</v>
      </c>
      <c r="M43" s="408">
        <v>36.525970794876486</v>
      </c>
      <c r="N43" s="411">
        <f>(B43+C43+D43+E43+F43+G43+H43+I43+J43+K43+L43+M43)/12</f>
        <v>73.7072386519208</v>
      </c>
      <c r="O43" s="412">
        <f>100*(J43-I43)/I43</f>
        <v>-21.813667822932327</v>
      </c>
      <c r="P43" s="412">
        <f>100*(J43-J42)/J42</f>
        <v>-13.898808012424217</v>
      </c>
      <c r="Q43" s="413">
        <f>(((B43+C43+D43+E43+F43+G43+H43+I43+J43)/9)-((B42+C42+D42+E42+F42+G42+H42+I42+J42)/9))/((B42+C42+D42+E42+F42+G42+H42+I42+J42)/9)*100</f>
        <v>-26.03711963057877</v>
      </c>
    </row>
    <row r="44" spans="1:17" ht="12" customHeight="1">
      <c r="A44" s="410">
        <v>2002</v>
      </c>
      <c r="B44" s="408">
        <v>35.93941035619805</v>
      </c>
      <c r="C44" s="408">
        <v>35.746330879076346</v>
      </c>
      <c r="D44" s="408">
        <v>69.36529062188204</v>
      </c>
      <c r="E44" s="408">
        <v>63.56130249895732</v>
      </c>
      <c r="F44" s="408">
        <v>74.00441577766102</v>
      </c>
      <c r="G44" s="408">
        <v>63.25861329486292</v>
      </c>
      <c r="H44" s="408">
        <v>58.15185696635212</v>
      </c>
      <c r="I44" s="408">
        <v>65.41680658846602</v>
      </c>
      <c r="J44" s="408">
        <v>58.23895893784283</v>
      </c>
      <c r="K44" s="408">
        <v>50.94497532523204</v>
      </c>
      <c r="L44" s="408">
        <v>39.62944406927024</v>
      </c>
      <c r="M44" s="408">
        <v>42.429770282742055</v>
      </c>
      <c r="N44" s="411">
        <f>(B44+C44+D44+E44+F44+G44+H44+I44+J44+K44+L44+M44)/12</f>
        <v>54.723931299878586</v>
      </c>
      <c r="O44" s="412">
        <f>100*(J44-I44)/I44</f>
        <v>-10.972482493342545</v>
      </c>
      <c r="P44" s="412">
        <f>100*(J44-J43)/J43</f>
        <v>-17.025994466761446</v>
      </c>
      <c r="Q44" s="413">
        <f>(((B44+C44+D44+E44+F44+G44+H44+I44+J44)/9)-((B43+C43+D43+E43+F43+G43+H43+I43+J43)/9))/((B43+C43+D43+E43+F43+G43+H43+I43+J43)/9)*100</f>
        <v>-27.329589296840933</v>
      </c>
    </row>
    <row r="45" spans="1:17" ht="12" customHeight="1">
      <c r="A45" s="410">
        <v>2003</v>
      </c>
      <c r="B45" s="408">
        <v>26.699662000860673</v>
      </c>
      <c r="C45" s="408">
        <v>29.9</v>
      </c>
      <c r="D45" s="408">
        <v>47.79312124911311</v>
      </c>
      <c r="E45" s="408">
        <v>47.207413346120816</v>
      </c>
      <c r="F45" s="408">
        <v>43.5</v>
      </c>
      <c r="G45" s="408">
        <v>46.5</v>
      </c>
      <c r="H45" s="408">
        <v>57.8</v>
      </c>
      <c r="I45" s="408">
        <v>42.96729115105797</v>
      </c>
      <c r="J45" s="408">
        <v>59.7</v>
      </c>
      <c r="K45" s="408">
        <v>50.4</v>
      </c>
      <c r="L45" s="408">
        <v>35.4</v>
      </c>
      <c r="M45" s="408">
        <v>33.3</v>
      </c>
      <c r="N45" s="411">
        <f>(B45+C45+D45+E45+F45+G45+H45+I45+J45+K45+L45+M45)/12</f>
        <v>43.43062397892937</v>
      </c>
      <c r="O45" s="412">
        <f>100*(J45-I45)/I45</f>
        <v>38.942899123232316</v>
      </c>
      <c r="P45" s="412">
        <f>100*(J45-J44)/J44</f>
        <v>2.5087005138888365</v>
      </c>
      <c r="Q45" s="413">
        <f>(((B45+C45+D45+E45+F45+G45+H45+I45+J45)/9)-((B44+C44+D44+E44+F44+G44+H44+I44+J44)/9))/((B44+C44+D44+E44+F44+G44+H44+I44+J44)/9)*100</f>
        <v>-23.223114258751774</v>
      </c>
    </row>
    <row r="46" spans="1:17" ht="12" customHeight="1">
      <c r="A46" s="410">
        <v>2004</v>
      </c>
      <c r="B46" s="408">
        <v>22.90654913384827</v>
      </c>
      <c r="C46" s="408">
        <v>34</v>
      </c>
      <c r="D46" s="408">
        <v>38.75174177717289</v>
      </c>
      <c r="E46" s="408">
        <v>41</v>
      </c>
      <c r="F46" s="408">
        <v>47</v>
      </c>
      <c r="G46" s="408">
        <v>39.3</v>
      </c>
      <c r="H46" s="408">
        <v>42.877772441330734</v>
      </c>
      <c r="I46" s="408">
        <v>31.72749879758664</v>
      </c>
      <c r="J46" s="408">
        <v>30.2</v>
      </c>
      <c r="K46" s="408"/>
      <c r="L46" s="408"/>
      <c r="M46" s="408"/>
      <c r="N46" s="411">
        <f>(B46+C46+D46+E46+F46+G46+H46+I46+J46)/9</f>
        <v>36.41817357221539</v>
      </c>
      <c r="O46" s="412">
        <f>100*(J46-I46)/I46</f>
        <v>-4.814431819323972</v>
      </c>
      <c r="P46" s="412">
        <f>100*(J46-J45)/J45</f>
        <v>-49.41373534338359</v>
      </c>
      <c r="Q46" s="413">
        <f>(((B46+C46+D46+E46+F46+G46+H46+I46+J46)/9)-((B45+C45+D45+E45+F45+G45+H45+I45+J45)/9))/((B45+C45+D45+E45+F45+G45+H45+I45+J45)/9)*100</f>
        <v>-18.480461082180668</v>
      </c>
    </row>
    <row r="47" spans="1:17" ht="12" customHeight="1">
      <c r="A47" s="414"/>
      <c r="B47" s="409"/>
      <c r="C47" s="409"/>
      <c r="D47" s="409"/>
      <c r="E47" s="409"/>
      <c r="F47" s="409"/>
      <c r="G47" s="409"/>
      <c r="H47" s="409"/>
      <c r="I47" s="409"/>
      <c r="J47" s="409"/>
      <c r="K47" s="409"/>
      <c r="L47" s="409"/>
      <c r="M47" s="409"/>
      <c r="N47" s="415"/>
      <c r="O47" s="417"/>
      <c r="P47" s="417"/>
      <c r="Q47" s="409"/>
    </row>
    <row r="48" spans="1:17" ht="12" customHeight="1">
      <c r="A48" s="398"/>
      <c r="B48" s="409"/>
      <c r="C48" s="409"/>
      <c r="D48" s="409"/>
      <c r="E48" s="409"/>
      <c r="F48" s="409"/>
      <c r="G48" s="409"/>
      <c r="H48" s="409"/>
      <c r="I48" s="409"/>
      <c r="J48" s="409"/>
      <c r="K48" s="409"/>
      <c r="L48" s="409"/>
      <c r="M48" s="409"/>
      <c r="N48" s="415"/>
      <c r="O48" s="417"/>
      <c r="P48" s="417"/>
      <c r="Q48" s="409"/>
    </row>
    <row r="49" spans="1:17" ht="12" customHeight="1">
      <c r="A49" s="409"/>
      <c r="B49" s="409"/>
      <c r="C49" s="409"/>
      <c r="D49" s="409"/>
      <c r="E49" s="409"/>
      <c r="F49" s="409"/>
      <c r="G49" s="409"/>
      <c r="H49" s="409"/>
      <c r="I49" s="409"/>
      <c r="J49" s="409"/>
      <c r="K49" s="409"/>
      <c r="L49" s="409"/>
      <c r="M49" s="409"/>
      <c r="N49" s="415"/>
      <c r="O49" s="409"/>
      <c r="P49" s="409"/>
      <c r="Q49" s="409"/>
    </row>
    <row r="50" spans="1:17" ht="12" customHeight="1">
      <c r="A50" s="539" t="s">
        <v>186</v>
      </c>
      <c r="B50" s="539"/>
      <c r="C50" s="539"/>
      <c r="D50" s="539"/>
      <c r="E50" s="539"/>
      <c r="F50" s="539"/>
      <c r="G50" s="539"/>
      <c r="H50" s="539"/>
      <c r="I50" s="539"/>
      <c r="J50" s="539"/>
      <c r="K50" s="539"/>
      <c r="L50" s="539"/>
      <c r="M50" s="539"/>
      <c r="N50" s="539"/>
      <c r="O50" s="539"/>
      <c r="P50" s="539"/>
      <c r="Q50" s="539"/>
    </row>
    <row r="51" spans="1:17" ht="1.5" customHeight="1">
      <c r="A51" s="402"/>
      <c r="B51" s="368"/>
      <c r="C51" s="368"/>
      <c r="D51" s="368"/>
      <c r="E51" s="368"/>
      <c r="F51" s="368"/>
      <c r="G51" s="368"/>
      <c r="H51" s="368"/>
      <c r="I51" s="368"/>
      <c r="J51" s="368"/>
      <c r="K51" s="368"/>
      <c r="L51" s="368"/>
      <c r="M51" s="368"/>
      <c r="N51" s="416"/>
      <c r="O51" s="368"/>
      <c r="P51" s="368"/>
      <c r="Q51" s="368"/>
    </row>
    <row r="52" spans="1:17" ht="12" customHeight="1">
      <c r="A52" s="409"/>
      <c r="B52" s="408"/>
      <c r="C52" s="408"/>
      <c r="D52" s="408"/>
      <c r="E52" s="408"/>
      <c r="F52" s="408"/>
      <c r="G52" s="408"/>
      <c r="H52" s="408"/>
      <c r="I52" s="408"/>
      <c r="J52" s="408"/>
      <c r="K52" s="408"/>
      <c r="L52" s="408"/>
      <c r="M52" s="408"/>
      <c r="N52" s="415"/>
      <c r="O52" s="409"/>
      <c r="P52" s="409"/>
      <c r="Q52" s="409"/>
    </row>
    <row r="53" spans="1:17" ht="12" customHeight="1">
      <c r="A53" s="410">
        <v>1999</v>
      </c>
      <c r="B53" s="408">
        <v>73.22789781562665</v>
      </c>
      <c r="C53" s="408">
        <v>55.507883155622736</v>
      </c>
      <c r="D53" s="408">
        <v>104.91689092530252</v>
      </c>
      <c r="E53" s="408">
        <v>109.41872019312532</v>
      </c>
      <c r="F53" s="408">
        <v>121.23966735895826</v>
      </c>
      <c r="G53" s="408">
        <v>124.88448728659802</v>
      </c>
      <c r="H53" s="408">
        <v>117.01894185862028</v>
      </c>
      <c r="I53" s="408">
        <v>117.57174401223833</v>
      </c>
      <c r="J53" s="408">
        <v>97.62342831402034</v>
      </c>
      <c r="K53" s="408">
        <v>91.3334063516543</v>
      </c>
      <c r="L53" s="408">
        <v>91.70949320282308</v>
      </c>
      <c r="M53" s="408">
        <v>95.5474395254102</v>
      </c>
      <c r="N53" s="411" t="e">
        <f>(#REF!+#REF!+#REF!+#REF!+#REF!+#REF!+#REF!+#REF!+#REF!+#REF!+#REF!+#REF!)/12</f>
        <v>#REF!</v>
      </c>
      <c r="O53" s="412" t="e">
        <f>100*(#REF!-M52)/M52</f>
        <v>#REF!</v>
      </c>
      <c r="P53" s="412" t="e">
        <f>100*(#REF!-B52)/B52</f>
        <v>#REF!</v>
      </c>
      <c r="Q53" s="413"/>
    </row>
    <row r="54" spans="1:17" ht="12" customHeight="1">
      <c r="A54" s="410">
        <v>2001</v>
      </c>
      <c r="B54" s="408">
        <v>88.95325208914785</v>
      </c>
      <c r="C54" s="408">
        <v>81.7241446474586</v>
      </c>
      <c r="D54" s="408">
        <v>91.3383460016679</v>
      </c>
      <c r="E54" s="408">
        <v>87.77255594729563</v>
      </c>
      <c r="F54" s="408">
        <v>110.06169953847727</v>
      </c>
      <c r="G54" s="408">
        <v>150.31776004212412</v>
      </c>
      <c r="H54" s="408">
        <v>91.74699791485811</v>
      </c>
      <c r="I54" s="408">
        <v>92.79666978175507</v>
      </c>
      <c r="J54" s="408">
        <v>99.49918841474702</v>
      </c>
      <c r="K54" s="408">
        <v>88.34874754391547</v>
      </c>
      <c r="L54" s="408">
        <v>102.95418061330737</v>
      </c>
      <c r="M54" s="408">
        <v>67.57649440872265</v>
      </c>
      <c r="N54" s="411">
        <f>(B54+C54+D54+E54+F54+G54+H54+I54+J54+K54+L54+M54)/12</f>
        <v>96.09083641195643</v>
      </c>
      <c r="O54" s="412">
        <f>100*(J54-I54)/I54</f>
        <v>7.222800827610893</v>
      </c>
      <c r="P54" s="412">
        <f>100*(J54-J53)/J53</f>
        <v>1.9214241223869104</v>
      </c>
      <c r="Q54" s="413">
        <f>(((B54+C54+D54+E54+F54+G54+H54+I54+J54)/9)-((B53+C53+D53+E53+F53+G53+H53+I53+J53)/9))/((B53+C53+D53+E53+F53+G53+H53+I53+J53)/9)*100</f>
        <v>-2.9518950903358663</v>
      </c>
    </row>
    <row r="55" spans="1:17" ht="12" customHeight="1">
      <c r="A55" s="410">
        <v>2002</v>
      </c>
      <c r="B55" s="408">
        <v>39.83006176566108</v>
      </c>
      <c r="C55" s="408">
        <v>93.20143106875595</v>
      </c>
      <c r="D55" s="408">
        <v>87.53198967201602</v>
      </c>
      <c r="E55" s="408">
        <v>94.90226348777794</v>
      </c>
      <c r="F55" s="408">
        <v>87.41106076178748</v>
      </c>
      <c r="G55" s="408">
        <v>93.99577313247491</v>
      </c>
      <c r="H55" s="408">
        <v>88.57206449871077</v>
      </c>
      <c r="I55" s="408">
        <v>94.62272335431811</v>
      </c>
      <c r="J55" s="408">
        <v>93.004009671808</v>
      </c>
      <c r="K55" s="408">
        <v>76.23117902013114</v>
      </c>
      <c r="L55" s="408">
        <v>59.92004248574013</v>
      </c>
      <c r="M55" s="408">
        <v>79.3376142503753</v>
      </c>
      <c r="N55" s="411">
        <f>(B55+C55+D55+E55+F55+G55+H55+I55+J55+K55+L55+M55)/12</f>
        <v>82.38001776412973</v>
      </c>
      <c r="O55" s="412">
        <f>100*(J55-I55)/I55</f>
        <v>-1.7107029105987308</v>
      </c>
      <c r="P55" s="412">
        <f>100*(J55-J54)/J54</f>
        <v>-6.5278710775658455</v>
      </c>
      <c r="Q55" s="413">
        <f>(((B55+C55+D55+E55+F55+G55+H55+I55+J55)/9)-((B54+C54+D54+E54+F54+G54+H54+I54+J54)/9))/((B54+C54+D54+E54+F54+G54+H54+I54+J54)/9)*100</f>
        <v>-13.547058714858515</v>
      </c>
    </row>
    <row r="56" spans="1:17" ht="12" customHeight="1">
      <c r="A56" s="410">
        <v>2003</v>
      </c>
      <c r="B56" s="408">
        <v>73.37371314112067</v>
      </c>
      <c r="C56" s="408">
        <v>57.4</v>
      </c>
      <c r="D56" s="408">
        <v>68.87915595437559</v>
      </c>
      <c r="E56" s="408">
        <v>91.89591037776256</v>
      </c>
      <c r="F56" s="408">
        <v>90</v>
      </c>
      <c r="G56" s="408">
        <v>80</v>
      </c>
      <c r="H56" s="408">
        <v>72.8</v>
      </c>
      <c r="I56" s="408">
        <v>98.08073313310769</v>
      </c>
      <c r="J56" s="408">
        <v>79.8</v>
      </c>
      <c r="K56" s="408">
        <v>67.3</v>
      </c>
      <c r="L56" s="408">
        <v>69.1</v>
      </c>
      <c r="M56" s="408">
        <v>69.4</v>
      </c>
      <c r="N56" s="411">
        <f>(B56+C56+D56+E56+F56+G56+H56+I56+J56+K56+L56+M56)/12</f>
        <v>76.50245938386387</v>
      </c>
      <c r="O56" s="412">
        <f>100*(J56-I56)/I56</f>
        <v>-18.638454820987597</v>
      </c>
      <c r="P56" s="412">
        <f>100*(J56-J55)/J55</f>
        <v>-14.197247751362807</v>
      </c>
      <c r="Q56" s="413">
        <f>(((B56+C56+D56+E56+F56+G56+H56+I56+J56)/9)-((B55+C55+D55+E55+F55+G55+H55+I55+J55)/9))/((B55+C55+D55+E55+F55+G55+H55+I55+J55)/9)*100</f>
        <v>-7.87014842154941</v>
      </c>
    </row>
    <row r="57" spans="1:17" ht="12" customHeight="1">
      <c r="A57" s="410">
        <v>2004</v>
      </c>
      <c r="B57" s="408">
        <v>47.99092070525526</v>
      </c>
      <c r="C57" s="408">
        <v>61.7</v>
      </c>
      <c r="D57" s="408">
        <v>81.50749676670893</v>
      </c>
      <c r="E57" s="408">
        <v>58.5</v>
      </c>
      <c r="F57" s="408">
        <v>87</v>
      </c>
      <c r="G57" s="408">
        <v>120.3</v>
      </c>
      <c r="H57" s="408">
        <v>81.10436481185148</v>
      </c>
      <c r="I57" s="408">
        <v>100.89048127561281</v>
      </c>
      <c r="J57" s="408">
        <v>92.3</v>
      </c>
      <c r="K57" s="408"/>
      <c r="L57" s="408"/>
      <c r="M57" s="408"/>
      <c r="N57" s="411">
        <f>(B57+C57+D57+E57+F57+G57+H57+I57+J57)/9</f>
        <v>81.25480706215872</v>
      </c>
      <c r="O57" s="412">
        <f>100*(J57-I57)/I57</f>
        <v>-8.514659824196222</v>
      </c>
      <c r="P57" s="412">
        <f>100*(J57-J56)/J56</f>
        <v>15.664160401002507</v>
      </c>
      <c r="Q57" s="413">
        <f>(((B57+C57+D57+E57+F57+G57+H57+I57+J57)/9)-((B56+C56+D56+E56+F56+G56+H56+I56+J56)/9))/((B56+C56+D56+E56+F56+G56+H56+I56+J56)/9)*100</f>
        <v>2.6766303018389843</v>
      </c>
    </row>
    <row r="58" spans="1:17" ht="51.75" customHeight="1">
      <c r="A58" s="414"/>
      <c r="B58" s="418"/>
      <c r="C58" s="418"/>
      <c r="D58" s="418"/>
      <c r="E58" s="418"/>
      <c r="F58" s="418"/>
      <c r="G58" s="418"/>
      <c r="H58" s="418"/>
      <c r="I58" s="418"/>
      <c r="J58" s="418"/>
      <c r="K58" s="418"/>
      <c r="L58" s="418"/>
      <c r="M58" s="418"/>
      <c r="N58" s="418"/>
      <c r="O58" s="413"/>
      <c r="P58" s="413"/>
      <c r="Q58" s="413"/>
    </row>
    <row r="59" spans="1:17" ht="15" customHeight="1">
      <c r="A59" s="414"/>
      <c r="B59" s="418"/>
      <c r="C59" s="418"/>
      <c r="D59" s="418"/>
      <c r="E59" s="418"/>
      <c r="F59" s="418"/>
      <c r="G59" s="418"/>
      <c r="H59" s="418"/>
      <c r="I59" s="418"/>
      <c r="J59" s="418"/>
      <c r="K59" s="418"/>
      <c r="L59" s="418"/>
      <c r="M59" s="418"/>
      <c r="N59" s="418"/>
      <c r="O59" s="413"/>
      <c r="P59" s="413"/>
      <c r="Q59" s="413"/>
    </row>
    <row r="60" spans="1:17" ht="15" customHeight="1">
      <c r="A60" s="414"/>
      <c r="B60" s="418"/>
      <c r="C60" s="418"/>
      <c r="D60" s="418"/>
      <c r="E60" s="418"/>
      <c r="F60" s="418"/>
      <c r="G60" s="418"/>
      <c r="H60" s="418"/>
      <c r="I60" s="418"/>
      <c r="J60" s="418"/>
      <c r="K60" s="418"/>
      <c r="L60" s="418"/>
      <c r="M60" s="418"/>
      <c r="N60" s="418"/>
      <c r="O60" s="413"/>
      <c r="P60" s="413"/>
      <c r="Q60" s="413"/>
    </row>
    <row r="61" spans="1:17" ht="19.5" customHeight="1">
      <c r="A61" s="414"/>
      <c r="B61" s="418"/>
      <c r="C61" s="418"/>
      <c r="D61" s="418"/>
      <c r="E61" s="418"/>
      <c r="F61" s="418"/>
      <c r="G61" s="418"/>
      <c r="H61" s="418"/>
      <c r="I61" s="418"/>
      <c r="J61" s="418"/>
      <c r="K61" s="418"/>
      <c r="L61" s="418"/>
      <c r="M61" s="418"/>
      <c r="N61" s="418"/>
      <c r="O61" s="413"/>
      <c r="P61" s="413"/>
      <c r="Q61" s="413"/>
    </row>
    <row r="62" spans="1:17" ht="12" customHeight="1">
      <c r="A62" s="398"/>
      <c r="B62" s="419"/>
      <c r="C62" s="409"/>
      <c r="D62" s="409"/>
      <c r="E62" s="409"/>
      <c r="F62" s="409"/>
      <c r="G62" s="409"/>
      <c r="H62" s="409"/>
      <c r="I62" s="418"/>
      <c r="J62" s="418"/>
      <c r="K62" s="418"/>
      <c r="L62" s="418"/>
      <c r="M62" s="418"/>
      <c r="N62" s="418"/>
      <c r="O62" s="413"/>
      <c r="P62" s="413"/>
      <c r="Q62" s="413"/>
    </row>
    <row r="63" spans="1:17" ht="12" customHeight="1">
      <c r="A63" s="414" t="s">
        <v>206</v>
      </c>
      <c r="B63" s="419"/>
      <c r="C63" s="409"/>
      <c r="D63" s="409"/>
      <c r="E63" s="409"/>
      <c r="F63" s="409"/>
      <c r="G63" s="409"/>
      <c r="H63" s="409"/>
      <c r="I63" s="409"/>
      <c r="J63" s="409"/>
      <c r="K63" s="409"/>
      <c r="L63" s="409"/>
      <c r="M63" s="409"/>
      <c r="N63" s="415"/>
      <c r="O63" s="420"/>
      <c r="P63" s="420"/>
      <c r="Q63" s="409"/>
    </row>
    <row r="64" spans="1:17" ht="12" customHeight="1">
      <c r="A64" s="414"/>
      <c r="B64" s="419"/>
      <c r="C64" s="409"/>
      <c r="D64" s="409"/>
      <c r="E64" s="409"/>
      <c r="F64" s="409"/>
      <c r="G64" s="409"/>
      <c r="H64" s="409"/>
      <c r="I64" s="409"/>
      <c r="J64" s="409"/>
      <c r="K64" s="409"/>
      <c r="L64" s="409"/>
      <c r="M64" s="409"/>
      <c r="N64" s="415"/>
      <c r="O64" s="420"/>
      <c r="P64" s="420"/>
      <c r="Q64" s="409"/>
    </row>
    <row r="65" spans="1:17" ht="12.75" customHeight="1">
      <c r="A65" s="542"/>
      <c r="B65" s="542"/>
      <c r="C65" s="542"/>
      <c r="D65" s="542"/>
      <c r="E65" s="542"/>
      <c r="F65" s="542"/>
      <c r="G65" s="542"/>
      <c r="H65" s="542"/>
      <c r="I65" s="542"/>
      <c r="J65" s="542"/>
      <c r="K65" s="542"/>
      <c r="L65" s="542"/>
      <c r="M65" s="542"/>
      <c r="N65" s="542"/>
      <c r="O65" s="542"/>
      <c r="P65" s="542"/>
      <c r="Q65" s="542"/>
    </row>
    <row r="66" spans="1:17" ht="12.75">
      <c r="A66" s="368"/>
      <c r="B66" s="368"/>
      <c r="C66" s="368"/>
      <c r="D66" s="368"/>
      <c r="E66" s="368"/>
      <c r="F66" s="368"/>
      <c r="G66" s="368"/>
      <c r="H66" s="368"/>
      <c r="I66" s="368"/>
      <c r="J66" s="368"/>
      <c r="K66" s="368"/>
      <c r="L66" s="368"/>
      <c r="M66" s="368"/>
      <c r="N66" s="369"/>
      <c r="O66" s="370"/>
      <c r="P66" s="370"/>
      <c r="Q66" s="368"/>
    </row>
    <row r="67" spans="1:17" ht="12.75" customHeight="1">
      <c r="A67" s="544" t="s">
        <v>187</v>
      </c>
      <c r="B67" s="544"/>
      <c r="C67" s="544"/>
      <c r="D67" s="544"/>
      <c r="E67" s="544"/>
      <c r="F67" s="544"/>
      <c r="G67" s="544"/>
      <c r="H67" s="544"/>
      <c r="I67" s="544"/>
      <c r="J67" s="544"/>
      <c r="K67" s="544"/>
      <c r="L67" s="544"/>
      <c r="M67" s="544"/>
      <c r="N67" s="544"/>
      <c r="O67" s="544"/>
      <c r="P67" s="544"/>
      <c r="Q67" s="544"/>
    </row>
    <row r="68" spans="1:17" ht="12.75" customHeight="1">
      <c r="A68" s="544" t="s">
        <v>188</v>
      </c>
      <c r="B68" s="544"/>
      <c r="C68" s="544"/>
      <c r="D68" s="544"/>
      <c r="E68" s="544"/>
      <c r="F68" s="544"/>
      <c r="G68" s="544"/>
      <c r="H68" s="544"/>
      <c r="I68" s="544"/>
      <c r="J68" s="544"/>
      <c r="K68" s="544"/>
      <c r="L68" s="544"/>
      <c r="M68" s="544"/>
      <c r="N68" s="544"/>
      <c r="O68" s="544"/>
      <c r="P68" s="544"/>
      <c r="Q68" s="544"/>
    </row>
    <row r="69" spans="1:17" ht="13.5" customHeight="1">
      <c r="A69" s="544" t="s">
        <v>87</v>
      </c>
      <c r="B69" s="544"/>
      <c r="C69" s="544"/>
      <c r="D69" s="544"/>
      <c r="E69" s="544"/>
      <c r="F69" s="544"/>
      <c r="G69" s="544"/>
      <c r="H69" s="544"/>
      <c r="I69" s="544"/>
      <c r="J69" s="544"/>
      <c r="K69" s="544"/>
      <c r="L69" s="544"/>
      <c r="M69" s="544"/>
      <c r="N69" s="544"/>
      <c r="O69" s="544"/>
      <c r="P69" s="544"/>
      <c r="Q69" s="544"/>
    </row>
    <row r="70" spans="1:17" ht="12.75" customHeight="1">
      <c r="A70" s="368"/>
      <c r="B70" s="371"/>
      <c r="C70" s="368"/>
      <c r="D70" s="368"/>
      <c r="E70" s="368"/>
      <c r="F70" s="368"/>
      <c r="G70" s="368"/>
      <c r="H70" s="368"/>
      <c r="I70" s="368"/>
      <c r="J70" s="368"/>
      <c r="K70" s="368"/>
      <c r="L70" s="368"/>
      <c r="M70" s="368"/>
      <c r="N70" s="369"/>
      <c r="O70" s="370"/>
      <c r="P70" s="370"/>
      <c r="Q70" s="421"/>
    </row>
    <row r="71" spans="1:17" ht="12.75" customHeight="1">
      <c r="A71" s="371"/>
      <c r="B71" s="371"/>
      <c r="C71" s="368"/>
      <c r="D71" s="368"/>
      <c r="E71" s="368"/>
      <c r="F71" s="368"/>
      <c r="G71" s="368"/>
      <c r="H71" s="368"/>
      <c r="I71" s="368"/>
      <c r="J71" s="368"/>
      <c r="K71" s="368"/>
      <c r="L71" s="368"/>
      <c r="M71" s="368"/>
      <c r="N71" s="372"/>
      <c r="O71" s="370"/>
      <c r="P71" s="370"/>
      <c r="Q71" s="409"/>
    </row>
    <row r="72" spans="1:17" ht="12.75">
      <c r="A72" s="374"/>
      <c r="B72" s="375"/>
      <c r="C72" s="376"/>
      <c r="D72" s="376"/>
      <c r="E72" s="376"/>
      <c r="F72" s="376"/>
      <c r="G72" s="376"/>
      <c r="H72" s="376"/>
      <c r="I72" s="376"/>
      <c r="J72" s="376"/>
      <c r="K72" s="376"/>
      <c r="L72" s="376"/>
      <c r="M72" s="376"/>
      <c r="N72" s="422"/>
      <c r="O72" s="545" t="s">
        <v>88</v>
      </c>
      <c r="P72" s="546"/>
      <c r="Q72" s="546"/>
    </row>
    <row r="73" spans="1:17" ht="12.75">
      <c r="A73" s="378"/>
      <c r="B73" s="379"/>
      <c r="C73" s="380"/>
      <c r="D73" s="380"/>
      <c r="E73" s="380"/>
      <c r="F73" s="380"/>
      <c r="G73" s="380"/>
      <c r="H73" s="380"/>
      <c r="I73" s="380"/>
      <c r="J73" s="380"/>
      <c r="K73" s="380"/>
      <c r="L73" s="380"/>
      <c r="M73" s="380"/>
      <c r="N73" s="381"/>
      <c r="O73" s="382" t="s">
        <v>208</v>
      </c>
      <c r="P73" s="383"/>
      <c r="Q73" s="384" t="s">
        <v>209</v>
      </c>
    </row>
    <row r="74" spans="1:17" ht="12.75">
      <c r="A74" s="385" t="s">
        <v>90</v>
      </c>
      <c r="B74" s="379" t="s">
        <v>91</v>
      </c>
      <c r="C74" s="380" t="s">
        <v>92</v>
      </c>
      <c r="D74" s="380" t="s">
        <v>93</v>
      </c>
      <c r="E74" s="380" t="s">
        <v>89</v>
      </c>
      <c r="F74" s="380" t="s">
        <v>94</v>
      </c>
      <c r="G74" s="380" t="s">
        <v>95</v>
      </c>
      <c r="H74" s="380" t="s">
        <v>96</v>
      </c>
      <c r="I74" s="380" t="s">
        <v>97</v>
      </c>
      <c r="J74" s="380" t="s">
        <v>98</v>
      </c>
      <c r="K74" s="380" t="s">
        <v>99</v>
      </c>
      <c r="L74" s="380" t="s">
        <v>100</v>
      </c>
      <c r="M74" s="380" t="s">
        <v>101</v>
      </c>
      <c r="N74" s="386" t="s">
        <v>102</v>
      </c>
      <c r="O74" s="540" t="s">
        <v>103</v>
      </c>
      <c r="P74" s="541"/>
      <c r="Q74" s="541"/>
    </row>
    <row r="75" spans="1:17" ht="12.75">
      <c r="A75" s="378"/>
      <c r="B75" s="379"/>
      <c r="C75" s="380"/>
      <c r="D75" s="380"/>
      <c r="E75" s="380"/>
      <c r="F75" s="380"/>
      <c r="G75" s="380"/>
      <c r="H75" s="380"/>
      <c r="I75" s="380"/>
      <c r="J75" s="380"/>
      <c r="K75" s="380"/>
      <c r="L75" s="380"/>
      <c r="M75" s="380"/>
      <c r="N75" s="381"/>
      <c r="O75" s="387" t="s">
        <v>104</v>
      </c>
      <c r="P75" s="388" t="s">
        <v>105</v>
      </c>
      <c r="Q75" s="389" t="s">
        <v>105</v>
      </c>
    </row>
    <row r="76" spans="1:17" ht="12.75">
      <c r="A76" s="390"/>
      <c r="B76" s="391"/>
      <c r="C76" s="392"/>
      <c r="D76" s="392"/>
      <c r="E76" s="392"/>
      <c r="F76" s="392"/>
      <c r="G76" s="392"/>
      <c r="H76" s="392"/>
      <c r="I76" s="392"/>
      <c r="J76" s="392"/>
      <c r="K76" s="392"/>
      <c r="L76" s="392"/>
      <c r="M76" s="392"/>
      <c r="N76" s="393"/>
      <c r="O76" s="394" t="s">
        <v>106</v>
      </c>
      <c r="P76" s="395" t="s">
        <v>107</v>
      </c>
      <c r="Q76" s="396" t="s">
        <v>108</v>
      </c>
    </row>
    <row r="77" spans="1:17" ht="12.75">
      <c r="A77" s="397"/>
      <c r="B77" s="398"/>
      <c r="C77" s="398"/>
      <c r="D77" s="398"/>
      <c r="E77" s="398"/>
      <c r="F77" s="398"/>
      <c r="G77" s="398"/>
      <c r="H77" s="398"/>
      <c r="I77" s="398"/>
      <c r="J77" s="398"/>
      <c r="K77" s="398"/>
      <c r="L77" s="398"/>
      <c r="M77" s="398"/>
      <c r="N77" s="399"/>
      <c r="O77" s="400"/>
      <c r="P77" s="388"/>
      <c r="Q77" s="388"/>
    </row>
    <row r="78" spans="1:17" ht="12.75" customHeight="1">
      <c r="A78" s="397"/>
      <c r="B78" s="398"/>
      <c r="C78" s="398"/>
      <c r="D78" s="398"/>
      <c r="E78" s="398"/>
      <c r="F78" s="398"/>
      <c r="G78" s="398"/>
      <c r="H78" s="398"/>
      <c r="I78" s="398"/>
      <c r="J78" s="398"/>
      <c r="K78" s="398"/>
      <c r="L78" s="398"/>
      <c r="M78" s="398"/>
      <c r="N78" s="399"/>
      <c r="O78" s="400"/>
      <c r="P78" s="388"/>
      <c r="Q78" s="373"/>
    </row>
    <row r="79" spans="1:17" ht="12.75" customHeight="1">
      <c r="A79" s="397"/>
      <c r="B79" s="398"/>
      <c r="C79" s="398"/>
      <c r="D79" s="398"/>
      <c r="E79" s="398"/>
      <c r="F79" s="398"/>
      <c r="G79" s="398"/>
      <c r="H79" s="398"/>
      <c r="I79" s="398"/>
      <c r="J79" s="398"/>
      <c r="K79" s="398"/>
      <c r="L79" s="398"/>
      <c r="M79" s="398"/>
      <c r="N79" s="399"/>
      <c r="O79" s="400"/>
      <c r="P79" s="388"/>
      <c r="Q79" s="373"/>
    </row>
    <row r="80" spans="1:17" ht="1.5" customHeight="1">
      <c r="A80" s="409"/>
      <c r="B80" s="409"/>
      <c r="C80" s="409"/>
      <c r="D80" s="409"/>
      <c r="E80" s="409"/>
      <c r="F80" s="409"/>
      <c r="G80" s="409"/>
      <c r="H80" s="409"/>
      <c r="I80" s="409"/>
      <c r="J80" s="409"/>
      <c r="K80" s="409"/>
      <c r="L80" s="409"/>
      <c r="M80" s="409"/>
      <c r="N80" s="415"/>
      <c r="O80" s="409"/>
      <c r="P80" s="409"/>
      <c r="Q80" s="409"/>
    </row>
    <row r="81" spans="1:17" ht="12.75" customHeight="1">
      <c r="A81" s="539" t="s">
        <v>189</v>
      </c>
      <c r="B81" s="539"/>
      <c r="C81" s="539"/>
      <c r="D81" s="539"/>
      <c r="E81" s="539"/>
      <c r="F81" s="539"/>
      <c r="G81" s="539"/>
      <c r="H81" s="539"/>
      <c r="I81" s="539"/>
      <c r="J81" s="539"/>
      <c r="K81" s="539"/>
      <c r="L81" s="539"/>
      <c r="M81" s="539"/>
      <c r="N81" s="539"/>
      <c r="O81" s="539"/>
      <c r="P81" s="539"/>
      <c r="Q81" s="539"/>
    </row>
    <row r="82" spans="1:17" ht="1.5" customHeight="1">
      <c r="A82" s="409"/>
      <c r="B82" s="409"/>
      <c r="C82" s="409"/>
      <c r="D82" s="409"/>
      <c r="E82" s="409"/>
      <c r="F82" s="409"/>
      <c r="G82" s="409"/>
      <c r="H82" s="409"/>
      <c r="I82" s="409"/>
      <c r="J82" s="409"/>
      <c r="K82" s="409"/>
      <c r="L82" s="409"/>
      <c r="M82" s="409"/>
      <c r="N82" s="415"/>
      <c r="O82" s="409"/>
      <c r="P82" s="409"/>
      <c r="Q82" s="409"/>
    </row>
    <row r="83" spans="1:17" ht="12.75" customHeight="1">
      <c r="A83" s="409"/>
      <c r="B83" s="408"/>
      <c r="C83" s="408"/>
      <c r="D83" s="408"/>
      <c r="E83" s="408"/>
      <c r="F83" s="408"/>
      <c r="G83" s="408"/>
      <c r="H83" s="408"/>
      <c r="I83" s="408"/>
      <c r="J83" s="408"/>
      <c r="K83" s="408"/>
      <c r="L83" s="408"/>
      <c r="M83" s="408"/>
      <c r="N83" s="415"/>
      <c r="O83" s="409"/>
      <c r="P83" s="409"/>
      <c r="Q83" s="409"/>
    </row>
    <row r="84" spans="1:17" ht="12.75" customHeight="1">
      <c r="A84" s="410">
        <v>1999</v>
      </c>
      <c r="B84" s="408">
        <v>48.13904386989183</v>
      </c>
      <c r="C84" s="408">
        <v>118.37405816754527</v>
      </c>
      <c r="D84" s="408">
        <v>128.81729448373068</v>
      </c>
      <c r="E84" s="408">
        <v>92.31770294846291</v>
      </c>
      <c r="F84" s="408">
        <v>104.1944236946474</v>
      </c>
      <c r="G84" s="408">
        <v>130.5008753999683</v>
      </c>
      <c r="H84" s="408">
        <v>127.27959466457865</v>
      </c>
      <c r="I84" s="408">
        <v>115.54329073309518</v>
      </c>
      <c r="J84" s="408">
        <v>114.48590294963708</v>
      </c>
      <c r="K84" s="408">
        <v>83.72380825983333</v>
      </c>
      <c r="L84" s="408">
        <v>78.94268366829505</v>
      </c>
      <c r="M84" s="408">
        <v>57.68132116031457</v>
      </c>
      <c r="N84" s="411"/>
      <c r="O84" s="412"/>
      <c r="P84" s="412"/>
      <c r="Q84" s="413"/>
    </row>
    <row r="85" spans="1:17" ht="12.75" customHeight="1">
      <c r="A85" s="410">
        <v>2001</v>
      </c>
      <c r="B85" s="408">
        <v>35.72288716370697</v>
      </c>
      <c r="C85" s="408">
        <v>48.363556290429486</v>
      </c>
      <c r="D85" s="408">
        <v>86.12955863773063</v>
      </c>
      <c r="E85" s="408">
        <v>96.86975223045532</v>
      </c>
      <c r="F85" s="408">
        <v>108.42391465191193</v>
      </c>
      <c r="G85" s="408">
        <v>116.70131064026923</v>
      </c>
      <c r="H85" s="408">
        <v>122.6190786211973</v>
      </c>
      <c r="I85" s="408">
        <v>114.2996218894242</v>
      </c>
      <c r="J85" s="408">
        <v>101.18897177714676</v>
      </c>
      <c r="K85" s="408">
        <v>83.95596385927169</v>
      </c>
      <c r="L85" s="408">
        <v>64.65850372850495</v>
      </c>
      <c r="M85" s="408">
        <v>51.6132573224954</v>
      </c>
      <c r="N85" s="411">
        <f>(B85+C85+D85+E85+F85+G85+H85+I85+J85+K85+L85+M85)/12</f>
        <v>85.87886473437867</v>
      </c>
      <c r="O85" s="412">
        <f>100*(J85-I85)/I85</f>
        <v>-11.470422994890527</v>
      </c>
      <c r="P85" s="412">
        <f>100*(J85-J84)/J84</f>
        <v>-11.614470279663779</v>
      </c>
      <c r="Q85" s="413">
        <f>(((B85+C85+D85+E85+F85+G85+H85+I85+J85)/9)-((B84+C84+D84+E84+F84+G84+H84+I84+J84)/9))/((B84+C84+D84+E84+F84+G84+H84+I84+J84)/9)*100</f>
        <v>-15.243525917098497</v>
      </c>
    </row>
    <row r="86" spans="1:17" ht="12.75" customHeight="1">
      <c r="A86" s="410">
        <v>2002</v>
      </c>
      <c r="B86" s="408">
        <v>34.04041962019616</v>
      </c>
      <c r="C86" s="408">
        <v>56.880683063378115</v>
      </c>
      <c r="D86" s="408">
        <v>81.87604193168389</v>
      </c>
      <c r="E86" s="408">
        <v>90.7392968006927</v>
      </c>
      <c r="F86" s="408">
        <v>108.10279042213816</v>
      </c>
      <c r="G86" s="408">
        <v>103.42762774886229</v>
      </c>
      <c r="H86" s="408">
        <v>106.16965943638417</v>
      </c>
      <c r="I86" s="408">
        <v>100.44202462115415</v>
      </c>
      <c r="J86" s="408">
        <v>94.85713006010499</v>
      </c>
      <c r="K86" s="408">
        <v>73.06161456400064</v>
      </c>
      <c r="L86" s="408">
        <v>90.23469813833086</v>
      </c>
      <c r="M86" s="408">
        <v>55.60849086373606</v>
      </c>
      <c r="N86" s="411">
        <f>(B86+C86+D86+E86+F86+G86+H86+I86+J86+K86+L86+M86)/12</f>
        <v>82.9533731058885</v>
      </c>
      <c r="O86" s="412">
        <f>100*(J86-I86)/I86</f>
        <v>-5.5603165926953215</v>
      </c>
      <c r="P86" s="412">
        <f>100*(J86-J85)/J85</f>
        <v>-6.257442491842571</v>
      </c>
      <c r="Q86" s="413">
        <f>(((B86+C86+D86+E86+F86+G86+H86+I86+J86)/9)-((B85+C85+D85+E85+F85+G85+H85+I85+J85)/9))/((B85+C85+D85+E85+F85+G85+H85+I85+J85)/9)*100</f>
        <v>-6.477390104926576</v>
      </c>
    </row>
    <row r="87" spans="1:17" ht="12.75" customHeight="1">
      <c r="A87" s="410">
        <v>2003</v>
      </c>
      <c r="B87" s="408">
        <v>39.812055240467856</v>
      </c>
      <c r="C87" s="408">
        <v>47.2</v>
      </c>
      <c r="D87" s="408">
        <v>76.91580218809207</v>
      </c>
      <c r="E87" s="408">
        <v>72.99954313226374</v>
      </c>
      <c r="F87" s="408">
        <v>95.8</v>
      </c>
      <c r="G87" s="408">
        <v>102.1</v>
      </c>
      <c r="H87" s="408">
        <v>85.3</v>
      </c>
      <c r="I87" s="408">
        <v>82.25441064394985</v>
      </c>
      <c r="J87" s="408">
        <v>89.8</v>
      </c>
      <c r="K87" s="408">
        <v>72.7</v>
      </c>
      <c r="L87" s="408">
        <v>63.8</v>
      </c>
      <c r="M87" s="408">
        <v>68.1</v>
      </c>
      <c r="N87" s="411">
        <f>(B87+C87+D87+E87+F87+G87+H87+I87+J87+K87+L87+M87)/12</f>
        <v>74.73181760039779</v>
      </c>
      <c r="O87" s="412">
        <f>100*(J87-I87)/I87</f>
        <v>9.17347689561879</v>
      </c>
      <c r="P87" s="412">
        <f>100*(J87-J86)/J86</f>
        <v>-5.331312529591197</v>
      </c>
      <c r="Q87" s="413">
        <f>(((B87+C87+D87+E87+F87+G87+H87+I87+J87)/9)-((B86+C86+D86+E86+F86+G86+H86+I86+J86)/9))/((B86+C86+D86+E86+F86+G86+H86+I86+J86)/9)*100</f>
        <v>-10.862844471445426</v>
      </c>
    </row>
    <row r="88" spans="1:17" ht="12.75" customHeight="1">
      <c r="A88" s="410">
        <v>2004</v>
      </c>
      <c r="B88" s="408">
        <v>29.30380767017408</v>
      </c>
      <c r="C88" s="408">
        <v>39.9</v>
      </c>
      <c r="D88" s="408">
        <v>116.7903197839395</v>
      </c>
      <c r="E88" s="408">
        <v>84.9</v>
      </c>
      <c r="F88" s="408">
        <v>84.9</v>
      </c>
      <c r="G88" s="408">
        <v>116.5</v>
      </c>
      <c r="H88" s="408">
        <v>84.4612441411289</v>
      </c>
      <c r="I88" s="408">
        <v>86.17537358300011</v>
      </c>
      <c r="J88" s="408">
        <v>86.9</v>
      </c>
      <c r="K88" s="408"/>
      <c r="L88" s="408"/>
      <c r="M88" s="408"/>
      <c r="N88" s="411">
        <f>(B88+C88+D88+E88+F88+G88+H88+I88+J88)/9</f>
        <v>81.09230501980473</v>
      </c>
      <c r="O88" s="412">
        <f>100*(J88-I88)/I88</f>
        <v>0.8408741231646303</v>
      </c>
      <c r="P88" s="412">
        <f>100*(J88-J87)/J87</f>
        <v>-3.2293986636970953</v>
      </c>
      <c r="Q88" s="413">
        <f>(((B88+C88+D88+E88+F88+G88+H88+I88+J88)/9)-((B87+C87+D87+E87+F87+G87+H87+I87+J87)/9))/((B87+C87+D87+E87+F87+G87+H87+I87+J87)/9)*100</f>
        <v>5.4391683462383185</v>
      </c>
    </row>
    <row r="89" spans="1:17" ht="12.75" customHeight="1">
      <c r="A89" s="414"/>
      <c r="B89" s="408"/>
      <c r="C89" s="408"/>
      <c r="D89" s="408"/>
      <c r="E89" s="408"/>
      <c r="F89" s="408"/>
      <c r="G89" s="408"/>
      <c r="H89" s="408"/>
      <c r="I89" s="408"/>
      <c r="J89" s="408"/>
      <c r="K89" s="408"/>
      <c r="L89" s="408"/>
      <c r="M89" s="408"/>
      <c r="N89" s="408"/>
      <c r="O89" s="408"/>
      <c r="P89" s="408"/>
      <c r="Q89" s="408"/>
    </row>
    <row r="90" spans="1:17" ht="12.75" customHeight="1">
      <c r="A90" s="398"/>
      <c r="B90" s="423"/>
      <c r="C90" s="423"/>
      <c r="D90" s="423"/>
      <c r="E90" s="423"/>
      <c r="F90" s="423"/>
      <c r="G90" s="423"/>
      <c r="H90" s="423"/>
      <c r="I90" s="423"/>
      <c r="J90" s="423"/>
      <c r="K90" s="423"/>
      <c r="L90" s="373"/>
      <c r="M90" s="373"/>
      <c r="N90" s="415"/>
      <c r="O90" s="420"/>
      <c r="P90" s="420"/>
      <c r="Q90" s="420"/>
    </row>
    <row r="91" spans="1:17" ht="12.75" customHeight="1">
      <c r="A91" s="398"/>
      <c r="B91" s="423"/>
      <c r="C91" s="423"/>
      <c r="D91" s="423"/>
      <c r="E91" s="423"/>
      <c r="F91" s="423"/>
      <c r="G91" s="423"/>
      <c r="H91" s="423"/>
      <c r="I91" s="423"/>
      <c r="J91" s="423"/>
      <c r="K91" s="423"/>
      <c r="L91" s="373"/>
      <c r="M91" s="373"/>
      <c r="N91" s="415"/>
      <c r="O91" s="420"/>
      <c r="P91" s="420"/>
      <c r="Q91" s="420"/>
    </row>
    <row r="92" spans="1:17" ht="12.75" customHeight="1">
      <c r="A92" s="539" t="s">
        <v>190</v>
      </c>
      <c r="B92" s="539"/>
      <c r="C92" s="539"/>
      <c r="D92" s="539"/>
      <c r="E92" s="539"/>
      <c r="F92" s="539"/>
      <c r="G92" s="539"/>
      <c r="H92" s="539"/>
      <c r="I92" s="539"/>
      <c r="J92" s="539"/>
      <c r="K92" s="539"/>
      <c r="L92" s="539"/>
      <c r="M92" s="539"/>
      <c r="N92" s="539"/>
      <c r="O92" s="539"/>
      <c r="P92" s="539"/>
      <c r="Q92" s="539"/>
    </row>
    <row r="93" spans="1:17" ht="1.5" customHeight="1">
      <c r="A93" s="409"/>
      <c r="B93" s="409"/>
      <c r="C93" s="409"/>
      <c r="D93" s="409"/>
      <c r="E93" s="409"/>
      <c r="F93" s="409"/>
      <c r="G93" s="409"/>
      <c r="H93" s="409"/>
      <c r="I93" s="409"/>
      <c r="J93" s="409"/>
      <c r="K93" s="409"/>
      <c r="L93" s="409"/>
      <c r="M93" s="409"/>
      <c r="N93" s="415"/>
      <c r="O93" s="409"/>
      <c r="P93" s="409"/>
      <c r="Q93" s="409"/>
    </row>
    <row r="94" spans="1:17" ht="12.75" customHeight="1">
      <c r="A94" s="409"/>
      <c r="B94" s="408"/>
      <c r="C94" s="408"/>
      <c r="D94" s="408"/>
      <c r="E94" s="408"/>
      <c r="F94" s="408"/>
      <c r="G94" s="408"/>
      <c r="H94" s="408"/>
      <c r="I94" s="408"/>
      <c r="J94" s="408"/>
      <c r="K94" s="408"/>
      <c r="L94" s="408"/>
      <c r="M94" s="408"/>
      <c r="N94" s="415"/>
      <c r="O94" s="409"/>
      <c r="P94" s="409"/>
      <c r="Q94" s="409"/>
    </row>
    <row r="95" spans="1:17" ht="12.75" customHeight="1">
      <c r="A95" s="410">
        <v>1999</v>
      </c>
      <c r="B95" s="424">
        <v>37.904361054389916</v>
      </c>
      <c r="C95" s="424">
        <v>50.52075182045967</v>
      </c>
      <c r="D95" s="424">
        <v>100.66260296751884</v>
      </c>
      <c r="E95" s="424">
        <v>90.73366822698628</v>
      </c>
      <c r="F95" s="424">
        <v>104.43456800812949</v>
      </c>
      <c r="G95" s="424">
        <v>143.39600417391313</v>
      </c>
      <c r="H95" s="424">
        <v>174.2254950682223</v>
      </c>
      <c r="I95" s="424">
        <v>148.63073020262985</v>
      </c>
      <c r="J95" s="424">
        <v>147.79973460510604</v>
      </c>
      <c r="K95" s="424">
        <v>91.2191596233878</v>
      </c>
      <c r="L95" s="424">
        <v>69.60691759087965</v>
      </c>
      <c r="M95" s="424">
        <v>40.86600665837706</v>
      </c>
      <c r="N95" s="411"/>
      <c r="O95" s="412"/>
      <c r="P95" s="412"/>
      <c r="Q95" s="413"/>
    </row>
    <row r="96" spans="1:17" ht="12.75" customHeight="1">
      <c r="A96" s="410">
        <v>2001</v>
      </c>
      <c r="B96" s="424">
        <v>25.22365113138192</v>
      </c>
      <c r="C96" s="424">
        <v>39.603542316420715</v>
      </c>
      <c r="D96" s="424">
        <v>61.13591801521516</v>
      </c>
      <c r="E96" s="424">
        <v>109.83029855047938</v>
      </c>
      <c r="F96" s="424">
        <v>156.33232277985002</v>
      </c>
      <c r="G96" s="424">
        <v>149.6609228632186</v>
      </c>
      <c r="H96" s="424">
        <v>160.70544702353834</v>
      </c>
      <c r="I96" s="424">
        <v>153.5932283657812</v>
      </c>
      <c r="J96" s="424">
        <v>115.0108683848999</v>
      </c>
      <c r="K96" s="424">
        <v>109.82807237338044</v>
      </c>
      <c r="L96" s="424">
        <v>49.75741800697551</v>
      </c>
      <c r="M96" s="424">
        <v>35.19935204508131</v>
      </c>
      <c r="N96" s="411">
        <f>(B96+C96+D96+E96+F96+G96+H96+I96+J96+K96+L96+M96)/12</f>
        <v>97.15675348801854</v>
      </c>
      <c r="O96" s="412">
        <f>100*(J96-I96)/I96</f>
        <v>-25.119831382798775</v>
      </c>
      <c r="P96" s="412">
        <f>100*(J96-J95)/J95</f>
        <v>-22.18465838779212</v>
      </c>
      <c r="Q96" s="413">
        <f>(((B96+C96+D96+E96+F96+G96+H96+I96+J96)/9)-((B95+C95+D95+E95+F95+G95+H95+I95+J95)/9))/((B95+C95+D95+E95+F95+G95+H95+I95+J95)/9)*100</f>
        <v>-2.7257839246762887</v>
      </c>
    </row>
    <row r="97" spans="1:17" ht="12.75" customHeight="1">
      <c r="A97" s="410">
        <v>2002</v>
      </c>
      <c r="B97" s="424">
        <v>30.200854869567657</v>
      </c>
      <c r="C97" s="424">
        <v>56.482089319862425</v>
      </c>
      <c r="D97" s="424">
        <v>80.76909911171948</v>
      </c>
      <c r="E97" s="424">
        <v>83.61196359715966</v>
      </c>
      <c r="F97" s="424">
        <v>147.6293070124639</v>
      </c>
      <c r="G97" s="424">
        <v>124.32917941703448</v>
      </c>
      <c r="H97" s="424">
        <v>122.20756063362184</v>
      </c>
      <c r="I97" s="424">
        <v>137.32609690306688</v>
      </c>
      <c r="J97" s="424">
        <v>87.06991003516022</v>
      </c>
      <c r="K97" s="424">
        <v>55.12483657429469</v>
      </c>
      <c r="L97" s="424">
        <v>130.24708376325748</v>
      </c>
      <c r="M97" s="424">
        <v>41.7266155364403</v>
      </c>
      <c r="N97" s="411">
        <f>(B97+C97+D97+E97+F97+G97+H97+I97+J97+K97+L97+M97)/12</f>
        <v>91.39371639780406</v>
      </c>
      <c r="O97" s="412">
        <f>100*(J97-I97)/I97</f>
        <v>-36.59623917177267</v>
      </c>
      <c r="P97" s="412">
        <f>100*(J97-J96)/J96</f>
        <v>-24.294189533663346</v>
      </c>
      <c r="Q97" s="413">
        <f>(((B97+C97+D97+E97+F97+G97+H97+I97+J97)/9)-((B96+C96+D96+E96+F96+G96+H96+I96+J96)/9))/((B96+C96+D96+E96+F96+G96+H96+I96+J96)/9)*100</f>
        <v>-10.449030548220286</v>
      </c>
    </row>
    <row r="98" spans="1:17" ht="12.75" customHeight="1">
      <c r="A98" s="410">
        <v>2003</v>
      </c>
      <c r="B98" s="424">
        <v>27.042618372892267</v>
      </c>
      <c r="C98" s="424">
        <v>47.5</v>
      </c>
      <c r="D98" s="424">
        <v>88.37199202416622</v>
      </c>
      <c r="E98" s="424">
        <v>78.46547702272882</v>
      </c>
      <c r="F98" s="424">
        <v>110.3</v>
      </c>
      <c r="G98" s="424">
        <v>107.6</v>
      </c>
      <c r="H98" s="424">
        <v>78.5</v>
      </c>
      <c r="I98" s="424">
        <v>90.81079242238553</v>
      </c>
      <c r="J98" s="424">
        <v>76.4</v>
      </c>
      <c r="K98" s="424">
        <v>59.3</v>
      </c>
      <c r="L98" s="424">
        <v>47.7</v>
      </c>
      <c r="M98" s="424">
        <v>57.8</v>
      </c>
      <c r="N98" s="411">
        <f>(B98+C98+D98+E98+F98+G98+H98+I98+J98+K98+L98+M98)/12</f>
        <v>72.48257332018106</v>
      </c>
      <c r="O98" s="412">
        <f>100*(J98-I98)/I98</f>
        <v>-15.869030583234023</v>
      </c>
      <c r="P98" s="412">
        <f>100*(J98-J97)/J97</f>
        <v>-12.254417204349396</v>
      </c>
      <c r="Q98" s="413">
        <f>(((B98+C98+D98+E98+F98+G98+H98+I98+J98)/9)-((B97+C97+D97+E97+F97+G97+H97+I97+J97)/9))/((B97+C97+D97+E97+F97+G97+H97+I97+J97)/9)*100</f>
        <v>-18.931721168425327</v>
      </c>
    </row>
    <row r="99" spans="1:17" ht="12.75" customHeight="1">
      <c r="A99" s="410">
        <v>2004</v>
      </c>
      <c r="B99" s="424">
        <v>21.011533903575156</v>
      </c>
      <c r="C99" s="424">
        <v>47.4</v>
      </c>
      <c r="D99" s="424">
        <v>232.72264374288457</v>
      </c>
      <c r="E99" s="424">
        <v>69.1</v>
      </c>
      <c r="F99" s="424">
        <v>94.7</v>
      </c>
      <c r="G99" s="424">
        <v>188.2</v>
      </c>
      <c r="H99" s="424">
        <v>108.92617015998863</v>
      </c>
      <c r="I99" s="424">
        <v>81.56585240857717</v>
      </c>
      <c r="J99" s="424">
        <v>72.4</v>
      </c>
      <c r="K99" s="424"/>
      <c r="L99" s="424"/>
      <c r="M99" s="424"/>
      <c r="N99" s="411">
        <f>(B99+C99+D99+E99+F99+G99+H99+I99+J99)/9</f>
        <v>101.7806889127806</v>
      </c>
      <c r="O99" s="412">
        <f>100*(J99-I99)/I99</f>
        <v>-11.237364825986074</v>
      </c>
      <c r="P99" s="412">
        <f>100*(J99-J98)/J98</f>
        <v>-5.2356020942408374</v>
      </c>
      <c r="Q99" s="413">
        <f>(((B99+C99+D99+E99+F99+G99+H99+I99+J99)/9)-((B98+C98+D98+E98+F98+G98+H98+I98+J98)/9))/((B98+C98+D98+E98+F98+G98+H98+I98+J98)/9)*100</f>
        <v>29.93447524031763</v>
      </c>
    </row>
    <row r="100" spans="1:17" ht="12.75" customHeight="1">
      <c r="A100" s="414"/>
      <c r="B100" s="373"/>
      <c r="C100" s="373"/>
      <c r="D100" s="373"/>
      <c r="E100" s="373"/>
      <c r="F100" s="373"/>
      <c r="G100" s="373"/>
      <c r="H100" s="373"/>
      <c r="I100" s="373"/>
      <c r="J100" s="373"/>
      <c r="K100" s="373"/>
      <c r="L100" s="373"/>
      <c r="M100" s="373"/>
      <c r="N100" s="372"/>
      <c r="O100" s="373"/>
      <c r="P100" s="373"/>
      <c r="Q100" s="373"/>
    </row>
    <row r="101" spans="1:17" ht="12.75" customHeight="1">
      <c r="A101" s="373"/>
      <c r="B101" s="373"/>
      <c r="C101" s="373"/>
      <c r="D101" s="373"/>
      <c r="E101" s="373"/>
      <c r="F101" s="373"/>
      <c r="G101" s="373"/>
      <c r="H101" s="373"/>
      <c r="I101" s="373"/>
      <c r="J101" s="373"/>
      <c r="K101" s="373"/>
      <c r="L101" s="373"/>
      <c r="M101" s="373"/>
      <c r="N101" s="372"/>
      <c r="O101" s="373"/>
      <c r="P101" s="373"/>
      <c r="Q101" s="373"/>
    </row>
    <row r="102" spans="1:17" ht="12.75" customHeight="1">
      <c r="A102" s="373"/>
      <c r="B102" s="373"/>
      <c r="C102" s="373"/>
      <c r="D102" s="373"/>
      <c r="E102" s="373"/>
      <c r="F102" s="373"/>
      <c r="G102" s="373"/>
      <c r="H102" s="373"/>
      <c r="I102" s="373"/>
      <c r="J102" s="373"/>
      <c r="K102" s="373"/>
      <c r="L102" s="373"/>
      <c r="M102" s="373"/>
      <c r="N102" s="372"/>
      <c r="O102" s="373"/>
      <c r="P102" s="373"/>
      <c r="Q102" s="373"/>
    </row>
    <row r="103" spans="1:17" ht="12.75" customHeight="1">
      <c r="A103" s="539" t="s">
        <v>191</v>
      </c>
      <c r="B103" s="539"/>
      <c r="C103" s="539"/>
      <c r="D103" s="539"/>
      <c r="E103" s="539"/>
      <c r="F103" s="539"/>
      <c r="G103" s="539"/>
      <c r="H103" s="539"/>
      <c r="I103" s="539"/>
      <c r="J103" s="539"/>
      <c r="K103" s="539"/>
      <c r="L103" s="539"/>
      <c r="M103" s="539"/>
      <c r="N103" s="539"/>
      <c r="O103" s="539"/>
      <c r="P103" s="539"/>
      <c r="Q103" s="539"/>
    </row>
    <row r="104" spans="1:17" ht="1.5" customHeight="1">
      <c r="A104" s="373"/>
      <c r="B104" s="373"/>
      <c r="C104" s="373"/>
      <c r="D104" s="373"/>
      <c r="E104" s="373"/>
      <c r="F104" s="373"/>
      <c r="G104" s="373"/>
      <c r="H104" s="373"/>
      <c r="I104" s="373"/>
      <c r="J104" s="373"/>
      <c r="K104" s="373"/>
      <c r="L104" s="373"/>
      <c r="M104" s="373"/>
      <c r="N104" s="372"/>
      <c r="O104" s="373"/>
      <c r="P104" s="373"/>
      <c r="Q104" s="373"/>
    </row>
    <row r="105" spans="1:17" ht="12.75" customHeight="1">
      <c r="A105" s="373"/>
      <c r="B105" s="408"/>
      <c r="C105" s="408"/>
      <c r="D105" s="408"/>
      <c r="E105" s="408"/>
      <c r="F105" s="408"/>
      <c r="G105" s="408"/>
      <c r="H105" s="408"/>
      <c r="I105" s="408"/>
      <c r="J105" s="408"/>
      <c r="K105" s="408"/>
      <c r="L105" s="408"/>
      <c r="M105" s="408"/>
      <c r="N105" s="372"/>
      <c r="O105" s="373"/>
      <c r="P105" s="373"/>
      <c r="Q105" s="373"/>
    </row>
    <row r="106" spans="1:17" ht="12.75" customHeight="1">
      <c r="A106" s="410">
        <v>1999</v>
      </c>
      <c r="B106" s="408">
        <v>53.35349426013089</v>
      </c>
      <c r="C106" s="408">
        <v>152.94451883923935</v>
      </c>
      <c r="D106" s="408">
        <v>143.16177831486655</v>
      </c>
      <c r="E106" s="408">
        <v>93.1247499884596</v>
      </c>
      <c r="F106" s="408">
        <v>104.07207299441328</v>
      </c>
      <c r="G106" s="408">
        <v>123.93095911828011</v>
      </c>
      <c r="H106" s="408">
        <v>103.36121115501602</v>
      </c>
      <c r="I106" s="408">
        <v>98.68562989844759</v>
      </c>
      <c r="J106" s="408">
        <v>97.51289796182196</v>
      </c>
      <c r="K106" s="408">
        <v>79.90501499117754</v>
      </c>
      <c r="L106" s="408">
        <v>83.69914656442162</v>
      </c>
      <c r="M106" s="408">
        <v>66.24852591372544</v>
      </c>
      <c r="N106" s="411"/>
      <c r="O106" s="412"/>
      <c r="P106" s="412"/>
      <c r="Q106" s="413"/>
    </row>
    <row r="107" spans="1:17" ht="12.75" customHeight="1">
      <c r="A107" s="410">
        <v>2001</v>
      </c>
      <c r="B107" s="408">
        <v>41.07212430303932</v>
      </c>
      <c r="C107" s="408">
        <v>52.826680268837755</v>
      </c>
      <c r="D107" s="408">
        <v>98.8635242570823</v>
      </c>
      <c r="E107" s="408">
        <v>90.26650647927302</v>
      </c>
      <c r="F107" s="408">
        <v>84.01514478949103</v>
      </c>
      <c r="G107" s="408">
        <v>99.90877628270508</v>
      </c>
      <c r="H107" s="408">
        <v>103.21452235321318</v>
      </c>
      <c r="I107" s="408">
        <v>94.27999203688023</v>
      </c>
      <c r="J107" s="408">
        <v>94.14687819599769</v>
      </c>
      <c r="K107" s="408">
        <v>70.77442919232885</v>
      </c>
      <c r="L107" s="408">
        <v>72.25043145663402</v>
      </c>
      <c r="M107" s="408">
        <v>59.97594880224709</v>
      </c>
      <c r="N107" s="411">
        <f>(B107+C107+D107+E107+F107+G107+H107+I107+J107+K107+L107+M107)/12</f>
        <v>80.13291320147746</v>
      </c>
      <c r="O107" s="412">
        <f>100*(J107-I107)/I107</f>
        <v>-0.14118991527966263</v>
      </c>
      <c r="P107" s="412">
        <f>100*(J107-J106)/J106</f>
        <v>-3.451871327977693</v>
      </c>
      <c r="Q107" s="413">
        <f>(((B107+C107+D107+E107+F107+G107+H107+I107+J107)/9)-((B106+C106+D106+E106+F106+G106+H106+I106+J106)/9))/((B106+C106+D106+E106+F106+G106+H106+I106+J106)/9)*100</f>
        <v>-21.806292800245902</v>
      </c>
    </row>
    <row r="108" spans="1:17" ht="12.75" customHeight="1">
      <c r="A108" s="410">
        <v>2002</v>
      </c>
      <c r="B108" s="408">
        <v>35.99663265319195</v>
      </c>
      <c r="C108" s="408">
        <v>57.083761882613615</v>
      </c>
      <c r="D108" s="408">
        <v>82.4400162651916</v>
      </c>
      <c r="E108" s="408">
        <v>94.37058914990301</v>
      </c>
      <c r="F108" s="408">
        <v>87.9644956088359</v>
      </c>
      <c r="G108" s="408">
        <v>92.77853327105186</v>
      </c>
      <c r="H108" s="408">
        <v>97.99853760836973</v>
      </c>
      <c r="I108" s="408">
        <v>81.6500240705641</v>
      </c>
      <c r="J108" s="408">
        <v>98.82462697524598</v>
      </c>
      <c r="K108" s="408">
        <v>82.2001917601975</v>
      </c>
      <c r="L108" s="408">
        <v>69.84885877257389</v>
      </c>
      <c r="M108" s="408">
        <v>62.68114289629615</v>
      </c>
      <c r="N108" s="411">
        <f>(B108+C108+D108+E108+F108+G108+H108+I108+J108+K108+L108+M108)/12</f>
        <v>78.6531175761696</v>
      </c>
      <c r="O108" s="412">
        <f>100*(J108-I108)/I108</f>
        <v>21.034412543270204</v>
      </c>
      <c r="P108" s="412">
        <f>100*(J108-J107)/J107</f>
        <v>4.968564936916993</v>
      </c>
      <c r="Q108" s="413">
        <f>(((B108+C108+D108+E108+F108+G108+H108+I108+J108)/9)-((B107+C107+D107+E107+F107+G107+H107+I107+J107)/9))/((B107+C107+D107+E107+F107+G107+H107+I107+J107)/9)*100</f>
        <v>-3.887049685490417</v>
      </c>
    </row>
    <row r="109" spans="1:17" ht="12.75" customHeight="1">
      <c r="A109" s="410">
        <v>2003</v>
      </c>
      <c r="B109" s="408">
        <v>46.3179329757709</v>
      </c>
      <c r="C109" s="408">
        <v>47.1</v>
      </c>
      <c r="D109" s="408">
        <v>71.07898270269052</v>
      </c>
      <c r="E109" s="408">
        <v>70.21469108274647</v>
      </c>
      <c r="F109" s="408">
        <v>88.5</v>
      </c>
      <c r="G109" s="408">
        <v>99.3</v>
      </c>
      <c r="H109" s="408">
        <v>88.8</v>
      </c>
      <c r="I109" s="408">
        <v>77.89500829888573</v>
      </c>
      <c r="J109" s="408">
        <v>96.7</v>
      </c>
      <c r="K109" s="408">
        <v>79.6</v>
      </c>
      <c r="L109" s="408">
        <v>72</v>
      </c>
      <c r="M109" s="408">
        <v>73.4</v>
      </c>
      <c r="N109" s="411">
        <f>(B109+C109+D109+E109+F109+G109+H109+I109+J109+K109+L109+M109)/12</f>
        <v>75.90888458834114</v>
      </c>
      <c r="O109" s="412">
        <f>100*(J109-I109)/I109</f>
        <v>24.141459269070104</v>
      </c>
      <c r="P109" s="412">
        <f>100*(J109-J108)/J108</f>
        <v>-2.149896276135866</v>
      </c>
      <c r="Q109" s="413">
        <f>(((B109+C109+D109+E109+F109+G109+H109+I109+J109)/9)-((B108+C108+D108+E108+F108+G108+H108+I108+J108)/9))/((B108+C108+D108+E108+F108+G108+H108+I108+J108)/9)*100</f>
        <v>-5.925137125084734</v>
      </c>
    </row>
    <row r="110" spans="1:17" ht="12.75" customHeight="1">
      <c r="A110" s="410">
        <v>2004</v>
      </c>
      <c r="B110" s="408">
        <v>33.52861668667097</v>
      </c>
      <c r="C110" s="408">
        <v>36.1</v>
      </c>
      <c r="D110" s="408">
        <v>57.72410389822603</v>
      </c>
      <c r="E110" s="408">
        <v>92.9</v>
      </c>
      <c r="F110" s="408">
        <v>80</v>
      </c>
      <c r="G110" s="408">
        <v>79.9</v>
      </c>
      <c r="H110" s="408">
        <v>71.99662146088157</v>
      </c>
      <c r="I110" s="408">
        <v>88.52384566081155</v>
      </c>
      <c r="J110" s="408">
        <v>94.3</v>
      </c>
      <c r="K110" s="408"/>
      <c r="L110" s="408"/>
      <c r="M110" s="408"/>
      <c r="N110" s="411">
        <f>(B110+C110+D110+E110+F110+G110+H110+I110+J110)/9</f>
        <v>70.55257641184333</v>
      </c>
      <c r="O110" s="412">
        <f>100*(J110-I110)/I110</f>
        <v>6.52496996269276</v>
      </c>
      <c r="P110" s="412">
        <f>100*(J110-J109)/J109</f>
        <v>-2.481902792140647</v>
      </c>
      <c r="Q110" s="413">
        <f>(((B110+C110+D110+E110+F110+G110+H110+I110+J110)/9)-((B109+C109+D109+E109+F109+G109+H109+I109+J109)/9))/((B109+C109+D109+E109+F109+G109+H109+I109+J109)/9)*100</f>
        <v>-7.425708724071903</v>
      </c>
    </row>
    <row r="111" spans="1:17" ht="12.75" customHeight="1">
      <c r="A111" s="373"/>
      <c r="B111" s="373"/>
      <c r="C111" s="373"/>
      <c r="D111" s="373"/>
      <c r="E111" s="373"/>
      <c r="F111" s="373"/>
      <c r="G111" s="373"/>
      <c r="H111" s="373"/>
      <c r="I111" s="373"/>
      <c r="J111" s="373"/>
      <c r="K111" s="373"/>
      <c r="L111" s="373"/>
      <c r="M111" s="373"/>
      <c r="N111" s="411"/>
      <c r="O111" s="373"/>
      <c r="P111" s="373"/>
      <c r="Q111" s="373"/>
    </row>
  </sheetData>
  <mergeCells count="19">
    <mergeCell ref="O8:Q8"/>
    <mergeCell ref="O10:Q10"/>
    <mergeCell ref="A17:Q17"/>
    <mergeCell ref="O72:Q72"/>
    <mergeCell ref="A65:Q65"/>
    <mergeCell ref="A67:Q67"/>
    <mergeCell ref="A68:Q68"/>
    <mergeCell ref="A69:Q69"/>
    <mergeCell ref="A1:Q1"/>
    <mergeCell ref="A3:Q3"/>
    <mergeCell ref="A4:Q4"/>
    <mergeCell ref="A5:Q5"/>
    <mergeCell ref="A92:Q92"/>
    <mergeCell ref="A103:Q103"/>
    <mergeCell ref="A28:Q28"/>
    <mergeCell ref="A39:Q39"/>
    <mergeCell ref="A50:Q50"/>
    <mergeCell ref="A81:Q81"/>
    <mergeCell ref="O74:Q74"/>
  </mergeCells>
  <printOptions/>
  <pageMargins left="0.5905511811023623" right="0.5118110236220472" top="0.5905511811023623" bottom="0.3937007874015748" header="0.5118110236220472" footer="0.5118110236220472"/>
  <pageSetup firstPageNumber="28" useFirstPageNumber="1" horizontalDpi="600" verticalDpi="600" orientation="portrait" paperSize="9" scale="97"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E21" sqref="E21"/>
    </sheetView>
  </sheetViews>
  <sheetFormatPr defaultColWidth="11.421875" defaultRowHeight="12.75"/>
  <cols>
    <col min="1" max="1" width="4.421875" style="373" customWidth="1"/>
    <col min="2" max="14" width="5.421875" style="373" customWidth="1"/>
    <col min="15" max="15" width="6.140625" style="372" customWidth="1"/>
    <col min="16" max="16" width="6.140625" style="373" customWidth="1"/>
    <col min="17" max="17" width="7.140625" style="373" customWidth="1"/>
    <col min="18" max="16384" width="11.421875" style="373" customWidth="1"/>
  </cols>
  <sheetData>
    <row r="1" spans="1:17" ht="12.75">
      <c r="A1" s="542"/>
      <c r="B1" s="542"/>
      <c r="C1" s="542"/>
      <c r="D1" s="542"/>
      <c r="E1" s="542"/>
      <c r="F1" s="542"/>
      <c r="G1" s="542"/>
      <c r="H1" s="542"/>
      <c r="I1" s="542"/>
      <c r="J1" s="542"/>
      <c r="K1" s="542"/>
      <c r="L1" s="542"/>
      <c r="M1" s="542"/>
      <c r="N1" s="542"/>
      <c r="O1" s="542"/>
      <c r="P1" s="542"/>
      <c r="Q1" s="542"/>
    </row>
    <row r="2" spans="1:17" ht="12.75">
      <c r="A2" s="368"/>
      <c r="B2" s="368"/>
      <c r="C2" s="368"/>
      <c r="D2" s="368"/>
      <c r="E2" s="368"/>
      <c r="F2" s="368"/>
      <c r="G2" s="368"/>
      <c r="H2" s="368"/>
      <c r="I2" s="368"/>
      <c r="J2" s="368"/>
      <c r="K2" s="368"/>
      <c r="L2" s="368"/>
      <c r="M2" s="368"/>
      <c r="N2" s="368"/>
      <c r="O2" s="369"/>
      <c r="P2" s="370"/>
      <c r="Q2" s="368"/>
    </row>
    <row r="3" spans="1:17" ht="13.5" customHeight="1">
      <c r="A3" s="544" t="s">
        <v>187</v>
      </c>
      <c r="B3" s="544"/>
      <c r="C3" s="544"/>
      <c r="D3" s="544"/>
      <c r="E3" s="544"/>
      <c r="F3" s="544"/>
      <c r="G3" s="544"/>
      <c r="H3" s="544"/>
      <c r="I3" s="544"/>
      <c r="J3" s="544"/>
      <c r="K3" s="544"/>
      <c r="L3" s="544"/>
      <c r="M3" s="544"/>
      <c r="N3" s="544"/>
      <c r="O3" s="544"/>
      <c r="P3" s="544"/>
      <c r="Q3" s="544"/>
    </row>
    <row r="4" spans="1:17" ht="12.75" customHeight="1">
      <c r="A4" s="544" t="s">
        <v>192</v>
      </c>
      <c r="B4" s="544"/>
      <c r="C4" s="544"/>
      <c r="D4" s="544"/>
      <c r="E4" s="544"/>
      <c r="F4" s="544"/>
      <c r="G4" s="544"/>
      <c r="H4" s="544"/>
      <c r="I4" s="544"/>
      <c r="J4" s="544"/>
      <c r="K4" s="544"/>
      <c r="L4" s="544"/>
      <c r="M4" s="544"/>
      <c r="N4" s="544"/>
      <c r="O4" s="544"/>
      <c r="P4" s="544"/>
      <c r="Q4" s="544"/>
    </row>
    <row r="5" spans="1:17" ht="12.75" customHeight="1">
      <c r="A5" s="544" t="s">
        <v>87</v>
      </c>
      <c r="B5" s="544"/>
      <c r="C5" s="544"/>
      <c r="D5" s="544"/>
      <c r="E5" s="544"/>
      <c r="F5" s="544"/>
      <c r="G5" s="544"/>
      <c r="H5" s="544"/>
      <c r="I5" s="544"/>
      <c r="J5" s="544"/>
      <c r="K5" s="544"/>
      <c r="L5" s="544"/>
      <c r="M5" s="544"/>
      <c r="N5" s="544"/>
      <c r="O5" s="544"/>
      <c r="P5" s="544"/>
      <c r="Q5" s="544"/>
    </row>
    <row r="6" spans="1:17" ht="12" customHeight="1">
      <c r="A6" s="368"/>
      <c r="B6" s="371"/>
      <c r="C6" s="368"/>
      <c r="D6" s="368"/>
      <c r="E6" s="368"/>
      <c r="F6" s="368"/>
      <c r="G6" s="368"/>
      <c r="H6" s="368"/>
      <c r="I6" s="368"/>
      <c r="J6" s="368"/>
      <c r="K6" s="368"/>
      <c r="L6" s="368"/>
      <c r="M6" s="368"/>
      <c r="N6" s="368"/>
      <c r="O6" s="369"/>
      <c r="P6" s="370"/>
      <c r="Q6" s="368"/>
    </row>
    <row r="7" spans="1:16" ht="12" customHeight="1">
      <c r="A7" s="371"/>
      <c r="B7" s="371"/>
      <c r="C7" s="368"/>
      <c r="D7" s="368"/>
      <c r="E7" s="368"/>
      <c r="F7" s="368"/>
      <c r="G7" s="368"/>
      <c r="H7" s="368"/>
      <c r="I7" s="368"/>
      <c r="J7" s="368"/>
      <c r="K7" s="368"/>
      <c r="L7" s="368"/>
      <c r="M7" s="368"/>
      <c r="N7" s="368"/>
      <c r="P7" s="370"/>
    </row>
    <row r="8" spans="1:17" ht="12" customHeight="1">
      <c r="A8" s="374"/>
      <c r="B8" s="375"/>
      <c r="C8" s="376"/>
      <c r="D8" s="376"/>
      <c r="E8" s="376"/>
      <c r="F8" s="376"/>
      <c r="G8" s="376"/>
      <c r="H8" s="376"/>
      <c r="I8" s="376"/>
      <c r="J8" s="376"/>
      <c r="K8" s="376"/>
      <c r="L8" s="376"/>
      <c r="M8" s="376"/>
      <c r="N8" s="425"/>
      <c r="O8" s="545" t="s">
        <v>88</v>
      </c>
      <c r="P8" s="546"/>
      <c r="Q8" s="546"/>
    </row>
    <row r="9" spans="1:17" ht="12" customHeight="1">
      <c r="A9" s="378"/>
      <c r="B9" s="379"/>
      <c r="C9" s="380"/>
      <c r="D9" s="380"/>
      <c r="E9" s="380"/>
      <c r="F9" s="380"/>
      <c r="G9" s="380"/>
      <c r="H9" s="380"/>
      <c r="I9" s="380"/>
      <c r="J9" s="380"/>
      <c r="K9" s="380"/>
      <c r="L9" s="380"/>
      <c r="M9" s="380"/>
      <c r="N9" s="426"/>
      <c r="O9" s="382" t="s">
        <v>208</v>
      </c>
      <c r="P9" s="383"/>
      <c r="Q9" s="384" t="s">
        <v>209</v>
      </c>
    </row>
    <row r="10" spans="1:17" ht="12" customHeight="1">
      <c r="A10" s="385" t="s">
        <v>90</v>
      </c>
      <c r="B10" s="379" t="s">
        <v>91</v>
      </c>
      <c r="C10" s="380" t="s">
        <v>92</v>
      </c>
      <c r="D10" s="380" t="s">
        <v>93</v>
      </c>
      <c r="E10" s="380" t="s">
        <v>89</v>
      </c>
      <c r="F10" s="380" t="s">
        <v>94</v>
      </c>
      <c r="G10" s="380" t="s">
        <v>95</v>
      </c>
      <c r="H10" s="380" t="s">
        <v>96</v>
      </c>
      <c r="I10" s="380" t="s">
        <v>97</v>
      </c>
      <c r="J10" s="380" t="s">
        <v>98</v>
      </c>
      <c r="K10" s="380" t="s">
        <v>99</v>
      </c>
      <c r="L10" s="380" t="s">
        <v>100</v>
      </c>
      <c r="M10" s="380" t="s">
        <v>101</v>
      </c>
      <c r="N10" s="426" t="s">
        <v>102</v>
      </c>
      <c r="O10" s="540" t="s">
        <v>103</v>
      </c>
      <c r="P10" s="541"/>
      <c r="Q10" s="541"/>
    </row>
    <row r="11" spans="1:17" ht="12" customHeight="1">
      <c r="A11" s="378"/>
      <c r="B11" s="379"/>
      <c r="C11" s="380"/>
      <c r="D11" s="380"/>
      <c r="E11" s="380"/>
      <c r="F11" s="380"/>
      <c r="G11" s="380"/>
      <c r="H11" s="380"/>
      <c r="I11" s="380"/>
      <c r="J11" s="380"/>
      <c r="K11" s="380"/>
      <c r="L11" s="380"/>
      <c r="M11" s="380"/>
      <c r="N11" s="380"/>
      <c r="O11" s="387" t="s">
        <v>104</v>
      </c>
      <c r="P11" s="388" t="s">
        <v>105</v>
      </c>
      <c r="Q11" s="389" t="s">
        <v>105</v>
      </c>
    </row>
    <row r="12" spans="1:17" ht="12" customHeight="1">
      <c r="A12" s="390"/>
      <c r="B12" s="391"/>
      <c r="C12" s="392"/>
      <c r="D12" s="392"/>
      <c r="E12" s="392"/>
      <c r="F12" s="392"/>
      <c r="G12" s="392"/>
      <c r="H12" s="392"/>
      <c r="I12" s="392"/>
      <c r="J12" s="392"/>
      <c r="K12" s="392"/>
      <c r="L12" s="392"/>
      <c r="M12" s="392"/>
      <c r="N12" s="392"/>
      <c r="O12" s="394" t="s">
        <v>106</v>
      </c>
      <c r="P12" s="395" t="s">
        <v>107</v>
      </c>
      <c r="Q12" s="396" t="s">
        <v>108</v>
      </c>
    </row>
    <row r="13" spans="1:17" ht="12" customHeight="1">
      <c r="A13" s="397"/>
      <c r="B13" s="398"/>
      <c r="C13" s="398"/>
      <c r="D13" s="398"/>
      <c r="E13" s="398"/>
      <c r="F13" s="398"/>
      <c r="G13" s="398"/>
      <c r="H13" s="398"/>
      <c r="I13" s="398"/>
      <c r="J13" s="398"/>
      <c r="K13" s="398"/>
      <c r="L13" s="398"/>
      <c r="M13" s="398"/>
      <c r="N13" s="398"/>
      <c r="O13" s="399"/>
      <c r="P13" s="400"/>
      <c r="Q13" s="388"/>
    </row>
    <row r="14" spans="1:16" ht="12" customHeight="1">
      <c r="A14" s="397"/>
      <c r="B14" s="398"/>
      <c r="C14" s="398"/>
      <c r="D14" s="398"/>
      <c r="E14" s="398"/>
      <c r="F14" s="398"/>
      <c r="G14" s="398"/>
      <c r="H14" s="398"/>
      <c r="I14" s="398"/>
      <c r="J14" s="398"/>
      <c r="K14" s="398"/>
      <c r="L14" s="398"/>
      <c r="M14" s="398"/>
      <c r="N14" s="398"/>
      <c r="O14" s="399"/>
      <c r="P14" s="400"/>
    </row>
    <row r="15" spans="1:16" ht="12" customHeight="1">
      <c r="A15" s="397"/>
      <c r="B15" s="398"/>
      <c r="C15" s="398"/>
      <c r="D15" s="398"/>
      <c r="E15" s="398"/>
      <c r="F15" s="398"/>
      <c r="G15" s="398"/>
      <c r="H15" s="398"/>
      <c r="I15" s="398"/>
      <c r="J15" s="398"/>
      <c r="K15" s="398"/>
      <c r="L15" s="398"/>
      <c r="M15" s="398"/>
      <c r="N15" s="398"/>
      <c r="O15" s="399"/>
      <c r="P15" s="400"/>
    </row>
    <row r="16" spans="1:16" ht="1.5" customHeight="1">
      <c r="A16" s="427"/>
      <c r="P16" s="428"/>
    </row>
    <row r="17" spans="1:17" ht="12" customHeight="1">
      <c r="A17" s="539" t="s">
        <v>205</v>
      </c>
      <c r="B17" s="539"/>
      <c r="C17" s="539"/>
      <c r="D17" s="539"/>
      <c r="E17" s="539"/>
      <c r="F17" s="539"/>
      <c r="G17" s="539"/>
      <c r="H17" s="539"/>
      <c r="I17" s="539"/>
      <c r="J17" s="539"/>
      <c r="K17" s="539"/>
      <c r="L17" s="539"/>
      <c r="M17" s="539"/>
      <c r="N17" s="539"/>
      <c r="O17" s="539"/>
      <c r="P17" s="539"/>
      <c r="Q17" s="539"/>
    </row>
    <row r="18" spans="1:17" ht="1.5" customHeight="1">
      <c r="A18" s="402"/>
      <c r="B18" s="403"/>
      <c r="C18" s="403"/>
      <c r="D18" s="403"/>
      <c r="E18" s="404"/>
      <c r="F18" s="404"/>
      <c r="G18" s="404"/>
      <c r="H18" s="404"/>
      <c r="I18" s="404"/>
      <c r="J18" s="404"/>
      <c r="K18" s="404"/>
      <c r="L18" s="404"/>
      <c r="M18" s="404"/>
      <c r="N18" s="404"/>
      <c r="O18" s="405"/>
      <c r="P18" s="406"/>
      <c r="Q18" s="368"/>
    </row>
    <row r="19" spans="1:16" s="409" customFormat="1" ht="12" customHeight="1">
      <c r="A19" s="407"/>
      <c r="B19" s="408"/>
      <c r="C19" s="408"/>
      <c r="D19" s="408"/>
      <c r="E19" s="408"/>
      <c r="F19" s="408"/>
      <c r="G19" s="408"/>
      <c r="H19" s="408"/>
      <c r="I19" s="408"/>
      <c r="J19" s="408"/>
      <c r="K19" s="408"/>
      <c r="L19" s="408"/>
      <c r="M19" s="408"/>
      <c r="N19" s="408"/>
      <c r="O19" s="399"/>
      <c r="P19" s="400"/>
    </row>
    <row r="20" spans="1:17" s="409" customFormat="1" ht="12" customHeight="1">
      <c r="A20" s="410">
        <v>1999</v>
      </c>
      <c r="B20" s="408">
        <v>58.438138099822154</v>
      </c>
      <c r="C20" s="408">
        <v>95.53956968499953</v>
      </c>
      <c r="D20" s="408">
        <v>121.33850273530769</v>
      </c>
      <c r="E20" s="408">
        <v>104.8949327296525</v>
      </c>
      <c r="F20" s="408">
        <v>115.25220209589486</v>
      </c>
      <c r="G20" s="408">
        <v>129.65013106288887</v>
      </c>
      <c r="H20" s="408">
        <v>118.95356839551492</v>
      </c>
      <c r="I20" s="408">
        <v>113.4754048348367</v>
      </c>
      <c r="J20" s="408">
        <v>104.18938801712537</v>
      </c>
      <c r="K20" s="408">
        <v>88.99758064549765</v>
      </c>
      <c r="L20" s="408">
        <v>80.43279149765205</v>
      </c>
      <c r="M20" s="408">
        <v>68.83779020080763</v>
      </c>
      <c r="N20" s="408"/>
      <c r="O20" s="411"/>
      <c r="P20" s="412"/>
      <c r="Q20" s="413"/>
    </row>
    <row r="21" spans="1:17" s="409" customFormat="1" ht="12" customHeight="1">
      <c r="A21" s="410">
        <v>2001</v>
      </c>
      <c r="B21" s="408">
        <v>51.62263376351002</v>
      </c>
      <c r="C21" s="408">
        <v>60.79693238340573</v>
      </c>
      <c r="D21" s="408">
        <v>88.01603956432325</v>
      </c>
      <c r="E21" s="408">
        <v>91.10101289757746</v>
      </c>
      <c r="F21" s="408">
        <v>107.0905467570568</v>
      </c>
      <c r="G21" s="408">
        <v>126.94186623990076</v>
      </c>
      <c r="H21" s="408">
        <v>105.12442918361016</v>
      </c>
      <c r="I21" s="408">
        <v>103.67178584173664</v>
      </c>
      <c r="J21" s="408">
        <v>95.03049787590516</v>
      </c>
      <c r="K21" s="408">
        <v>83.16802519477321</v>
      </c>
      <c r="L21" s="408">
        <v>73.11564242195288</v>
      </c>
      <c r="M21" s="408">
        <v>53.19112324701477</v>
      </c>
      <c r="N21" s="411">
        <f>(B21+C21+D21+E21+F21+G21+H21+I21+J21+K21+L21+M21)/12</f>
        <v>86.57254461423058</v>
      </c>
      <c r="O21" s="412">
        <f>100*(J21-I21)/I21</f>
        <v>-8.33523595226102</v>
      </c>
      <c r="P21" s="412">
        <f>100*(J21-J20)/J20</f>
        <v>-8.79061708253319</v>
      </c>
      <c r="Q21" s="413">
        <f>(((B21+C21+D21+E21+F21+G21+H21+I21+J21)/9)-((B20+C20+D20+E20+F20+G20+H20+I20+J20)/9))/((B20+C20+D20+E20+F20+G20+H20+I20+J20)/9)*100</f>
        <v>-13.76018636042555</v>
      </c>
    </row>
    <row r="22" spans="1:17" s="409" customFormat="1" ht="12" customHeight="1">
      <c r="A22" s="410">
        <v>2002</v>
      </c>
      <c r="B22" s="408">
        <v>35.73927470923863</v>
      </c>
      <c r="C22" s="408">
        <v>63.1026446463199</v>
      </c>
      <c r="D22" s="408">
        <v>80.60738683705549</v>
      </c>
      <c r="E22" s="408">
        <v>86.49952880490093</v>
      </c>
      <c r="F22" s="408">
        <v>95.81027561196397</v>
      </c>
      <c r="G22" s="408">
        <v>93.26946430120417</v>
      </c>
      <c r="H22" s="408">
        <v>92.33946600741196</v>
      </c>
      <c r="I22" s="408">
        <v>92.32708755789969</v>
      </c>
      <c r="J22" s="408">
        <v>87.46343328648763</v>
      </c>
      <c r="K22" s="408">
        <v>69.63900418226099</v>
      </c>
      <c r="L22" s="408">
        <v>73.02477922059819</v>
      </c>
      <c r="M22" s="408">
        <v>59.98973369070993</v>
      </c>
      <c r="N22" s="411">
        <f>(B22+C22+D22+E22+F22+G22+H22+I22+J22+K22+L22+M22)/12</f>
        <v>77.48433990467096</v>
      </c>
      <c r="O22" s="412">
        <f>100*(J22-I22)/I22</f>
        <v>-5.26785193821043</v>
      </c>
      <c r="P22" s="412">
        <f>100*(J22-J21)/J21</f>
        <v>-7.962774854972263</v>
      </c>
      <c r="Q22" s="413">
        <f>(((B22+C22+D22+E22+F22+G22+H22+I22+J22)/9)-((B21+C21+D21+E21+F21+G21+H21+I21+J21)/9))/((B21+C21+D21+E21+F21+G21+H21+I21+J21)/9)*100</f>
        <v>-12.326706933529175</v>
      </c>
    </row>
    <row r="23" spans="1:17" s="409" customFormat="1" ht="12" customHeight="1">
      <c r="A23" s="410">
        <v>2003</v>
      </c>
      <c r="B23" s="408">
        <v>47.053715756919914</v>
      </c>
      <c r="C23" s="408">
        <v>47.20978995386606</v>
      </c>
      <c r="D23" s="408">
        <v>69.70789013103933</v>
      </c>
      <c r="E23" s="408">
        <v>74.0376563182833</v>
      </c>
      <c r="F23" s="408">
        <v>85.3</v>
      </c>
      <c r="G23" s="408">
        <v>86.3</v>
      </c>
      <c r="H23" s="408">
        <v>77</v>
      </c>
      <c r="I23" s="408">
        <v>79.7495032474592</v>
      </c>
      <c r="J23" s="408">
        <v>81.4</v>
      </c>
      <c r="K23" s="408">
        <v>67</v>
      </c>
      <c r="L23" s="408">
        <v>60.2</v>
      </c>
      <c r="M23" s="408">
        <v>62.3</v>
      </c>
      <c r="N23" s="411">
        <f>(B23+C23+D23+E23+F23+G23+H23+I23+J23+K23+L23+M23)/12</f>
        <v>69.77154628396399</v>
      </c>
      <c r="O23" s="412">
        <f>100*(J23-I23)/I23</f>
        <v>2.0696012957214096</v>
      </c>
      <c r="P23" s="412">
        <f>100*(J23-J22)/J22</f>
        <v>-6.93253518487751</v>
      </c>
      <c r="Q23" s="413">
        <f>(((B23+C23+D23+E23+F23+G23+H23+I23+J23)/9)-((B22+C22+D22+E22+F22+G22+H22+I22+J22)/9))/((B22+C22+D22+E22+F22+G22+H22+I22+J22)/9)*100</f>
        <v>-10.919214945701174</v>
      </c>
    </row>
    <row r="24" spans="1:17" s="409" customFormat="1" ht="12" customHeight="1">
      <c r="A24" s="410">
        <v>2004</v>
      </c>
      <c r="B24" s="408">
        <v>33.427194268455196</v>
      </c>
      <c r="C24" s="408">
        <v>45.2</v>
      </c>
      <c r="D24" s="408">
        <v>93.39324502655447</v>
      </c>
      <c r="E24" s="408">
        <v>69.8</v>
      </c>
      <c r="F24" s="408">
        <v>80.3</v>
      </c>
      <c r="G24" s="408">
        <v>105.7</v>
      </c>
      <c r="H24" s="408">
        <v>77.52030603831507</v>
      </c>
      <c r="I24" s="408">
        <v>82.995347855945</v>
      </c>
      <c r="J24" s="408">
        <v>80.69241814616042</v>
      </c>
      <c r="K24" s="408"/>
      <c r="L24" s="408"/>
      <c r="M24" s="408"/>
      <c r="N24" s="411">
        <f>(B24+C24+D24+E24+F24+G24+H24+I24+J24)/9</f>
        <v>74.33650125949225</v>
      </c>
      <c r="O24" s="412">
        <f>100*(J24-I24)/I24</f>
        <v>-2.774769633813419</v>
      </c>
      <c r="P24" s="412">
        <f>100*(J24-J23)/J23</f>
        <v>-0.8692651767071069</v>
      </c>
      <c r="Q24" s="413">
        <f>(((B24+C24+D24+E24+F24+G24+H24+I24+J24)/9)-((B23+C23+D23+E23+F23+G23+H23+I23+J23)/9))/((B23+C23+D23+E23+F23+G23+H23+I23+J23)/9)*100</f>
        <v>3.2836240834333017</v>
      </c>
    </row>
    <row r="25" spans="1:15" s="409" customFormat="1" ht="12" customHeight="1">
      <c r="A25" s="414"/>
      <c r="O25" s="415"/>
    </row>
    <row r="26" s="409" customFormat="1" ht="12" customHeight="1">
      <c r="O26" s="415"/>
    </row>
    <row r="27" s="409" customFormat="1" ht="12" customHeight="1">
      <c r="O27" s="415"/>
    </row>
    <row r="28" spans="1:17" ht="12" customHeight="1">
      <c r="A28" s="539" t="s">
        <v>184</v>
      </c>
      <c r="B28" s="539"/>
      <c r="C28" s="539"/>
      <c r="D28" s="539"/>
      <c r="E28" s="539"/>
      <c r="F28" s="539"/>
      <c r="G28" s="539"/>
      <c r="H28" s="539"/>
      <c r="I28" s="539"/>
      <c r="J28" s="539"/>
      <c r="K28" s="539"/>
      <c r="L28" s="539"/>
      <c r="M28" s="539"/>
      <c r="N28" s="539"/>
      <c r="O28" s="539"/>
      <c r="P28" s="539"/>
      <c r="Q28" s="539"/>
    </row>
    <row r="29" spans="1:17" ht="1.5" customHeight="1">
      <c r="A29" s="402"/>
      <c r="B29" s="368"/>
      <c r="C29" s="368"/>
      <c r="D29" s="368"/>
      <c r="E29" s="368"/>
      <c r="F29" s="368"/>
      <c r="G29" s="368"/>
      <c r="H29" s="368"/>
      <c r="I29" s="368"/>
      <c r="J29" s="368"/>
      <c r="K29" s="368"/>
      <c r="L29" s="368"/>
      <c r="M29" s="368"/>
      <c r="N29" s="368"/>
      <c r="O29" s="416"/>
      <c r="P29" s="368"/>
      <c r="Q29" s="368"/>
    </row>
    <row r="30" spans="2:15" s="409" customFormat="1" ht="12" customHeight="1">
      <c r="B30" s="408"/>
      <c r="C30" s="408"/>
      <c r="D30" s="408"/>
      <c r="E30" s="408"/>
      <c r="F30" s="408"/>
      <c r="G30" s="408"/>
      <c r="H30" s="408"/>
      <c r="I30" s="408"/>
      <c r="J30" s="408"/>
      <c r="K30" s="408"/>
      <c r="L30" s="408"/>
      <c r="M30" s="408"/>
      <c r="N30" s="408"/>
      <c r="O30" s="415"/>
    </row>
    <row r="31" spans="1:17" s="409" customFormat="1" ht="12" customHeight="1">
      <c r="A31" s="410">
        <v>1999</v>
      </c>
      <c r="B31" s="408">
        <v>70.85781169735992</v>
      </c>
      <c r="C31" s="408">
        <v>68.6060963483555</v>
      </c>
      <c r="D31" s="408">
        <v>112.82008127387972</v>
      </c>
      <c r="E31" s="408">
        <v>120.15546717490908</v>
      </c>
      <c r="F31" s="408">
        <v>128.7578711734459</v>
      </c>
      <c r="G31" s="408">
        <v>129.14067949929745</v>
      </c>
      <c r="H31" s="408">
        <v>109.63662001877728</v>
      </c>
      <c r="I31" s="408">
        <v>110.55572258451107</v>
      </c>
      <c r="J31" s="408">
        <v>91.50309157042267</v>
      </c>
      <c r="K31" s="408">
        <v>94.94054976379233</v>
      </c>
      <c r="L31" s="408">
        <v>81.44529076626974</v>
      </c>
      <c r="M31" s="408">
        <v>81.58071812897948</v>
      </c>
      <c r="N31" s="408"/>
      <c r="O31" s="411"/>
      <c r="P31" s="412"/>
      <c r="Q31" s="413"/>
    </row>
    <row r="32" spans="1:17" s="409" customFormat="1" ht="12" customHeight="1">
      <c r="A32" s="410">
        <v>2001</v>
      </c>
      <c r="B32" s="408">
        <v>70.18970415947162</v>
      </c>
      <c r="C32" s="408">
        <v>75.1680488583877</v>
      </c>
      <c r="D32" s="408">
        <v>89.62094082482122</v>
      </c>
      <c r="E32" s="408">
        <v>83.26363620016336</v>
      </c>
      <c r="F32" s="408">
        <v>104.04974687469488</v>
      </c>
      <c r="G32" s="408">
        <v>137.6882956895892</v>
      </c>
      <c r="H32" s="408">
        <v>82.83869517862874</v>
      </c>
      <c r="I32" s="408">
        <v>90.09764419978373</v>
      </c>
      <c r="J32" s="408">
        <v>87.1037741891563</v>
      </c>
      <c r="K32" s="408">
        <v>81.56386034182717</v>
      </c>
      <c r="L32" s="408">
        <v>83.19562821386516</v>
      </c>
      <c r="M32" s="408">
        <v>55.13731302353233</v>
      </c>
      <c r="N32" s="411">
        <f>(B32+C32+D32+E32+F32+G32+H32+I32+J32+K32+L32+M32)/12</f>
        <v>86.65977397949344</v>
      </c>
      <c r="O32" s="412">
        <f>100*(J32-I32)/I32</f>
        <v>-3.3229170831467965</v>
      </c>
      <c r="P32" s="412">
        <f>100*(J32-J31)/J31</f>
        <v>-4.807834692536662</v>
      </c>
      <c r="Q32" s="413">
        <f>(((B32+C32+D32+E32+F32+G32+H32+I32+J32)/9)-((B31+C31+D31+E31+F31+G31+H31+I31+J31)/9))/((B31+C31+D31+E31+F31+G31+H31+I31+J31)/9)*100</f>
        <v>-12.952083207638543</v>
      </c>
    </row>
    <row r="33" spans="1:17" s="409" customFormat="1" ht="12" customHeight="1">
      <c r="A33" s="410">
        <v>2002</v>
      </c>
      <c r="B33" s="408">
        <v>37.739311489477615</v>
      </c>
      <c r="C33" s="408">
        <v>70.62730029356821</v>
      </c>
      <c r="D33" s="408">
        <v>79.30458724187875</v>
      </c>
      <c r="E33" s="408">
        <v>81.76144490856227</v>
      </c>
      <c r="F33" s="408">
        <v>81.2481770874439</v>
      </c>
      <c r="G33" s="408">
        <v>81.41298785569292</v>
      </c>
      <c r="H33" s="408">
        <v>76.18377762310637</v>
      </c>
      <c r="I33" s="408">
        <v>82.63965085937485</v>
      </c>
      <c r="J33" s="408">
        <v>79.01499117766978</v>
      </c>
      <c r="K33" s="408">
        <v>65.93607949733736</v>
      </c>
      <c r="L33" s="408">
        <v>51.89302482274824</v>
      </c>
      <c r="M33" s="408">
        <v>65.03668359060704</v>
      </c>
      <c r="N33" s="411">
        <f>(B33+C33+D33+E33+F33+G33+H33+I33+J33+K33+L33+M33)/12</f>
        <v>71.06650137062228</v>
      </c>
      <c r="O33" s="412">
        <f>100*(J33-I33)/I33</f>
        <v>-4.386102366130554</v>
      </c>
      <c r="P33" s="412">
        <f>100*(J33-J32)/J32</f>
        <v>-9.286374886489705</v>
      </c>
      <c r="Q33" s="413">
        <f>(((B33+C33+D33+E33+F33+G33+H33+I33+J33)/9)-((B32+C32+D32+E32+F32+G32+H32+I32+J32)/9))/((B32+C32+D32+E32+F32+G32+H32+I32+J32)/9)*100</f>
        <v>-18.302988787276135</v>
      </c>
    </row>
    <row r="34" spans="1:17" s="409" customFormat="1" ht="12" customHeight="1">
      <c r="A34" s="410">
        <v>2003</v>
      </c>
      <c r="B34" s="408">
        <v>55.561241636061986</v>
      </c>
      <c r="C34" s="408">
        <v>46.94588372382428</v>
      </c>
      <c r="D34" s="408">
        <v>60.67010396750874</v>
      </c>
      <c r="E34" s="408">
        <v>74.8810237613084</v>
      </c>
      <c r="F34" s="408">
        <v>72.4</v>
      </c>
      <c r="G34" s="408">
        <v>67.2</v>
      </c>
      <c r="H34" s="408">
        <v>66.8</v>
      </c>
      <c r="I34" s="408">
        <v>77.10004374403705</v>
      </c>
      <c r="J34" s="408">
        <v>71.8</v>
      </c>
      <c r="K34" s="408">
        <v>60.6</v>
      </c>
      <c r="L34" s="408">
        <v>56.3</v>
      </c>
      <c r="M34" s="408">
        <v>55.7</v>
      </c>
      <c r="N34" s="411">
        <f>(B34+C34+D34+E34+F34+G34+H34+I34+J34+K34+L34+M34)/12</f>
        <v>63.82985806939504</v>
      </c>
      <c r="O34" s="412">
        <f>100*(J34-I34)/I34</f>
        <v>-6.874242200993514</v>
      </c>
      <c r="P34" s="412">
        <f>100*(J34-J33)/J33</f>
        <v>-9.131167478645239</v>
      </c>
      <c r="Q34" s="413">
        <f>(((B34+C34+D34+E34+F34+G34+H34+I34+J34)/9)-((B33+C33+D33+E33+F33+G33+H33+I33+J33)/9))/((B33+C33+D33+E33+F33+G33+H33+I33+J33)/9)*100</f>
        <v>-11.430101201621909</v>
      </c>
    </row>
    <row r="35" spans="1:17" s="409" customFormat="1" ht="12" customHeight="1">
      <c r="A35" s="410">
        <v>2004</v>
      </c>
      <c r="B35" s="408">
        <v>38.472833444578946</v>
      </c>
      <c r="C35" s="408">
        <v>51.6</v>
      </c>
      <c r="D35" s="408">
        <v>65.85763767115797</v>
      </c>
      <c r="E35" s="408">
        <v>52.1</v>
      </c>
      <c r="F35" s="408">
        <v>72.9</v>
      </c>
      <c r="G35" s="408">
        <v>91.3</v>
      </c>
      <c r="H35" s="408">
        <v>67.5993856979625</v>
      </c>
      <c r="I35" s="408">
        <v>76.7</v>
      </c>
      <c r="J35" s="408">
        <v>70.61032359274301</v>
      </c>
      <c r="K35" s="408"/>
      <c r="L35" s="408"/>
      <c r="M35" s="408"/>
      <c r="N35" s="411">
        <f>(B35+C35+D35+E35+F35+G35+H35+I35+J35)/9</f>
        <v>65.23779782293805</v>
      </c>
      <c r="O35" s="412">
        <f>100*(J35-I35)/I35</f>
        <v>-7.93960418156061</v>
      </c>
      <c r="P35" s="412">
        <f>100*(J35-J34)/J34</f>
        <v>-1.6569309293272736</v>
      </c>
      <c r="Q35" s="413">
        <f>(((B35+C35+D35+E35+F35+G35+H35+I35+J35)/9)-((B34+C34+D34+E34+F34+G34+H34+I34+J34)/9))/((B34+C34+D34+E34+F34+G34+H34+I34+J34)/9)*100</f>
        <v>-1.0479530596419404</v>
      </c>
    </row>
    <row r="36" spans="1:15" s="409" customFormat="1" ht="12" customHeight="1">
      <c r="A36" s="398"/>
      <c r="O36" s="415"/>
    </row>
    <row r="37" spans="1:15" s="409" customFormat="1" ht="12" customHeight="1">
      <c r="A37" s="398"/>
      <c r="O37" s="415"/>
    </row>
    <row r="38" s="409" customFormat="1" ht="12" customHeight="1">
      <c r="O38" s="415"/>
    </row>
    <row r="39" spans="1:17" ht="12" customHeight="1">
      <c r="A39" s="539" t="s">
        <v>185</v>
      </c>
      <c r="B39" s="539"/>
      <c r="C39" s="539"/>
      <c r="D39" s="539"/>
      <c r="E39" s="539"/>
      <c r="F39" s="539"/>
      <c r="G39" s="539"/>
      <c r="H39" s="539"/>
      <c r="I39" s="539"/>
      <c r="J39" s="539"/>
      <c r="K39" s="539"/>
      <c r="L39" s="539"/>
      <c r="M39" s="539"/>
      <c r="N39" s="539"/>
      <c r="O39" s="539"/>
      <c r="P39" s="539"/>
      <c r="Q39" s="539"/>
    </row>
    <row r="40" spans="1:17" ht="1.5" customHeight="1">
      <c r="A40" s="402"/>
      <c r="B40" s="368"/>
      <c r="C40" s="368"/>
      <c r="D40" s="368"/>
      <c r="E40" s="368"/>
      <c r="F40" s="368"/>
      <c r="G40" s="368"/>
      <c r="H40" s="368"/>
      <c r="I40" s="368"/>
      <c r="J40" s="368"/>
      <c r="K40" s="368"/>
      <c r="L40" s="368"/>
      <c r="M40" s="368"/>
      <c r="N40" s="368"/>
      <c r="O40" s="416"/>
      <c r="P40" s="368"/>
      <c r="Q40" s="368"/>
    </row>
    <row r="41" spans="2:15" ht="12" customHeight="1">
      <c r="B41" s="408"/>
      <c r="C41" s="408"/>
      <c r="D41" s="408"/>
      <c r="E41" s="408"/>
      <c r="F41" s="408"/>
      <c r="G41" s="408"/>
      <c r="H41" s="408"/>
      <c r="I41" s="408"/>
      <c r="J41" s="408"/>
      <c r="K41" s="408"/>
      <c r="L41" s="408"/>
      <c r="M41" s="408"/>
      <c r="N41" s="408"/>
      <c r="O41" s="429"/>
    </row>
    <row r="42" spans="1:17" s="409" customFormat="1" ht="12" customHeight="1">
      <c r="A42" s="410">
        <v>1999</v>
      </c>
      <c r="B42" s="408">
        <v>66.28566602009882</v>
      </c>
      <c r="C42" s="408">
        <v>90.69228991266776</v>
      </c>
      <c r="D42" s="408">
        <v>126.1063445419238</v>
      </c>
      <c r="E42" s="408">
        <v>138.2239153756527</v>
      </c>
      <c r="F42" s="408">
        <v>141.0866050793488</v>
      </c>
      <c r="G42" s="408">
        <v>135.95024084532645</v>
      </c>
      <c r="H42" s="408">
        <v>96.81741470639321</v>
      </c>
      <c r="I42" s="408">
        <v>98.9001103245156</v>
      </c>
      <c r="J42" s="408">
        <v>81.32739176261165</v>
      </c>
      <c r="K42" s="408">
        <v>101.18024154991801</v>
      </c>
      <c r="L42" s="408">
        <v>64.75963879903335</v>
      </c>
      <c r="M42" s="408">
        <v>58.67012077962499</v>
      </c>
      <c r="N42" s="408"/>
      <c r="O42" s="411"/>
      <c r="P42" s="412"/>
      <c r="Q42" s="413"/>
    </row>
    <row r="43" spans="1:17" s="409" customFormat="1" ht="12" customHeight="1">
      <c r="A43" s="410">
        <v>2001</v>
      </c>
      <c r="B43" s="408">
        <v>39.13282613893324</v>
      </c>
      <c r="C43" s="408">
        <v>65.3486856228693</v>
      </c>
      <c r="D43" s="408">
        <v>88.11926527434946</v>
      </c>
      <c r="E43" s="408">
        <v>76.9937149983278</v>
      </c>
      <c r="F43" s="408">
        <v>96.02286140643204</v>
      </c>
      <c r="G43" s="408">
        <v>119.26433669194752</v>
      </c>
      <c r="H43" s="408">
        <v>69.56750284582273</v>
      </c>
      <c r="I43" s="408">
        <v>87.97683817708108</v>
      </c>
      <c r="J43" s="408">
        <v>68.7858629360139</v>
      </c>
      <c r="K43" s="408">
        <v>72.42696420198075</v>
      </c>
      <c r="L43" s="408">
        <v>52.24238587990334</v>
      </c>
      <c r="M43" s="408">
        <v>35.71505056148319</v>
      </c>
      <c r="N43" s="411">
        <f>(B43+C43+D43+E43+F43+G43+H43+I43+J43+K43+L43+M43)/12</f>
        <v>72.63302456126202</v>
      </c>
      <c r="O43" s="412">
        <f>100*(J43-I43)/I43</f>
        <v>-21.813667822932327</v>
      </c>
      <c r="P43" s="412">
        <f>100*(J43-J42)/J42</f>
        <v>-15.421039030989098</v>
      </c>
      <c r="Q43" s="413">
        <f>(((B43+C43+D43+E43+F43+G43+H43+I43+J43)/9)-((B42+C42+D42+E42+F42+G42+H42+I42+J42)/9))/((B42+C42+D42+E42+F42+G42+H42+I42+J42)/9)*100</f>
        <v>-27.084355004801658</v>
      </c>
    </row>
    <row r="44" spans="1:17" s="409" customFormat="1" ht="12" customHeight="1">
      <c r="A44" s="410">
        <v>2002</v>
      </c>
      <c r="B44" s="408">
        <v>35.141512466016486</v>
      </c>
      <c r="C44" s="408">
        <v>34.83450294523799</v>
      </c>
      <c r="D44" s="408">
        <v>67.59590036356967</v>
      </c>
      <c r="E44" s="408">
        <v>61.9399620787123</v>
      </c>
      <c r="F44" s="408">
        <v>72.60616914081042</v>
      </c>
      <c r="G44" s="408">
        <v>62.06339889634488</v>
      </c>
      <c r="H44" s="408">
        <v>57.05313011910413</v>
      </c>
      <c r="I44" s="408">
        <v>64.18081507573469</v>
      </c>
      <c r="J44" s="408">
        <v>57.13858637746515</v>
      </c>
      <c r="K44" s="408">
        <v>49.98241600138092</v>
      </c>
      <c r="L44" s="408">
        <v>38.96805381262676</v>
      </c>
      <c r="M44" s="408">
        <v>41.7216443598153</v>
      </c>
      <c r="N44" s="411">
        <f>(B44+C44+D44+E44+F44+G44+H44+I44+J44+K44+L44+M44)/12</f>
        <v>53.60217430306823</v>
      </c>
      <c r="O44" s="412">
        <f>100*(J44-I44)/I44</f>
        <v>-10.97248249334253</v>
      </c>
      <c r="P44" s="412">
        <f>100*(J44-J43)/J43</f>
        <v>-16.932660377297726</v>
      </c>
      <c r="Q44" s="413">
        <f>(((B44+C44+D44+E44+F44+G44+H44+I44+J44)/9)-((B43+C43+D43+E43+F43+G43+H43+I43+J43)/9))/((B43+C43+D43+E43+F43+G43+H43+I43+J43)/9)*100</f>
        <v>-27.932310789384214</v>
      </c>
    </row>
    <row r="45" spans="1:17" s="409" customFormat="1" ht="12" customHeight="1">
      <c r="A45" s="410">
        <v>2003</v>
      </c>
      <c r="B45" s="408">
        <v>26.25406159647003</v>
      </c>
      <c r="C45" s="408">
        <v>29.444429850062242</v>
      </c>
      <c r="D45" s="408">
        <v>47.004109180186425</v>
      </c>
      <c r="E45" s="408">
        <v>46.42807067296174</v>
      </c>
      <c r="F45" s="408">
        <v>42.8</v>
      </c>
      <c r="G45" s="408">
        <v>45.7</v>
      </c>
      <c r="H45" s="408">
        <v>56.8</v>
      </c>
      <c r="I45" s="408">
        <v>42.300849720099094</v>
      </c>
      <c r="J45" s="408">
        <v>58.7</v>
      </c>
      <c r="K45" s="408">
        <v>49.6</v>
      </c>
      <c r="L45" s="408">
        <v>35</v>
      </c>
      <c r="M45" s="408">
        <v>32.9</v>
      </c>
      <c r="N45" s="411">
        <f>(B45+C45+D45+E45+F45+G45+H45+I45+J45+K45+L45+M45)/12</f>
        <v>42.74429341831496</v>
      </c>
      <c r="O45" s="412">
        <f>100*(J45-I45)/I45</f>
        <v>38.76789801720913</v>
      </c>
      <c r="P45" s="412">
        <f>100*(J45-J44)/J44</f>
        <v>2.7326780754076463</v>
      </c>
      <c r="Q45" s="413">
        <f>(((B45+C45+D45+E45+F45+G45+H45+I45+J45)/9)-((B44+C44+D44+E44+F44+G44+H44+I44+J44)/9))/((B44+C44+D44+E44+F44+G44+H44+I44+J44)/9)*100</f>
        <v>-22.850755548311387</v>
      </c>
    </row>
    <row r="46" spans="1:17" s="409" customFormat="1" ht="12" customHeight="1">
      <c r="A46" s="410">
        <v>2004</v>
      </c>
      <c r="B46" s="408">
        <v>22.642744399370663</v>
      </c>
      <c r="C46" s="408">
        <v>33.8</v>
      </c>
      <c r="D46" s="408">
        <v>38.53760914268062</v>
      </c>
      <c r="E46" s="408">
        <v>40.8</v>
      </c>
      <c r="F46" s="408">
        <v>46.9</v>
      </c>
      <c r="G46" s="408">
        <v>39.2</v>
      </c>
      <c r="H46" s="408">
        <v>42.769276638062024</v>
      </c>
      <c r="I46" s="408">
        <v>31.7</v>
      </c>
      <c r="J46" s="408">
        <v>30.20720611512351</v>
      </c>
      <c r="K46" s="408"/>
      <c r="L46" s="408"/>
      <c r="M46" s="408"/>
      <c r="N46" s="411">
        <f>(B46+C46+D46+E46+F46+G46+H46+I46+J46)/9</f>
        <v>36.284092921692974</v>
      </c>
      <c r="O46" s="412">
        <f>100*(J46-I46)/I46</f>
        <v>-4.7091289743737885</v>
      </c>
      <c r="P46" s="412">
        <f>100*(J46-J45)/J45</f>
        <v>-48.53968293846081</v>
      </c>
      <c r="Q46" s="413">
        <f>(((B46+C46+D46+E46+F46+G46+H46+I46+J46)/9)-((B45+C45+D45+E45+F45+G45+H45+I45+J45)/9))/((B45+C45+D45+E45+F45+G45+H45+I45+J45)/9)*100</f>
        <v>-17.417601041748433</v>
      </c>
    </row>
    <row r="47" spans="1:16" s="409" customFormat="1" ht="12" customHeight="1">
      <c r="A47" s="398"/>
      <c r="O47" s="415"/>
      <c r="P47" s="417"/>
    </row>
    <row r="48" spans="1:16" s="409" customFormat="1" ht="12" customHeight="1">
      <c r="A48" s="398"/>
      <c r="O48" s="415"/>
      <c r="P48" s="417"/>
    </row>
    <row r="49" s="409" customFormat="1" ht="12" customHeight="1">
      <c r="O49" s="415"/>
    </row>
    <row r="50" spans="1:17" ht="12" customHeight="1">
      <c r="A50" s="539" t="s">
        <v>186</v>
      </c>
      <c r="B50" s="539"/>
      <c r="C50" s="539"/>
      <c r="D50" s="539"/>
      <c r="E50" s="539"/>
      <c r="F50" s="539"/>
      <c r="G50" s="539"/>
      <c r="H50" s="539"/>
      <c r="I50" s="539"/>
      <c r="J50" s="539"/>
      <c r="K50" s="539"/>
      <c r="L50" s="539"/>
      <c r="M50" s="539"/>
      <c r="N50" s="539"/>
      <c r="O50" s="539"/>
      <c r="P50" s="539"/>
      <c r="Q50" s="539"/>
    </row>
    <row r="51" s="409" customFormat="1" ht="1.5" customHeight="1">
      <c r="O51" s="415"/>
    </row>
    <row r="52" spans="2:15" s="409" customFormat="1" ht="12" customHeight="1">
      <c r="B52" s="408"/>
      <c r="C52" s="408"/>
      <c r="D52" s="408"/>
      <c r="E52" s="408"/>
      <c r="F52" s="408"/>
      <c r="G52" s="408"/>
      <c r="H52" s="408"/>
      <c r="I52" s="408"/>
      <c r="J52" s="408"/>
      <c r="K52" s="408"/>
      <c r="L52" s="408"/>
      <c r="M52" s="408"/>
      <c r="N52" s="408"/>
      <c r="O52" s="415"/>
    </row>
    <row r="53" spans="1:17" s="409" customFormat="1" ht="12" customHeight="1">
      <c r="A53" s="410">
        <v>1999</v>
      </c>
      <c r="B53" s="408">
        <v>73.56551928973882</v>
      </c>
      <c r="C53" s="408">
        <v>55.52633196427639</v>
      </c>
      <c r="D53" s="408">
        <v>104.95176149746595</v>
      </c>
      <c r="E53" s="408">
        <v>109.45508701018285</v>
      </c>
      <c r="F53" s="408">
        <v>121.45661369781192</v>
      </c>
      <c r="G53" s="408">
        <v>125.10795566857757</v>
      </c>
      <c r="H53" s="408">
        <v>117.22833562854538</v>
      </c>
      <c r="I53" s="408">
        <v>117.45834156956892</v>
      </c>
      <c r="J53" s="408">
        <v>97.52926678460202</v>
      </c>
      <c r="K53" s="408">
        <v>91.24531178892911</v>
      </c>
      <c r="L53" s="408">
        <v>91.32677261687209</v>
      </c>
      <c r="M53" s="408">
        <v>95.14870248342906</v>
      </c>
      <c r="N53" s="408"/>
      <c r="O53" s="430"/>
      <c r="P53" s="413"/>
      <c r="Q53" s="413"/>
    </row>
    <row r="54" spans="1:17" s="409" customFormat="1" ht="12" customHeight="1">
      <c r="A54" s="410">
        <v>2001</v>
      </c>
      <c r="B54" s="408">
        <v>88.58203380440047</v>
      </c>
      <c r="C54" s="408">
        <v>80.98321557371332</v>
      </c>
      <c r="D54" s="408">
        <v>90.51025246343171</v>
      </c>
      <c r="E54" s="408">
        <v>86.97679064612517</v>
      </c>
      <c r="F54" s="408">
        <v>108.80340038663905</v>
      </c>
      <c r="G54" s="408">
        <v>148.59922661259895</v>
      </c>
      <c r="H54" s="408">
        <v>90.69808471304435</v>
      </c>
      <c r="I54" s="408">
        <v>91.35361382847226</v>
      </c>
      <c r="J54" s="408">
        <v>97.95190340412762</v>
      </c>
      <c r="K54" s="408">
        <v>86.97486002825168</v>
      </c>
      <c r="L54" s="408">
        <v>101.52658297583972</v>
      </c>
      <c r="M54" s="408">
        <v>66.63945578443808</v>
      </c>
      <c r="N54" s="411">
        <f>(B54+C54+D54+E54+F54+G54+H54+I54+J54+K54+L54+M54)/12</f>
        <v>94.96661835175688</v>
      </c>
      <c r="O54" s="412">
        <f>100*(J54-I54)/I54</f>
        <v>7.2228008276108975</v>
      </c>
      <c r="P54" s="412">
        <f>100*(J54-J53)/J53</f>
        <v>0.4333433783102438</v>
      </c>
      <c r="Q54" s="413">
        <f>(((B54+C54+D54+E54+F54+G54+H54+I54+J54)/9)-((B53+C53+D53+E53+F53+G53+H53+I53+J53)/9))/((B53+C53+D53+E53+F53+G53+H53+I53+J53)/9)*100</f>
        <v>-4.100785439005044</v>
      </c>
    </row>
    <row r="55" spans="1:17" s="409" customFormat="1" ht="12" customHeight="1">
      <c r="A55" s="410">
        <v>2002</v>
      </c>
      <c r="B55" s="408">
        <v>39.27776460066864</v>
      </c>
      <c r="C55" s="408">
        <v>91.8243097123434</v>
      </c>
      <c r="D55" s="408">
        <v>86.23863858325763</v>
      </c>
      <c r="E55" s="408">
        <v>93.50001105106914</v>
      </c>
      <c r="F55" s="408">
        <v>86.36609685063273</v>
      </c>
      <c r="G55" s="408">
        <v>92.87209164561823</v>
      </c>
      <c r="H55" s="408">
        <v>87.51322125700874</v>
      </c>
      <c r="I55" s="408">
        <v>93.57123772989641</v>
      </c>
      <c r="J55" s="408">
        <v>91.9705118425678</v>
      </c>
      <c r="K55" s="408">
        <v>75.38406760723892</v>
      </c>
      <c r="L55" s="408">
        <v>59.54737788588127</v>
      </c>
      <c r="M55" s="408">
        <v>78.8441846892162</v>
      </c>
      <c r="N55" s="411">
        <f>(B55+C55+D55+E55+F55+G55+H55+I55+J55+K55+L55+M55)/12</f>
        <v>81.40912612128325</v>
      </c>
      <c r="O55" s="412">
        <f>100*(J55-I55)/I55</f>
        <v>-1.7107029105987437</v>
      </c>
      <c r="P55" s="412">
        <f>100*(J55-J54)/J54</f>
        <v>-6.106457714131327</v>
      </c>
      <c r="Q55" s="413">
        <f>(((B55+C55+D55+E55+F55+G55+H55+I55+J55)/9)-((B54+C54+D54+E54+F54+G54+H54+I54+J54)/9))/((B54+C54+D54+E54+F54+G54+H54+I54+J54)/9)*100</f>
        <v>-13.717391513508318</v>
      </c>
    </row>
    <row r="56" spans="1:17" s="409" customFormat="1" ht="12" customHeight="1">
      <c r="A56" s="410">
        <v>2003</v>
      </c>
      <c r="B56" s="408">
        <v>72.91737525627352</v>
      </c>
      <c r="C56" s="408">
        <v>57.23250635416901</v>
      </c>
      <c r="D56" s="408">
        <v>68.66251302698366</v>
      </c>
      <c r="E56" s="408">
        <v>91.60687374884725</v>
      </c>
      <c r="F56" s="408">
        <v>89.8</v>
      </c>
      <c r="G56" s="408">
        <v>79.8</v>
      </c>
      <c r="H56" s="408">
        <v>72.6</v>
      </c>
      <c r="I56" s="408">
        <v>97.58054237237305</v>
      </c>
      <c r="J56" s="408">
        <v>79.4</v>
      </c>
      <c r="K56" s="408">
        <v>66.9</v>
      </c>
      <c r="L56" s="408">
        <v>68.8</v>
      </c>
      <c r="M56" s="408">
        <v>69.1</v>
      </c>
      <c r="N56" s="411">
        <f>(B56+C56+D56+E56+F56+G56+H56+I56+J56+K56+L56+M56)/12</f>
        <v>76.1999842298872</v>
      </c>
      <c r="O56" s="412">
        <f>100*(J56-I56)/I56</f>
        <v>-18.63131924702266</v>
      </c>
      <c r="P56" s="412">
        <f>100*(J56-J55)/J55</f>
        <v>-13.667980737223251</v>
      </c>
      <c r="Q56" s="413">
        <f>(((B56+C56+D56+E56+F56+G56+H56+I56+J56)/9)-((B55+C55+D55+E55+F55+G55+H55+I55+J55)/9))/((B55+C55+D55+E55+F55+G55+H55+I55+J55)/9)*100</f>
        <v>-7.015030217870806</v>
      </c>
    </row>
    <row r="57" spans="1:17" s="409" customFormat="1" ht="12" customHeight="1">
      <c r="A57" s="410">
        <v>2004</v>
      </c>
      <c r="B57" s="408">
        <v>47.78372582979074</v>
      </c>
      <c r="C57" s="408">
        <v>62</v>
      </c>
      <c r="D57" s="408">
        <v>81.9275437294286</v>
      </c>
      <c r="E57" s="408">
        <v>58.8</v>
      </c>
      <c r="F57" s="408">
        <v>88.2</v>
      </c>
      <c r="G57" s="408">
        <v>121.9</v>
      </c>
      <c r="H57" s="408">
        <v>82.1918321749627</v>
      </c>
      <c r="I57" s="408">
        <v>103.2</v>
      </c>
      <c r="J57" s="408">
        <v>94.42032734279523</v>
      </c>
      <c r="K57" s="408"/>
      <c r="L57" s="408"/>
      <c r="M57" s="408"/>
      <c r="N57" s="411">
        <f>(B57+C57+D57+E57+F57+G57+H57+I57+J57)/9</f>
        <v>82.26926989744192</v>
      </c>
      <c r="O57" s="412">
        <f>100*(J57-I57)/I57</f>
        <v>-8.507434745353459</v>
      </c>
      <c r="P57" s="412">
        <f>100*(J57-J56)/J56</f>
        <v>18.91728884483026</v>
      </c>
      <c r="Q57" s="413">
        <f>(((B57+C57+D57+E57+F57+G57+H57+I57+J57)/9)-((B56+C56+D56+E56+F56+G56+H56+I56+J56)/9))/((B56+C56+D56+E56+F56+G56+H56+I56+J56)/9)*100</f>
        <v>4.343803063500899</v>
      </c>
    </row>
    <row r="58" spans="1:15" s="409" customFormat="1" ht="12" customHeight="1">
      <c r="A58" s="414"/>
      <c r="O58" s="415"/>
    </row>
    <row r="59" s="409" customFormat="1" ht="47.25" customHeight="1">
      <c r="O59" s="415"/>
    </row>
    <row r="60" spans="15:16" s="409" customFormat="1" ht="12" customHeight="1">
      <c r="O60" s="415"/>
      <c r="P60" s="420"/>
    </row>
    <row r="61" spans="15:16" s="409" customFormat="1" ht="12" customHeight="1">
      <c r="O61" s="415"/>
      <c r="P61" s="420"/>
    </row>
    <row r="62" spans="15:16" s="409" customFormat="1" ht="12" customHeight="1">
      <c r="O62" s="415"/>
      <c r="P62" s="420"/>
    </row>
    <row r="63" spans="1:16" s="409" customFormat="1" ht="12" customHeight="1">
      <c r="A63" s="398"/>
      <c r="B63" s="419"/>
      <c r="O63" s="415"/>
      <c r="P63" s="420"/>
    </row>
    <row r="64" spans="1:16" s="409" customFormat="1" ht="12" customHeight="1">
      <c r="A64" s="414" t="s">
        <v>206</v>
      </c>
      <c r="B64" s="419"/>
      <c r="O64" s="415"/>
      <c r="P64" s="420"/>
    </row>
    <row r="65" spans="1:16" s="409" customFormat="1" ht="12" customHeight="1">
      <c r="A65" s="414"/>
      <c r="B65" s="419"/>
      <c r="O65" s="415"/>
      <c r="P65" s="420"/>
    </row>
    <row r="66" spans="1:16" s="409" customFormat="1" ht="12" customHeight="1">
      <c r="A66" s="414"/>
      <c r="B66" s="419"/>
      <c r="O66" s="415"/>
      <c r="P66" s="420"/>
    </row>
    <row r="67" spans="1:16" s="409" customFormat="1" ht="12" customHeight="1">
      <c r="A67" s="414"/>
      <c r="B67" s="419"/>
      <c r="O67" s="415"/>
      <c r="P67" s="420"/>
    </row>
    <row r="68" spans="1:17" s="409" customFormat="1" ht="12" customHeight="1">
      <c r="A68" s="542"/>
      <c r="B68" s="542"/>
      <c r="C68" s="542"/>
      <c r="D68" s="542"/>
      <c r="E68" s="542"/>
      <c r="F68" s="542"/>
      <c r="G68" s="542"/>
      <c r="H68" s="542"/>
      <c r="I68" s="542"/>
      <c r="J68" s="542"/>
      <c r="K68" s="542"/>
      <c r="L68" s="542"/>
      <c r="M68" s="542"/>
      <c r="N68" s="542"/>
      <c r="O68" s="542"/>
      <c r="P68" s="542"/>
      <c r="Q68" s="542"/>
    </row>
    <row r="69" spans="1:17" ht="12" customHeight="1">
      <c r="A69" s="368"/>
      <c r="B69" s="368"/>
      <c r="C69" s="368"/>
      <c r="D69" s="368"/>
      <c r="E69" s="368"/>
      <c r="F69" s="368"/>
      <c r="G69" s="368"/>
      <c r="H69" s="368"/>
      <c r="I69" s="368"/>
      <c r="J69" s="368"/>
      <c r="K69" s="368"/>
      <c r="L69" s="368"/>
      <c r="M69" s="368"/>
      <c r="N69" s="368"/>
      <c r="O69" s="369"/>
      <c r="P69" s="370"/>
      <c r="Q69" s="368"/>
    </row>
    <row r="70" spans="1:17" s="409" customFormat="1" ht="12" customHeight="1">
      <c r="A70" s="544" t="s">
        <v>187</v>
      </c>
      <c r="B70" s="544"/>
      <c r="C70" s="544"/>
      <c r="D70" s="544"/>
      <c r="E70" s="544"/>
      <c r="F70" s="544"/>
      <c r="G70" s="544"/>
      <c r="H70" s="544"/>
      <c r="I70" s="544"/>
      <c r="J70" s="544"/>
      <c r="K70" s="544"/>
      <c r="L70" s="544"/>
      <c r="M70" s="544"/>
      <c r="N70" s="544"/>
      <c r="O70" s="544"/>
      <c r="P70" s="544"/>
      <c r="Q70" s="544"/>
    </row>
    <row r="71" spans="1:17" s="409" customFormat="1" ht="12" customHeight="1">
      <c r="A71" s="544" t="s">
        <v>193</v>
      </c>
      <c r="B71" s="544"/>
      <c r="C71" s="544"/>
      <c r="D71" s="544"/>
      <c r="E71" s="544"/>
      <c r="F71" s="544"/>
      <c r="G71" s="544"/>
      <c r="H71" s="544"/>
      <c r="I71" s="544"/>
      <c r="J71" s="544"/>
      <c r="K71" s="544"/>
      <c r="L71" s="544"/>
      <c r="M71" s="544"/>
      <c r="N71" s="544"/>
      <c r="O71" s="544"/>
      <c r="P71" s="544"/>
      <c r="Q71" s="544"/>
    </row>
    <row r="72" spans="1:17" s="409" customFormat="1" ht="12" customHeight="1">
      <c r="A72" s="544" t="s">
        <v>87</v>
      </c>
      <c r="B72" s="544"/>
      <c r="C72" s="544"/>
      <c r="D72" s="544"/>
      <c r="E72" s="544"/>
      <c r="F72" s="544"/>
      <c r="G72" s="544"/>
      <c r="H72" s="544"/>
      <c r="I72" s="544"/>
      <c r="J72" s="544"/>
      <c r="K72" s="544"/>
      <c r="L72" s="544"/>
      <c r="M72" s="544"/>
      <c r="N72" s="544"/>
      <c r="O72" s="544"/>
      <c r="P72" s="544"/>
      <c r="Q72" s="544"/>
    </row>
    <row r="73" spans="1:17" s="409" customFormat="1" ht="12" customHeight="1">
      <c r="A73" s="368"/>
      <c r="B73" s="371"/>
      <c r="C73" s="368"/>
      <c r="D73" s="368"/>
      <c r="E73" s="368"/>
      <c r="F73" s="368"/>
      <c r="G73" s="368"/>
      <c r="H73" s="368"/>
      <c r="I73" s="368"/>
      <c r="J73" s="368"/>
      <c r="K73" s="368"/>
      <c r="L73" s="368"/>
      <c r="M73" s="368"/>
      <c r="N73" s="368"/>
      <c r="O73" s="369"/>
      <c r="P73" s="370"/>
      <c r="Q73" s="421"/>
    </row>
    <row r="74" spans="1:16" s="409" customFormat="1" ht="12" customHeight="1">
      <c r="A74" s="371"/>
      <c r="B74" s="371"/>
      <c r="C74" s="368"/>
      <c r="D74" s="368"/>
      <c r="E74" s="368"/>
      <c r="F74" s="368"/>
      <c r="G74" s="368"/>
      <c r="H74" s="368"/>
      <c r="I74" s="368"/>
      <c r="J74" s="368"/>
      <c r="K74" s="368"/>
      <c r="L74" s="368"/>
      <c r="M74" s="368"/>
      <c r="N74" s="368"/>
      <c r="O74" s="372"/>
      <c r="P74" s="370"/>
    </row>
    <row r="75" spans="1:17" ht="12" customHeight="1">
      <c r="A75" s="374"/>
      <c r="B75" s="375"/>
      <c r="C75" s="376"/>
      <c r="D75" s="376"/>
      <c r="E75" s="376"/>
      <c r="F75" s="376"/>
      <c r="G75" s="376"/>
      <c r="H75" s="376"/>
      <c r="I75" s="376"/>
      <c r="J75" s="376"/>
      <c r="K75" s="376"/>
      <c r="L75" s="376"/>
      <c r="M75" s="376"/>
      <c r="N75" s="425"/>
      <c r="O75" s="545" t="s">
        <v>88</v>
      </c>
      <c r="P75" s="546"/>
      <c r="Q75" s="546"/>
    </row>
    <row r="76" spans="1:17" ht="12" customHeight="1">
      <c r="A76" s="378"/>
      <c r="B76" s="379"/>
      <c r="C76" s="380"/>
      <c r="D76" s="380"/>
      <c r="E76" s="380"/>
      <c r="F76" s="380"/>
      <c r="G76" s="380"/>
      <c r="H76" s="380"/>
      <c r="I76" s="380"/>
      <c r="J76" s="380"/>
      <c r="K76" s="380"/>
      <c r="L76" s="380"/>
      <c r="M76" s="380"/>
      <c r="N76" s="426"/>
      <c r="O76" s="382" t="s">
        <v>208</v>
      </c>
      <c r="P76" s="383"/>
      <c r="Q76" s="384" t="s">
        <v>209</v>
      </c>
    </row>
    <row r="77" spans="1:17" ht="12" customHeight="1">
      <c r="A77" s="385" t="s">
        <v>90</v>
      </c>
      <c r="B77" s="379" t="s">
        <v>91</v>
      </c>
      <c r="C77" s="380" t="s">
        <v>92</v>
      </c>
      <c r="D77" s="380" t="s">
        <v>93</v>
      </c>
      <c r="E77" s="380" t="s">
        <v>89</v>
      </c>
      <c r="F77" s="380" t="s">
        <v>94</v>
      </c>
      <c r="G77" s="380" t="s">
        <v>95</v>
      </c>
      <c r="H77" s="380" t="s">
        <v>96</v>
      </c>
      <c r="I77" s="380" t="s">
        <v>97</v>
      </c>
      <c r="J77" s="380" t="s">
        <v>98</v>
      </c>
      <c r="K77" s="380" t="s">
        <v>99</v>
      </c>
      <c r="L77" s="380" t="s">
        <v>100</v>
      </c>
      <c r="M77" s="380" t="s">
        <v>101</v>
      </c>
      <c r="N77" s="426" t="s">
        <v>102</v>
      </c>
      <c r="O77" s="540" t="s">
        <v>103</v>
      </c>
      <c r="P77" s="541"/>
      <c r="Q77" s="541"/>
    </row>
    <row r="78" spans="1:17" ht="12" customHeight="1">
      <c r="A78" s="378"/>
      <c r="B78" s="379"/>
      <c r="C78" s="380"/>
      <c r="D78" s="380"/>
      <c r="E78" s="380"/>
      <c r="F78" s="380"/>
      <c r="G78" s="380"/>
      <c r="H78" s="380"/>
      <c r="I78" s="380"/>
      <c r="J78" s="380"/>
      <c r="K78" s="380"/>
      <c r="L78" s="380"/>
      <c r="M78" s="380"/>
      <c r="N78" s="380"/>
      <c r="O78" s="387" t="s">
        <v>104</v>
      </c>
      <c r="P78" s="388" t="s">
        <v>105</v>
      </c>
      <c r="Q78" s="389" t="s">
        <v>105</v>
      </c>
    </row>
    <row r="79" spans="1:17" ht="12" customHeight="1">
      <c r="A79" s="390"/>
      <c r="B79" s="391"/>
      <c r="C79" s="392"/>
      <c r="D79" s="392"/>
      <c r="E79" s="392"/>
      <c r="F79" s="392"/>
      <c r="G79" s="392"/>
      <c r="H79" s="392"/>
      <c r="I79" s="392"/>
      <c r="J79" s="392"/>
      <c r="K79" s="392"/>
      <c r="L79" s="392"/>
      <c r="M79" s="392"/>
      <c r="N79" s="392"/>
      <c r="O79" s="394" t="s">
        <v>106</v>
      </c>
      <c r="P79" s="395" t="s">
        <v>107</v>
      </c>
      <c r="Q79" s="396" t="s">
        <v>108</v>
      </c>
    </row>
    <row r="80" spans="1:17" ht="12" customHeight="1">
      <c r="A80" s="397"/>
      <c r="B80" s="398"/>
      <c r="C80" s="398"/>
      <c r="D80" s="398"/>
      <c r="E80" s="398"/>
      <c r="F80" s="398"/>
      <c r="G80" s="398"/>
      <c r="H80" s="398"/>
      <c r="I80" s="398"/>
      <c r="J80" s="398"/>
      <c r="K80" s="398"/>
      <c r="L80" s="398"/>
      <c r="M80" s="398"/>
      <c r="N80" s="398"/>
      <c r="O80" s="399"/>
      <c r="P80" s="400"/>
      <c r="Q80" s="388"/>
    </row>
    <row r="81" spans="1:16" ht="12" customHeight="1">
      <c r="A81" s="397"/>
      <c r="B81" s="398"/>
      <c r="C81" s="398"/>
      <c r="D81" s="398"/>
      <c r="E81" s="398"/>
      <c r="F81" s="398"/>
      <c r="G81" s="398"/>
      <c r="H81" s="398"/>
      <c r="I81" s="398"/>
      <c r="J81" s="398"/>
      <c r="K81" s="398"/>
      <c r="L81" s="398"/>
      <c r="M81" s="398"/>
      <c r="N81" s="398"/>
      <c r="O81" s="399"/>
      <c r="P81" s="400"/>
    </row>
    <row r="82" spans="1:16" ht="12" customHeight="1">
      <c r="A82" s="397"/>
      <c r="B82" s="398"/>
      <c r="C82" s="398"/>
      <c r="D82" s="398"/>
      <c r="E82" s="398"/>
      <c r="F82" s="398"/>
      <c r="G82" s="398"/>
      <c r="H82" s="398"/>
      <c r="I82" s="398"/>
      <c r="J82" s="398"/>
      <c r="K82" s="398"/>
      <c r="L82" s="398"/>
      <c r="M82" s="398"/>
      <c r="N82" s="398"/>
      <c r="O82" s="399"/>
      <c r="P82" s="400"/>
    </row>
    <row r="83" spans="1:16" ht="1.5" customHeight="1">
      <c r="A83" s="397"/>
      <c r="B83" s="398"/>
      <c r="C83" s="398"/>
      <c r="D83" s="398"/>
      <c r="E83" s="398"/>
      <c r="F83" s="398"/>
      <c r="G83" s="398"/>
      <c r="H83" s="398"/>
      <c r="I83" s="398"/>
      <c r="J83" s="398"/>
      <c r="K83" s="398"/>
      <c r="L83" s="398"/>
      <c r="M83" s="398"/>
      <c r="N83" s="398"/>
      <c r="O83" s="399"/>
      <c r="P83" s="400"/>
    </row>
    <row r="84" spans="1:17" ht="12" customHeight="1">
      <c r="A84" s="539" t="s">
        <v>194</v>
      </c>
      <c r="B84" s="539"/>
      <c r="C84" s="539"/>
      <c r="D84" s="539"/>
      <c r="E84" s="539"/>
      <c r="F84" s="539"/>
      <c r="G84" s="539"/>
      <c r="H84" s="539"/>
      <c r="I84" s="539"/>
      <c r="J84" s="539"/>
      <c r="K84" s="539"/>
      <c r="L84" s="539"/>
      <c r="M84" s="539"/>
      <c r="N84" s="539"/>
      <c r="O84" s="539"/>
      <c r="P84" s="539"/>
      <c r="Q84" s="539"/>
    </row>
    <row r="85" s="409" customFormat="1" ht="1.5" customHeight="1">
      <c r="O85" s="415"/>
    </row>
    <row r="86" spans="2:15" s="409" customFormat="1" ht="12" customHeight="1">
      <c r="B86" s="408"/>
      <c r="C86" s="408"/>
      <c r="D86" s="408"/>
      <c r="E86" s="408"/>
      <c r="F86" s="408"/>
      <c r="G86" s="408"/>
      <c r="H86" s="408"/>
      <c r="I86" s="408"/>
      <c r="J86" s="408"/>
      <c r="K86" s="408"/>
      <c r="L86" s="408"/>
      <c r="M86" s="408"/>
      <c r="N86" s="408"/>
      <c r="O86" s="415"/>
    </row>
    <row r="87" spans="1:17" s="409" customFormat="1" ht="12" customHeight="1">
      <c r="A87" s="410">
        <v>1999</v>
      </c>
      <c r="B87" s="424">
        <v>78.30046870131959</v>
      </c>
      <c r="C87" s="424">
        <v>55.10426578685787</v>
      </c>
      <c r="D87" s="424">
        <v>104.77219883343926</v>
      </c>
      <c r="E87" s="424">
        <v>107.48057348864653</v>
      </c>
      <c r="F87" s="424">
        <v>135.7378194147567</v>
      </c>
      <c r="G87" s="424">
        <v>119.6360494881033</v>
      </c>
      <c r="H87" s="424">
        <v>115.1295599092041</v>
      </c>
      <c r="I87" s="424">
        <v>126.27113464064519</v>
      </c>
      <c r="J87" s="424">
        <v>104.38989741523832</v>
      </c>
      <c r="K87" s="424">
        <v>82.5674926476546</v>
      </c>
      <c r="L87" s="424">
        <v>89.88317730878481</v>
      </c>
      <c r="M87" s="424">
        <v>80.72736236534965</v>
      </c>
      <c r="N87" s="424"/>
      <c r="O87" s="411"/>
      <c r="P87" s="412"/>
      <c r="Q87" s="413"/>
    </row>
    <row r="88" spans="1:17" s="409" customFormat="1" ht="12" customHeight="1">
      <c r="A88" s="410">
        <v>2001</v>
      </c>
      <c r="B88" s="424">
        <v>91.91095245540376</v>
      </c>
      <c r="C88" s="424">
        <v>76.55839251538656</v>
      </c>
      <c r="D88" s="424">
        <v>98.08529291264718</v>
      </c>
      <c r="E88" s="424">
        <v>90.35230316427598</v>
      </c>
      <c r="F88" s="424">
        <v>109.98588304036173</v>
      </c>
      <c r="G88" s="424">
        <v>134.94799092953957</v>
      </c>
      <c r="H88" s="424">
        <v>85.09380987867631</v>
      </c>
      <c r="I88" s="424">
        <v>83.0688284521216</v>
      </c>
      <c r="J88" s="424">
        <v>82.587103466929</v>
      </c>
      <c r="K88" s="424">
        <v>92.04398283140333</v>
      </c>
      <c r="L88" s="424">
        <v>93.9289221923855</v>
      </c>
      <c r="M88" s="424">
        <v>58.98759145495982</v>
      </c>
      <c r="N88" s="411">
        <f>(B88+C88+D88+E88+F88+G88+H88+I88+J88+K88+L88+M88)/12</f>
        <v>91.46258777450753</v>
      </c>
      <c r="O88" s="412">
        <f>100*(J88-I88)/I88</f>
        <v>-0.5799106526105051</v>
      </c>
      <c r="P88" s="412">
        <f>100*(J88-J87)/J87</f>
        <v>-20.8859233394808</v>
      </c>
      <c r="Q88" s="413">
        <f>(((B88+C88+D88+E88+F88+G88+H88+I88+J88)/9)-((B87+C87+D87+E87+F87+G87+H87+I87+J87)/9))/((B87+C87+D87+E87+F87+G87+H87+I87+J87)/9)*100</f>
        <v>-9.95238958111024</v>
      </c>
    </row>
    <row r="89" spans="1:17" s="409" customFormat="1" ht="12" customHeight="1">
      <c r="A89" s="410">
        <v>2002</v>
      </c>
      <c r="B89" s="424">
        <v>33.9026146617807</v>
      </c>
      <c r="C89" s="424">
        <v>98.23486649373295</v>
      </c>
      <c r="D89" s="424">
        <v>74.29925900227218</v>
      </c>
      <c r="E89" s="424">
        <v>88.07887237789171</v>
      </c>
      <c r="F89" s="424">
        <v>64.8909958447979</v>
      </c>
      <c r="G89" s="424">
        <v>85.40292678695944</v>
      </c>
      <c r="H89" s="424">
        <v>72.93526626503136</v>
      </c>
      <c r="I89" s="424">
        <v>87.08463670797522</v>
      </c>
      <c r="J89" s="424">
        <v>84.09097393326797</v>
      </c>
      <c r="K89" s="424">
        <v>60.28409668006085</v>
      </c>
      <c r="L89" s="424">
        <v>51.54961306748865</v>
      </c>
      <c r="M89" s="424">
        <v>76.20830104616144</v>
      </c>
      <c r="N89" s="411">
        <f>(B89+C89+D89+E89+F89+G89+H89+I89+J89+K89+L89+M89)/12</f>
        <v>73.08020190561835</v>
      </c>
      <c r="O89" s="412">
        <f>100*(J89-I89)/I89</f>
        <v>-3.437647428841012</v>
      </c>
      <c r="P89" s="412">
        <f>100*(J89-J88)/J88</f>
        <v>1.8209507334776398</v>
      </c>
      <c r="Q89" s="413">
        <f>(((B89+C89+D89+E89+F89+G89+H89+I89+J89)/9)-((B88+C88+D88+E88+F88+G88+H88+I88+J88)/9))/((B88+C88+D88+E88+F88+G88+H88+I88+J88)/9)*100</f>
        <v>-19.196804777311257</v>
      </c>
    </row>
    <row r="90" spans="1:17" ht="12" customHeight="1">
      <c r="A90" s="410">
        <v>2003</v>
      </c>
      <c r="B90" s="424">
        <v>74.66627712835705</v>
      </c>
      <c r="C90" s="424">
        <v>68.24893468885355</v>
      </c>
      <c r="D90" s="424">
        <v>56.4112311923761</v>
      </c>
      <c r="E90" s="424">
        <v>66.13995003075831</v>
      </c>
      <c r="F90" s="424">
        <v>79</v>
      </c>
      <c r="G90" s="424">
        <v>65</v>
      </c>
      <c r="H90" s="424">
        <v>72.5</v>
      </c>
      <c r="I90" s="424">
        <v>97.49808684963158</v>
      </c>
      <c r="J90" s="424">
        <v>73.2</v>
      </c>
      <c r="K90" s="424">
        <v>60.4</v>
      </c>
      <c r="L90" s="424">
        <v>58.8</v>
      </c>
      <c r="M90" s="424">
        <v>64.1</v>
      </c>
      <c r="N90" s="411">
        <f>(B90+C90+D90+E90+F90+G90+H90+I90+J90+K90+L90+M90)/12</f>
        <v>69.66370665749805</v>
      </c>
      <c r="O90" s="412">
        <f>100*(J90-I90)/I90</f>
        <v>-24.921603730651448</v>
      </c>
      <c r="P90" s="412">
        <f>100*(J90-J89)/J89</f>
        <v>-12.951418474366482</v>
      </c>
      <c r="Q90" s="413">
        <f>(((B90+C90+D90+E90+F90+G90+H90+I90+J90)/9)-((B89+C89+D89+E89+F89+G89+H89+I89+J89)/9))/((B89+C89+D89+E89+F89+G89+H89+I89+J89)/9)*100</f>
        <v>-5.26271707853733</v>
      </c>
    </row>
    <row r="91" spans="1:17" ht="12" customHeight="1">
      <c r="A91" s="410">
        <v>2004</v>
      </c>
      <c r="B91" s="424">
        <v>43.910703946211584</v>
      </c>
      <c r="C91" s="424">
        <v>63.2</v>
      </c>
      <c r="D91" s="424">
        <v>79.0047564451393</v>
      </c>
      <c r="E91" s="424">
        <v>52.6</v>
      </c>
      <c r="F91" s="424">
        <v>77.7</v>
      </c>
      <c r="G91" s="424">
        <v>109.2</v>
      </c>
      <c r="H91" s="424">
        <v>77.18883848628585</v>
      </c>
      <c r="I91" s="424">
        <v>109.7</v>
      </c>
      <c r="J91" s="424">
        <v>92.09689497201624</v>
      </c>
      <c r="K91" s="424"/>
      <c r="L91" s="424"/>
      <c r="M91" s="424"/>
      <c r="N91" s="411">
        <f>(B91+C91+D91+E91+F91+G91+H91+I91+J91)/9</f>
        <v>78.28902153885033</v>
      </c>
      <c r="O91" s="412">
        <f>100*(J91-I91)/I91</f>
        <v>-16.04658616953852</v>
      </c>
      <c r="P91" s="412">
        <f>100*(J91-J90)/J90</f>
        <v>25.81543028963967</v>
      </c>
      <c r="Q91" s="413">
        <f>(((B91+C91+D91+E91+F91+G91+H91+I91+J91)/9)-((B90+C90+D90+E90+F90+G90+H90+I90+J90)/9))/((B90+C90+D90+E90+F90+G90+H90+I90+J90)/9)*100</f>
        <v>7.957643714337221</v>
      </c>
    </row>
    <row r="92" spans="1:16" ht="12" customHeight="1">
      <c r="A92" s="397"/>
      <c r="B92" s="398"/>
      <c r="C92" s="398"/>
      <c r="D92" s="398"/>
      <c r="E92" s="398"/>
      <c r="F92" s="398"/>
      <c r="G92" s="398"/>
      <c r="H92" s="398"/>
      <c r="I92" s="398"/>
      <c r="J92" s="398"/>
      <c r="K92" s="398"/>
      <c r="L92" s="398"/>
      <c r="M92" s="398"/>
      <c r="N92" s="398"/>
      <c r="O92" s="399"/>
      <c r="P92" s="400"/>
    </row>
    <row r="93" spans="1:16" ht="12" customHeight="1">
      <c r="A93" s="397"/>
      <c r="B93" s="398"/>
      <c r="C93" s="398"/>
      <c r="D93" s="398"/>
      <c r="E93" s="398"/>
      <c r="F93" s="398"/>
      <c r="G93" s="398"/>
      <c r="H93" s="398"/>
      <c r="I93" s="398"/>
      <c r="J93" s="398"/>
      <c r="K93" s="398"/>
      <c r="L93" s="398"/>
      <c r="M93" s="398"/>
      <c r="N93" s="398"/>
      <c r="O93" s="399"/>
      <c r="P93" s="400"/>
    </row>
    <row r="94" spans="1:16" ht="12" customHeight="1">
      <c r="A94" s="397"/>
      <c r="B94" s="398"/>
      <c r="C94" s="398"/>
      <c r="D94" s="398"/>
      <c r="E94" s="398"/>
      <c r="F94" s="398"/>
      <c r="G94" s="398"/>
      <c r="H94" s="398"/>
      <c r="I94" s="398"/>
      <c r="J94" s="398"/>
      <c r="K94" s="398"/>
      <c r="L94" s="398"/>
      <c r="M94" s="398"/>
      <c r="N94" s="398"/>
      <c r="O94" s="399"/>
      <c r="P94" s="400"/>
    </row>
    <row r="95" spans="1:17" s="409" customFormat="1" ht="12" customHeight="1">
      <c r="A95" s="539" t="s">
        <v>195</v>
      </c>
      <c r="B95" s="539"/>
      <c r="C95" s="539"/>
      <c r="D95" s="539"/>
      <c r="E95" s="539"/>
      <c r="F95" s="539"/>
      <c r="G95" s="539"/>
      <c r="H95" s="539"/>
      <c r="I95" s="539"/>
      <c r="J95" s="539"/>
      <c r="K95" s="539"/>
      <c r="L95" s="539"/>
      <c r="M95" s="539"/>
      <c r="N95" s="539"/>
      <c r="O95" s="539"/>
      <c r="P95" s="539"/>
      <c r="Q95" s="539"/>
    </row>
    <row r="96" spans="1:16" s="409" customFormat="1" ht="1.5" customHeight="1">
      <c r="A96" s="397"/>
      <c r="B96" s="398"/>
      <c r="C96" s="398"/>
      <c r="D96" s="398"/>
      <c r="E96" s="398"/>
      <c r="F96" s="398"/>
      <c r="G96" s="398"/>
      <c r="H96" s="398"/>
      <c r="I96" s="398"/>
      <c r="J96" s="398"/>
      <c r="K96" s="398"/>
      <c r="L96" s="398"/>
      <c r="M96" s="398"/>
      <c r="N96" s="398"/>
      <c r="O96" s="415" t="s">
        <v>47</v>
      </c>
      <c r="P96" s="431" t="s">
        <v>47</v>
      </c>
    </row>
    <row r="97" spans="1:16" s="409" customFormat="1" ht="12" customHeight="1">
      <c r="A97" s="397"/>
      <c r="B97" s="408"/>
      <c r="C97" s="408"/>
      <c r="D97" s="408"/>
      <c r="E97" s="408"/>
      <c r="F97" s="408"/>
      <c r="G97" s="408"/>
      <c r="H97" s="408"/>
      <c r="I97" s="408"/>
      <c r="J97" s="408"/>
      <c r="K97" s="408"/>
      <c r="L97" s="408"/>
      <c r="M97" s="408"/>
      <c r="N97" s="408"/>
      <c r="O97" s="415" t="s">
        <v>47</v>
      </c>
      <c r="P97" s="419" t="s">
        <v>47</v>
      </c>
    </row>
    <row r="98" spans="1:17" s="409" customFormat="1" ht="12" customHeight="1">
      <c r="A98" s="410">
        <v>1999</v>
      </c>
      <c r="B98" s="408">
        <v>63.29992528355655</v>
      </c>
      <c r="C98" s="408">
        <v>56.44139222678803</v>
      </c>
      <c r="D98" s="408">
        <v>105.3410108656285</v>
      </c>
      <c r="E98" s="408">
        <v>113.73591470835176</v>
      </c>
      <c r="F98" s="408">
        <v>90.49445421293309</v>
      </c>
      <c r="G98" s="408">
        <v>136.97125893619597</v>
      </c>
      <c r="H98" s="408">
        <v>121.77856904377846</v>
      </c>
      <c r="I98" s="408">
        <v>98.35189846520777</v>
      </c>
      <c r="J98" s="408">
        <v>82.65518061966598</v>
      </c>
      <c r="K98" s="408">
        <v>110.05914717753798</v>
      </c>
      <c r="L98" s="408">
        <v>94.45654859515618</v>
      </c>
      <c r="M98" s="408">
        <v>126.41469986519962</v>
      </c>
      <c r="N98" s="408"/>
      <c r="O98" s="411"/>
      <c r="P98" s="412"/>
      <c r="Q98" s="413"/>
    </row>
    <row r="99" spans="1:17" s="409" customFormat="1" ht="12" customHeight="1">
      <c r="A99" s="410">
        <v>2001</v>
      </c>
      <c r="B99" s="408">
        <v>81.36482630517612</v>
      </c>
      <c r="C99" s="408">
        <v>90.5764003221828</v>
      </c>
      <c r="D99" s="408">
        <v>74.08723984770099</v>
      </c>
      <c r="E99" s="408">
        <v>79.65856579562471</v>
      </c>
      <c r="F99" s="408">
        <v>106.23974591163883</v>
      </c>
      <c r="G99" s="408">
        <v>178.19561496274594</v>
      </c>
      <c r="H99" s="408">
        <v>102.84836461347291</v>
      </c>
      <c r="I99" s="408">
        <v>109.31527840176187</v>
      </c>
      <c r="J99" s="408">
        <v>131.26335613952273</v>
      </c>
      <c r="K99" s="408">
        <v>75.98482670797885</v>
      </c>
      <c r="L99" s="408">
        <v>117.99859692030093</v>
      </c>
      <c r="M99" s="408">
        <v>83.22898152812967</v>
      </c>
      <c r="N99" s="411">
        <f>(B99+C99+D99+E99+F99+G99+H99+I99+J99+K99+L99+M99)/12</f>
        <v>102.56348312135303</v>
      </c>
      <c r="O99" s="412">
        <f>100*(J99-I99)/I99</f>
        <v>20.07777692071185</v>
      </c>
      <c r="P99" s="412">
        <f>100*(J99-J98)/J98</f>
        <v>58.80838340130793</v>
      </c>
      <c r="Q99" s="413">
        <f>(((B99+C99+D99+E99+F99+G99+H99+I99+J99)/9)-((B98+C98+D98+E98+F98+G98+H98+I98+J98)/9))/((B98+C98+D98+E98+F98+G98+H98+I98+J98)/9)*100</f>
        <v>9.720715983356545</v>
      </c>
    </row>
    <row r="100" spans="1:17" s="409" customFormat="1" ht="12" customHeight="1">
      <c r="A100" s="410">
        <v>2002</v>
      </c>
      <c r="B100" s="408">
        <v>50.93128833584721</v>
      </c>
      <c r="C100" s="408">
        <v>77.9259993973794</v>
      </c>
      <c r="D100" s="408">
        <v>112.12365469948318</v>
      </c>
      <c r="E100" s="408">
        <v>105.25324539499732</v>
      </c>
      <c r="F100" s="408">
        <v>132.92490257641833</v>
      </c>
      <c r="G100" s="408">
        <v>109.06552091226604</v>
      </c>
      <c r="H100" s="408">
        <v>119.11876460500119</v>
      </c>
      <c r="I100" s="408">
        <v>107.63443306232561</v>
      </c>
      <c r="J100" s="408">
        <v>109.0536446645487</v>
      </c>
      <c r="K100" s="408">
        <v>108.12135921873687</v>
      </c>
      <c r="L100" s="408">
        <v>76.88682772211143</v>
      </c>
      <c r="M100" s="408">
        <v>84.5588837475183</v>
      </c>
      <c r="N100" s="411">
        <f>(B100+C100+D100+E100+F100+G100+H100+I100+J100+K100+L100+M100)/12</f>
        <v>99.46654369471946</v>
      </c>
      <c r="O100" s="412">
        <f>100*(J100-I100)/I100</f>
        <v>1.3185479421824922</v>
      </c>
      <c r="P100" s="412">
        <f>100*(J100-J99)/J99</f>
        <v>-16.919963139877996</v>
      </c>
      <c r="Q100" s="413">
        <f>(((B100+C100+D100+E100+F100+G100+H100+I100+J100)/9)-((B99+C99+D99+E99+F99+G99+H99+I99+J99)/9))/((B99+C99+D99+E99+F99+G99+H99+I99+J99)/9)*100</f>
        <v>-3.0955857022116846</v>
      </c>
    </row>
    <row r="101" spans="1:17" s="409" customFormat="1" ht="12" customHeight="1">
      <c r="A101" s="410">
        <v>2003</v>
      </c>
      <c r="B101" s="408">
        <v>69.12569983882447</v>
      </c>
      <c r="C101" s="408">
        <v>33.30103638802348</v>
      </c>
      <c r="D101" s="408">
        <v>95.08821572620096</v>
      </c>
      <c r="E101" s="408">
        <v>146.61113331443744</v>
      </c>
      <c r="F101" s="408">
        <v>112.9</v>
      </c>
      <c r="G101" s="408">
        <v>111.5</v>
      </c>
      <c r="H101" s="408">
        <v>72.6</v>
      </c>
      <c r="I101" s="408">
        <v>97.6201855512875</v>
      </c>
      <c r="J101" s="408">
        <v>92.9</v>
      </c>
      <c r="K101" s="408">
        <v>80.9</v>
      </c>
      <c r="L101" s="408">
        <v>90.3</v>
      </c>
      <c r="M101" s="408">
        <v>79.9</v>
      </c>
      <c r="N101" s="411">
        <f>(B101+C101+D101+E101+F101+G101+H101+I101+J101+K101+L101+M101)/12</f>
        <v>90.22885590156449</v>
      </c>
      <c r="O101" s="412">
        <f>100*(J101-I101)/I101</f>
        <v>-4.835255664216719</v>
      </c>
      <c r="P101" s="412">
        <f>100*(J101-J100)/J100</f>
        <v>-14.812567442599137</v>
      </c>
      <c r="Q101" s="413">
        <f>(((B101+C101+D101+E101+F101+G101+H101+I101+J101)/9)-((B100+C100+D100+E100+F100+G100+H100+I100+J100)/9))/((B100+C100+D100+E100+F100+G100+H100+I100+J100)/9)*100</f>
        <v>-9.998056068842391</v>
      </c>
    </row>
    <row r="102" spans="1:17" s="409" customFormat="1" ht="12" customHeight="1">
      <c r="A102" s="410">
        <v>2004</v>
      </c>
      <c r="B102" s="408">
        <v>56.100624157245406</v>
      </c>
      <c r="C102" s="408">
        <v>59.5</v>
      </c>
      <c r="D102" s="408">
        <v>88.13864046858639</v>
      </c>
      <c r="E102" s="408">
        <v>72</v>
      </c>
      <c r="F102" s="408">
        <v>110.7</v>
      </c>
      <c r="G102" s="408">
        <v>149.3</v>
      </c>
      <c r="H102" s="408">
        <v>92.90609653268376</v>
      </c>
      <c r="I102" s="408">
        <v>89.1</v>
      </c>
      <c r="J102" s="408">
        <v>99.31607166364056</v>
      </c>
      <c r="K102" s="408"/>
      <c r="L102" s="408"/>
      <c r="M102" s="408"/>
      <c r="N102" s="411">
        <f>(B102+C102+D102+E102+F102+G102+H102+I102+J102)/9</f>
        <v>90.78460364690622</v>
      </c>
      <c r="O102" s="412">
        <f>100*(J102-I102)/I102</f>
        <v>11.465849229675154</v>
      </c>
      <c r="P102" s="412">
        <f>100*(J102-J101)/J101</f>
        <v>6.906428055587244</v>
      </c>
      <c r="Q102" s="413">
        <f>(((B102+C102+D102+E102+F102+G102+H102+I102+J102)/9)-((B101+C101+D101+E101+F101+G101+H101+I101+J101)/9))/((B101+C101+D101+E101+F101+G101+H101+I101+J101)/9)*100</f>
        <v>-1.753730944077799</v>
      </c>
    </row>
    <row r="103" spans="1:17" s="409" customFormat="1" ht="12" customHeight="1">
      <c r="A103" s="414"/>
      <c r="B103" s="408"/>
      <c r="C103" s="408"/>
      <c r="D103" s="408"/>
      <c r="E103" s="408"/>
      <c r="F103" s="408"/>
      <c r="G103" s="408"/>
      <c r="H103" s="408"/>
      <c r="I103" s="408"/>
      <c r="J103" s="408"/>
      <c r="K103" s="408"/>
      <c r="L103" s="408"/>
      <c r="M103" s="408"/>
      <c r="N103" s="408"/>
      <c r="O103" s="411"/>
      <c r="P103" s="412"/>
      <c r="Q103" s="413"/>
    </row>
    <row r="104" spans="1:17" s="409" customFormat="1" ht="12" customHeight="1">
      <c r="A104" s="414"/>
      <c r="B104" s="408"/>
      <c r="C104" s="408"/>
      <c r="D104" s="408"/>
      <c r="E104" s="408"/>
      <c r="F104" s="408"/>
      <c r="G104" s="408"/>
      <c r="H104" s="408"/>
      <c r="I104" s="408"/>
      <c r="J104" s="408"/>
      <c r="K104" s="408"/>
      <c r="L104" s="408"/>
      <c r="M104" s="408"/>
      <c r="N104" s="408"/>
      <c r="O104" s="411"/>
      <c r="P104" s="412"/>
      <c r="Q104" s="413"/>
    </row>
    <row r="105" spans="1:17" s="409" customFormat="1" ht="12" customHeight="1">
      <c r="A105" s="414"/>
      <c r="B105" s="408"/>
      <c r="C105" s="408"/>
      <c r="D105" s="408"/>
      <c r="E105" s="408"/>
      <c r="F105" s="408"/>
      <c r="G105" s="408"/>
      <c r="H105" s="408"/>
      <c r="I105" s="408"/>
      <c r="J105" s="408"/>
      <c r="K105" s="408"/>
      <c r="L105" s="408"/>
      <c r="M105" s="408"/>
      <c r="N105" s="408"/>
      <c r="O105" s="411"/>
      <c r="P105" s="412"/>
      <c r="Q105" s="413"/>
    </row>
    <row r="106" spans="1:17" s="409" customFormat="1" ht="12" customHeight="1">
      <c r="A106" s="414"/>
      <c r="B106" s="408"/>
      <c r="C106" s="408"/>
      <c r="D106" s="408"/>
      <c r="E106" s="408"/>
      <c r="F106" s="408"/>
      <c r="G106" s="408"/>
      <c r="H106" s="408"/>
      <c r="I106" s="408"/>
      <c r="J106" s="408"/>
      <c r="K106" s="408"/>
      <c r="L106" s="408"/>
      <c r="M106" s="408"/>
      <c r="N106" s="408"/>
      <c r="O106" s="411"/>
      <c r="P106" s="412"/>
      <c r="Q106" s="413"/>
    </row>
    <row r="107" spans="1:17" s="409" customFormat="1" ht="12" customHeight="1">
      <c r="A107" s="414"/>
      <c r="B107" s="408"/>
      <c r="C107" s="408"/>
      <c r="D107" s="408"/>
      <c r="E107" s="408"/>
      <c r="F107" s="408"/>
      <c r="G107" s="408"/>
      <c r="H107" s="408"/>
      <c r="I107" s="408"/>
      <c r="J107" s="408"/>
      <c r="K107" s="408"/>
      <c r="L107" s="408"/>
      <c r="M107" s="408"/>
      <c r="N107" s="408"/>
      <c r="O107" s="411"/>
      <c r="P107" s="412"/>
      <c r="Q107" s="413"/>
    </row>
    <row r="108" spans="1:17" s="409" customFormat="1" ht="12" customHeight="1">
      <c r="A108" s="414"/>
      <c r="B108" s="408"/>
      <c r="C108" s="408"/>
      <c r="D108" s="408"/>
      <c r="E108" s="408"/>
      <c r="F108" s="408"/>
      <c r="G108" s="408"/>
      <c r="H108" s="408"/>
      <c r="I108" s="408"/>
      <c r="J108" s="408"/>
      <c r="K108" s="408"/>
      <c r="L108" s="408"/>
      <c r="M108" s="408"/>
      <c r="N108" s="408"/>
      <c r="O108" s="411"/>
      <c r="P108" s="412"/>
      <c r="Q108" s="413"/>
    </row>
    <row r="109" spans="1:17" s="409" customFormat="1" ht="12" customHeight="1">
      <c r="A109" s="414"/>
      <c r="B109" s="408"/>
      <c r="C109" s="408"/>
      <c r="D109" s="408"/>
      <c r="E109" s="408"/>
      <c r="F109" s="408"/>
      <c r="G109" s="408"/>
      <c r="H109" s="408"/>
      <c r="I109" s="408"/>
      <c r="J109" s="408"/>
      <c r="K109" s="408"/>
      <c r="L109" s="408"/>
      <c r="M109" s="408"/>
      <c r="N109" s="408"/>
      <c r="O109" s="411"/>
      <c r="P109" s="412"/>
      <c r="Q109" s="413"/>
    </row>
    <row r="110" spans="1:17" s="409" customFormat="1" ht="12" customHeight="1">
      <c r="A110" s="414"/>
      <c r="B110" s="408"/>
      <c r="C110" s="408"/>
      <c r="D110" s="408"/>
      <c r="E110" s="408"/>
      <c r="F110" s="408"/>
      <c r="G110" s="408"/>
      <c r="H110" s="408"/>
      <c r="I110" s="408"/>
      <c r="J110" s="408"/>
      <c r="K110" s="408"/>
      <c r="L110" s="408"/>
      <c r="M110" s="408"/>
      <c r="N110" s="408"/>
      <c r="O110" s="411"/>
      <c r="P110" s="412"/>
      <c r="Q110" s="413"/>
    </row>
    <row r="111" spans="1:17" s="409" customFormat="1" ht="12" customHeight="1">
      <c r="A111" s="414"/>
      <c r="B111" s="408"/>
      <c r="C111" s="408"/>
      <c r="D111" s="408"/>
      <c r="E111" s="408"/>
      <c r="F111" s="408"/>
      <c r="G111" s="408"/>
      <c r="H111" s="408"/>
      <c r="I111" s="408"/>
      <c r="J111" s="408"/>
      <c r="K111" s="408"/>
      <c r="L111" s="408"/>
      <c r="M111" s="408"/>
      <c r="N111" s="408"/>
      <c r="O111" s="411"/>
      <c r="P111" s="412"/>
      <c r="Q111" s="413"/>
    </row>
    <row r="112" spans="1:17" s="409" customFormat="1" ht="12" customHeight="1">
      <c r="A112" s="414"/>
      <c r="B112" s="408"/>
      <c r="C112" s="408"/>
      <c r="D112" s="408"/>
      <c r="E112" s="408"/>
      <c r="F112" s="408"/>
      <c r="G112" s="408"/>
      <c r="H112" s="408"/>
      <c r="I112" s="408"/>
      <c r="J112" s="408"/>
      <c r="K112" s="408"/>
      <c r="L112" s="408"/>
      <c r="M112" s="408"/>
      <c r="N112" s="408"/>
      <c r="O112" s="411"/>
      <c r="P112" s="412"/>
      <c r="Q112" s="413"/>
    </row>
    <row r="113" spans="1:17" s="409" customFormat="1" ht="12" customHeight="1">
      <c r="A113" s="414"/>
      <c r="B113" s="408"/>
      <c r="C113" s="408"/>
      <c r="D113" s="408"/>
      <c r="E113" s="408"/>
      <c r="F113" s="408"/>
      <c r="G113" s="408"/>
      <c r="H113" s="408"/>
      <c r="I113" s="408"/>
      <c r="J113" s="408"/>
      <c r="K113" s="408"/>
      <c r="L113" s="408"/>
      <c r="M113" s="408"/>
      <c r="N113" s="408"/>
      <c r="O113" s="411"/>
      <c r="P113" s="412"/>
      <c r="Q113" s="413"/>
    </row>
    <row r="114" spans="1:17" s="409" customFormat="1" ht="12" customHeight="1">
      <c r="A114" s="414"/>
      <c r="B114" s="408"/>
      <c r="C114" s="408"/>
      <c r="D114" s="408"/>
      <c r="E114" s="408"/>
      <c r="F114" s="408"/>
      <c r="G114" s="408"/>
      <c r="H114" s="408"/>
      <c r="I114" s="408"/>
      <c r="J114" s="408"/>
      <c r="K114" s="408"/>
      <c r="L114" s="408"/>
      <c r="M114" s="408"/>
      <c r="N114" s="408"/>
      <c r="O114" s="411"/>
      <c r="P114" s="412"/>
      <c r="Q114" s="413"/>
    </row>
    <row r="115" spans="1:17" s="409" customFormat="1" ht="12" customHeight="1">
      <c r="A115" s="414"/>
      <c r="B115" s="408"/>
      <c r="C115" s="408"/>
      <c r="D115" s="408"/>
      <c r="E115" s="408"/>
      <c r="F115" s="408"/>
      <c r="G115" s="408"/>
      <c r="H115" s="408"/>
      <c r="I115" s="408"/>
      <c r="J115" s="408"/>
      <c r="K115" s="408"/>
      <c r="L115" s="408"/>
      <c r="M115" s="408"/>
      <c r="N115" s="408"/>
      <c r="O115" s="411"/>
      <c r="P115" s="412"/>
      <c r="Q115" s="413"/>
    </row>
    <row r="116" spans="1:17" s="409" customFormat="1" ht="12" customHeight="1">
      <c r="A116" s="414"/>
      <c r="B116" s="408"/>
      <c r="C116" s="408"/>
      <c r="D116" s="408"/>
      <c r="E116" s="408"/>
      <c r="F116" s="408"/>
      <c r="G116" s="408"/>
      <c r="H116" s="408"/>
      <c r="I116" s="408"/>
      <c r="J116" s="408"/>
      <c r="K116" s="408"/>
      <c r="L116" s="408"/>
      <c r="M116" s="408"/>
      <c r="N116" s="408"/>
      <c r="O116" s="411"/>
      <c r="P116" s="412"/>
      <c r="Q116" s="413"/>
    </row>
    <row r="117" spans="1:17" s="409" customFormat="1" ht="12" customHeight="1">
      <c r="A117" s="414"/>
      <c r="B117" s="408"/>
      <c r="C117" s="408"/>
      <c r="D117" s="408"/>
      <c r="E117" s="408"/>
      <c r="F117" s="408"/>
      <c r="G117" s="408"/>
      <c r="H117" s="408"/>
      <c r="I117" s="408"/>
      <c r="J117" s="408"/>
      <c r="K117" s="408"/>
      <c r="L117" s="408"/>
      <c r="M117" s="408"/>
      <c r="N117" s="408"/>
      <c r="O117" s="411"/>
      <c r="P117" s="412"/>
      <c r="Q117" s="413"/>
    </row>
    <row r="118" spans="1:17" s="409" customFormat="1" ht="12" customHeight="1">
      <c r="A118" s="414"/>
      <c r="B118" s="408"/>
      <c r="C118" s="408"/>
      <c r="D118" s="408"/>
      <c r="E118" s="408"/>
      <c r="F118" s="408"/>
      <c r="G118" s="408"/>
      <c r="H118" s="408"/>
      <c r="I118" s="408"/>
      <c r="J118" s="408"/>
      <c r="K118" s="408"/>
      <c r="L118" s="408"/>
      <c r="M118" s="408"/>
      <c r="N118" s="408"/>
      <c r="O118" s="411"/>
      <c r="P118" s="412"/>
      <c r="Q118" s="413"/>
    </row>
    <row r="119" spans="1:17" s="409" customFormat="1" ht="12" customHeight="1">
      <c r="A119" s="414"/>
      <c r="B119" s="408"/>
      <c r="C119" s="408"/>
      <c r="D119" s="408"/>
      <c r="E119" s="408"/>
      <c r="F119" s="408"/>
      <c r="G119" s="408"/>
      <c r="H119" s="408"/>
      <c r="I119" s="408"/>
      <c r="J119" s="408"/>
      <c r="K119" s="408"/>
      <c r="L119" s="408"/>
      <c r="M119" s="408"/>
      <c r="N119" s="408"/>
      <c r="O119" s="411"/>
      <c r="P119" s="412"/>
      <c r="Q119" s="413"/>
    </row>
    <row r="120" spans="1:17" s="409" customFormat="1" ht="12" customHeight="1">
      <c r="A120" s="414"/>
      <c r="B120" s="408"/>
      <c r="C120" s="408"/>
      <c r="D120" s="408"/>
      <c r="E120" s="408"/>
      <c r="F120" s="408"/>
      <c r="G120" s="408"/>
      <c r="H120" s="408"/>
      <c r="I120" s="408"/>
      <c r="J120" s="408"/>
      <c r="K120" s="408"/>
      <c r="L120" s="408"/>
      <c r="M120" s="408"/>
      <c r="N120" s="408"/>
      <c r="O120" s="411"/>
      <c r="P120" s="412"/>
      <c r="Q120" s="413"/>
    </row>
    <row r="121" spans="1:17" s="409" customFormat="1" ht="12" customHeight="1">
      <c r="A121" s="414"/>
      <c r="B121" s="408"/>
      <c r="C121" s="408"/>
      <c r="D121" s="408"/>
      <c r="E121" s="408"/>
      <c r="F121" s="408"/>
      <c r="G121" s="408"/>
      <c r="H121" s="408"/>
      <c r="I121" s="408"/>
      <c r="J121" s="408"/>
      <c r="K121" s="408"/>
      <c r="L121" s="408"/>
      <c r="M121" s="408"/>
      <c r="N121" s="408"/>
      <c r="O121" s="411"/>
      <c r="P121" s="412"/>
      <c r="Q121" s="413"/>
    </row>
    <row r="122" spans="1:17" s="409" customFormat="1" ht="12" customHeight="1">
      <c r="A122" s="414"/>
      <c r="B122" s="408"/>
      <c r="C122" s="408"/>
      <c r="D122" s="408"/>
      <c r="E122" s="408"/>
      <c r="F122" s="408"/>
      <c r="G122" s="408"/>
      <c r="H122" s="408"/>
      <c r="I122" s="408"/>
      <c r="J122" s="408"/>
      <c r="K122" s="408"/>
      <c r="L122" s="408"/>
      <c r="M122" s="408"/>
      <c r="N122" s="408"/>
      <c r="O122" s="411"/>
      <c r="P122" s="412"/>
      <c r="Q122" s="413"/>
    </row>
    <row r="123" spans="1:17" s="409" customFormat="1" ht="12" customHeight="1">
      <c r="A123" s="414"/>
      <c r="B123" s="408"/>
      <c r="C123" s="408"/>
      <c r="D123" s="408"/>
      <c r="E123" s="408"/>
      <c r="F123" s="408"/>
      <c r="G123" s="408"/>
      <c r="H123" s="408"/>
      <c r="I123" s="408"/>
      <c r="J123" s="408"/>
      <c r="K123" s="408"/>
      <c r="L123" s="408"/>
      <c r="M123" s="408"/>
      <c r="N123" s="408"/>
      <c r="O123" s="411"/>
      <c r="P123" s="412"/>
      <c r="Q123" s="413"/>
    </row>
    <row r="124" spans="1:17" s="409" customFormat="1" ht="12" customHeight="1">
      <c r="A124" s="414"/>
      <c r="B124" s="408"/>
      <c r="C124" s="408"/>
      <c r="D124" s="408"/>
      <c r="E124" s="408"/>
      <c r="F124" s="408"/>
      <c r="G124" s="408"/>
      <c r="H124" s="408"/>
      <c r="I124" s="408"/>
      <c r="J124" s="408"/>
      <c r="K124" s="408"/>
      <c r="L124" s="408"/>
      <c r="M124" s="408"/>
      <c r="N124" s="408"/>
      <c r="O124" s="411"/>
      <c r="P124" s="412"/>
      <c r="Q124" s="413"/>
    </row>
    <row r="125" spans="1:17" s="409" customFormat="1" ht="12" customHeight="1">
      <c r="A125" s="414"/>
      <c r="B125" s="408"/>
      <c r="C125" s="408"/>
      <c r="D125" s="408"/>
      <c r="E125" s="408"/>
      <c r="F125" s="408"/>
      <c r="G125" s="408"/>
      <c r="H125" s="408"/>
      <c r="I125" s="408"/>
      <c r="J125" s="408"/>
      <c r="K125" s="408"/>
      <c r="L125" s="408"/>
      <c r="M125" s="408"/>
      <c r="N125" s="408"/>
      <c r="O125" s="411"/>
      <c r="P125" s="412"/>
      <c r="Q125" s="413"/>
    </row>
    <row r="126" spans="1:17" s="409" customFormat="1" ht="12" customHeight="1">
      <c r="A126" s="414"/>
      <c r="B126" s="408"/>
      <c r="C126" s="408"/>
      <c r="D126" s="408"/>
      <c r="E126" s="408"/>
      <c r="F126" s="408"/>
      <c r="G126" s="408"/>
      <c r="H126" s="408"/>
      <c r="I126" s="408"/>
      <c r="J126" s="408"/>
      <c r="K126" s="408"/>
      <c r="L126" s="408"/>
      <c r="M126" s="408"/>
      <c r="N126" s="408"/>
      <c r="O126" s="411"/>
      <c r="P126" s="412"/>
      <c r="Q126" s="413"/>
    </row>
    <row r="127" spans="1:17" s="409" customFormat="1" ht="12" customHeight="1">
      <c r="A127" s="414"/>
      <c r="B127" s="408"/>
      <c r="C127" s="408"/>
      <c r="D127" s="408"/>
      <c r="E127" s="408"/>
      <c r="F127" s="408"/>
      <c r="G127" s="408"/>
      <c r="H127" s="408"/>
      <c r="I127" s="408"/>
      <c r="J127" s="408"/>
      <c r="K127" s="408"/>
      <c r="L127" s="408"/>
      <c r="M127" s="408"/>
      <c r="N127" s="408"/>
      <c r="O127" s="411"/>
      <c r="P127" s="412"/>
      <c r="Q127" s="413"/>
    </row>
    <row r="128" spans="1:17" s="409" customFormat="1" ht="12" customHeight="1">
      <c r="A128" s="414"/>
      <c r="B128" s="408"/>
      <c r="C128" s="408"/>
      <c r="D128" s="408"/>
      <c r="E128" s="408"/>
      <c r="F128" s="408"/>
      <c r="G128" s="408"/>
      <c r="H128" s="408"/>
      <c r="I128" s="408"/>
      <c r="J128" s="408"/>
      <c r="K128" s="408"/>
      <c r="L128" s="408"/>
      <c r="M128" s="408"/>
      <c r="N128" s="408"/>
      <c r="O128" s="411"/>
      <c r="P128" s="412"/>
      <c r="Q128" s="413"/>
    </row>
    <row r="129" spans="1:17" s="409" customFormat="1" ht="12" customHeight="1">
      <c r="A129" s="414"/>
      <c r="B129" s="408"/>
      <c r="C129" s="408"/>
      <c r="D129" s="408"/>
      <c r="E129" s="408"/>
      <c r="F129" s="408"/>
      <c r="G129" s="408"/>
      <c r="H129" s="408"/>
      <c r="I129" s="408"/>
      <c r="J129" s="408"/>
      <c r="K129" s="408"/>
      <c r="L129" s="408"/>
      <c r="M129" s="408"/>
      <c r="N129" s="408"/>
      <c r="O129" s="411"/>
      <c r="P129" s="412"/>
      <c r="Q129" s="413"/>
    </row>
    <row r="130" spans="1:17" s="409" customFormat="1" ht="12" customHeight="1">
      <c r="A130" s="414"/>
      <c r="B130" s="408"/>
      <c r="C130" s="408"/>
      <c r="D130" s="408"/>
      <c r="E130" s="408"/>
      <c r="F130" s="408"/>
      <c r="G130" s="408"/>
      <c r="H130" s="408"/>
      <c r="I130" s="408"/>
      <c r="J130" s="408"/>
      <c r="K130" s="408"/>
      <c r="L130" s="408"/>
      <c r="M130" s="408"/>
      <c r="N130" s="408"/>
      <c r="O130" s="411"/>
      <c r="P130" s="412"/>
      <c r="Q130" s="413"/>
    </row>
    <row r="131" spans="1:17" s="409" customFormat="1" ht="12" customHeight="1">
      <c r="A131" s="414"/>
      <c r="B131" s="408"/>
      <c r="C131" s="408"/>
      <c r="D131" s="408"/>
      <c r="E131" s="408"/>
      <c r="F131" s="408"/>
      <c r="G131" s="408"/>
      <c r="H131" s="408"/>
      <c r="I131" s="408"/>
      <c r="J131" s="408"/>
      <c r="K131" s="408"/>
      <c r="L131" s="408"/>
      <c r="M131" s="408"/>
      <c r="N131" s="408"/>
      <c r="O131" s="411"/>
      <c r="P131" s="412"/>
      <c r="Q131" s="413"/>
    </row>
    <row r="132" spans="1:17" s="409" customFormat="1" ht="12" customHeight="1">
      <c r="A132" s="414"/>
      <c r="B132" s="408"/>
      <c r="C132" s="408"/>
      <c r="D132" s="408"/>
      <c r="E132" s="408"/>
      <c r="F132" s="408"/>
      <c r="G132" s="408"/>
      <c r="H132" s="408"/>
      <c r="I132" s="408"/>
      <c r="J132" s="408"/>
      <c r="K132" s="408"/>
      <c r="L132" s="408"/>
      <c r="M132" s="408"/>
      <c r="N132" s="408"/>
      <c r="O132" s="411"/>
      <c r="P132" s="412"/>
      <c r="Q132" s="413"/>
    </row>
    <row r="133" spans="1:17" s="409" customFormat="1" ht="12" customHeight="1">
      <c r="A133" s="414"/>
      <c r="B133" s="408"/>
      <c r="C133" s="408"/>
      <c r="D133" s="408"/>
      <c r="E133" s="408"/>
      <c r="F133" s="408"/>
      <c r="G133" s="408"/>
      <c r="H133" s="408"/>
      <c r="I133" s="408"/>
      <c r="J133" s="408"/>
      <c r="K133" s="408"/>
      <c r="L133" s="408"/>
      <c r="M133" s="408"/>
      <c r="N133" s="408"/>
      <c r="O133" s="411"/>
      <c r="P133" s="412"/>
      <c r="Q133" s="413"/>
    </row>
    <row r="134" spans="1:17" s="409" customFormat="1" ht="12" customHeight="1">
      <c r="A134" s="414"/>
      <c r="B134" s="408"/>
      <c r="C134" s="408"/>
      <c r="D134" s="408"/>
      <c r="E134" s="408"/>
      <c r="F134" s="408"/>
      <c r="G134" s="408"/>
      <c r="H134" s="408"/>
      <c r="I134" s="408"/>
      <c r="J134" s="408"/>
      <c r="K134" s="408"/>
      <c r="L134" s="408"/>
      <c r="M134" s="408"/>
      <c r="N134" s="408"/>
      <c r="O134" s="411"/>
      <c r="P134" s="412"/>
      <c r="Q134" s="413"/>
    </row>
    <row r="135" spans="1:17" s="409" customFormat="1" ht="12" customHeight="1">
      <c r="A135" s="414"/>
      <c r="B135" s="408"/>
      <c r="C135" s="408"/>
      <c r="D135" s="408"/>
      <c r="E135" s="408"/>
      <c r="F135" s="408"/>
      <c r="G135" s="408"/>
      <c r="H135" s="408"/>
      <c r="I135" s="408"/>
      <c r="J135" s="408"/>
      <c r="K135" s="408"/>
      <c r="L135" s="408"/>
      <c r="M135" s="408"/>
      <c r="N135" s="408"/>
      <c r="O135" s="411"/>
      <c r="P135" s="412"/>
      <c r="Q135" s="413"/>
    </row>
    <row r="136" spans="1:17" s="409" customFormat="1" ht="12" customHeight="1">
      <c r="A136" s="414"/>
      <c r="B136" s="408"/>
      <c r="C136" s="408"/>
      <c r="D136" s="408"/>
      <c r="E136" s="408"/>
      <c r="F136" s="408"/>
      <c r="G136" s="408"/>
      <c r="H136" s="408"/>
      <c r="I136" s="408"/>
      <c r="J136" s="408"/>
      <c r="K136" s="408"/>
      <c r="L136" s="408"/>
      <c r="M136" s="408"/>
      <c r="N136" s="408"/>
      <c r="O136" s="411"/>
      <c r="P136" s="412"/>
      <c r="Q136" s="413"/>
    </row>
    <row r="137" spans="1:17" s="409" customFormat="1" ht="12.75" customHeight="1">
      <c r="A137" s="542"/>
      <c r="B137" s="542"/>
      <c r="C137" s="542"/>
      <c r="D137" s="542"/>
      <c r="E137" s="542"/>
      <c r="F137" s="542"/>
      <c r="G137" s="542"/>
      <c r="H137" s="542"/>
      <c r="I137" s="542"/>
      <c r="J137" s="542"/>
      <c r="K137" s="542"/>
      <c r="L137" s="542"/>
      <c r="M137" s="542"/>
      <c r="N137" s="542"/>
      <c r="O137" s="542"/>
      <c r="P137" s="542"/>
      <c r="Q137" s="542"/>
    </row>
    <row r="138" spans="1:17" ht="12.75" customHeight="1">
      <c r="A138" s="368"/>
      <c r="B138" s="368"/>
      <c r="C138" s="368"/>
      <c r="D138" s="368"/>
      <c r="E138" s="368"/>
      <c r="F138" s="368"/>
      <c r="G138" s="368"/>
      <c r="H138" s="368"/>
      <c r="I138" s="368"/>
      <c r="J138" s="368"/>
      <c r="K138" s="368"/>
      <c r="L138" s="368"/>
      <c r="M138" s="368"/>
      <c r="N138" s="368"/>
      <c r="O138" s="369"/>
      <c r="P138" s="370"/>
      <c r="Q138" s="368"/>
    </row>
    <row r="139" spans="1:17" s="409" customFormat="1" ht="12.75" customHeight="1">
      <c r="A139" s="542" t="s">
        <v>187</v>
      </c>
      <c r="B139" s="542"/>
      <c r="C139" s="542"/>
      <c r="D139" s="542"/>
      <c r="E139" s="542"/>
      <c r="F139" s="542"/>
      <c r="G139" s="542"/>
      <c r="H139" s="542"/>
      <c r="I139" s="542"/>
      <c r="J139" s="542"/>
      <c r="K139" s="542"/>
      <c r="L139" s="542"/>
      <c r="M139" s="542"/>
      <c r="N139" s="542"/>
      <c r="O139" s="542"/>
      <c r="P139" s="542"/>
      <c r="Q139" s="542"/>
    </row>
    <row r="140" spans="1:17" s="409" customFormat="1" ht="12" customHeight="1">
      <c r="A140" s="542" t="s">
        <v>193</v>
      </c>
      <c r="B140" s="542"/>
      <c r="C140" s="542"/>
      <c r="D140" s="542"/>
      <c r="E140" s="542"/>
      <c r="F140" s="542"/>
      <c r="G140" s="542"/>
      <c r="H140" s="542"/>
      <c r="I140" s="542"/>
      <c r="J140" s="542"/>
      <c r="K140" s="542"/>
      <c r="L140" s="542"/>
      <c r="M140" s="542"/>
      <c r="N140" s="542"/>
      <c r="O140" s="542"/>
      <c r="P140" s="542"/>
      <c r="Q140" s="542"/>
    </row>
    <row r="141" spans="1:17" s="409" customFormat="1" ht="12.75" customHeight="1">
      <c r="A141" s="542" t="s">
        <v>87</v>
      </c>
      <c r="B141" s="542"/>
      <c r="C141" s="542"/>
      <c r="D141" s="542"/>
      <c r="E141" s="542"/>
      <c r="F141" s="542"/>
      <c r="G141" s="542"/>
      <c r="H141" s="542"/>
      <c r="I141" s="542"/>
      <c r="J141" s="542"/>
      <c r="K141" s="542"/>
      <c r="L141" s="542"/>
      <c r="M141" s="542"/>
      <c r="N141" s="542"/>
      <c r="O141" s="542"/>
      <c r="P141" s="542"/>
      <c r="Q141" s="542"/>
    </row>
    <row r="142" spans="1:17" s="409" customFormat="1" ht="12" customHeight="1">
      <c r="A142" s="368"/>
      <c r="B142" s="371"/>
      <c r="C142" s="368"/>
      <c r="D142" s="368"/>
      <c r="E142" s="368"/>
      <c r="F142" s="368"/>
      <c r="G142" s="368"/>
      <c r="H142" s="368"/>
      <c r="I142" s="368"/>
      <c r="J142" s="368"/>
      <c r="K142" s="368"/>
      <c r="L142" s="368"/>
      <c r="M142" s="368"/>
      <c r="N142" s="368"/>
      <c r="O142" s="369"/>
      <c r="P142" s="370"/>
      <c r="Q142" s="421"/>
    </row>
    <row r="143" spans="1:17" s="409" customFormat="1" ht="12" customHeight="1">
      <c r="A143" s="368"/>
      <c r="B143" s="371"/>
      <c r="C143" s="368"/>
      <c r="D143" s="368"/>
      <c r="E143" s="368"/>
      <c r="F143" s="368"/>
      <c r="G143" s="368"/>
      <c r="H143" s="368"/>
      <c r="I143" s="368"/>
      <c r="J143" s="368"/>
      <c r="K143" s="368"/>
      <c r="L143" s="368"/>
      <c r="M143" s="368"/>
      <c r="N143" s="368"/>
      <c r="O143" s="369"/>
      <c r="P143" s="370"/>
      <c r="Q143" s="421"/>
    </row>
    <row r="144" spans="1:17" ht="12" customHeight="1">
      <c r="A144" s="374"/>
      <c r="B144" s="375"/>
      <c r="C144" s="376"/>
      <c r="D144" s="376"/>
      <c r="E144" s="376"/>
      <c r="F144" s="376"/>
      <c r="G144" s="376"/>
      <c r="H144" s="376"/>
      <c r="I144" s="376"/>
      <c r="J144" s="376"/>
      <c r="K144" s="376"/>
      <c r="L144" s="376"/>
      <c r="M144" s="376"/>
      <c r="N144" s="425"/>
      <c r="O144" s="545" t="s">
        <v>88</v>
      </c>
      <c r="P144" s="546"/>
      <c r="Q144" s="546"/>
    </row>
    <row r="145" spans="1:17" ht="12" customHeight="1">
      <c r="A145" s="378"/>
      <c r="B145" s="379"/>
      <c r="C145" s="380"/>
      <c r="D145" s="380"/>
      <c r="E145" s="380"/>
      <c r="F145" s="380"/>
      <c r="G145" s="380"/>
      <c r="H145" s="380"/>
      <c r="I145" s="380"/>
      <c r="J145" s="380"/>
      <c r="K145" s="380"/>
      <c r="L145" s="380"/>
      <c r="M145" s="380"/>
      <c r="N145" s="426"/>
      <c r="O145" s="382" t="s">
        <v>208</v>
      </c>
      <c r="P145" s="383"/>
      <c r="Q145" s="384" t="s">
        <v>209</v>
      </c>
    </row>
    <row r="146" spans="1:17" ht="12" customHeight="1">
      <c r="A146" s="385" t="s">
        <v>90</v>
      </c>
      <c r="B146" s="379" t="s">
        <v>91</v>
      </c>
      <c r="C146" s="380" t="s">
        <v>92</v>
      </c>
      <c r="D146" s="380" t="s">
        <v>93</v>
      </c>
      <c r="E146" s="380" t="s">
        <v>89</v>
      </c>
      <c r="F146" s="380" t="s">
        <v>94</v>
      </c>
      <c r="G146" s="380" t="s">
        <v>95</v>
      </c>
      <c r="H146" s="380" t="s">
        <v>96</v>
      </c>
      <c r="I146" s="380" t="s">
        <v>97</v>
      </c>
      <c r="J146" s="380" t="s">
        <v>98</v>
      </c>
      <c r="K146" s="380" t="s">
        <v>99</v>
      </c>
      <c r="L146" s="380" t="s">
        <v>100</v>
      </c>
      <c r="M146" s="380" t="s">
        <v>101</v>
      </c>
      <c r="N146" s="426" t="s">
        <v>102</v>
      </c>
      <c r="O146" s="540" t="s">
        <v>103</v>
      </c>
      <c r="P146" s="541"/>
      <c r="Q146" s="541"/>
    </row>
    <row r="147" spans="1:17" ht="12" customHeight="1">
      <c r="A147" s="378"/>
      <c r="B147" s="379"/>
      <c r="C147" s="380"/>
      <c r="D147" s="380"/>
      <c r="E147" s="380"/>
      <c r="F147" s="380"/>
      <c r="G147" s="380"/>
      <c r="H147" s="380"/>
      <c r="I147" s="380"/>
      <c r="J147" s="380"/>
      <c r="K147" s="380"/>
      <c r="L147" s="380"/>
      <c r="M147" s="380"/>
      <c r="N147" s="380"/>
      <c r="O147" s="387" t="s">
        <v>104</v>
      </c>
      <c r="P147" s="388" t="s">
        <v>105</v>
      </c>
      <c r="Q147" s="389" t="s">
        <v>105</v>
      </c>
    </row>
    <row r="148" spans="1:17" ht="12" customHeight="1">
      <c r="A148" s="390"/>
      <c r="B148" s="391"/>
      <c r="C148" s="392"/>
      <c r="D148" s="392"/>
      <c r="E148" s="392"/>
      <c r="F148" s="392"/>
      <c r="G148" s="392"/>
      <c r="H148" s="392"/>
      <c r="I148" s="392"/>
      <c r="J148" s="392"/>
      <c r="K148" s="392"/>
      <c r="L148" s="392"/>
      <c r="M148" s="392"/>
      <c r="N148" s="392"/>
      <c r="O148" s="394" t="s">
        <v>106</v>
      </c>
      <c r="P148" s="395" t="s">
        <v>107</v>
      </c>
      <c r="Q148" s="396" t="s">
        <v>108</v>
      </c>
    </row>
    <row r="149" spans="1:17" ht="10.5" customHeight="1">
      <c r="A149" s="402"/>
      <c r="B149" s="432"/>
      <c r="C149" s="432"/>
      <c r="D149" s="432"/>
      <c r="E149" s="432"/>
      <c r="F149" s="432"/>
      <c r="G149" s="432"/>
      <c r="H149" s="432"/>
      <c r="I149" s="432"/>
      <c r="J149" s="432"/>
      <c r="K149" s="432"/>
      <c r="L149" s="432"/>
      <c r="M149" s="432"/>
      <c r="N149" s="432"/>
      <c r="O149" s="433"/>
      <c r="P149" s="432"/>
      <c r="Q149" s="368"/>
    </row>
    <row r="150" spans="1:17" ht="10.5" customHeight="1">
      <c r="A150" s="402"/>
      <c r="B150" s="432"/>
      <c r="C150" s="432"/>
      <c r="D150" s="432"/>
      <c r="E150" s="432"/>
      <c r="F150" s="432"/>
      <c r="G150" s="432"/>
      <c r="H150" s="432"/>
      <c r="I150" s="432"/>
      <c r="J150" s="432"/>
      <c r="K150" s="432"/>
      <c r="L150" s="432"/>
      <c r="M150" s="432"/>
      <c r="N150" s="432"/>
      <c r="O150" s="433"/>
      <c r="P150" s="432"/>
      <c r="Q150" s="368"/>
    </row>
    <row r="151" spans="1:17" ht="10.5" customHeight="1">
      <c r="A151" s="539" t="s">
        <v>189</v>
      </c>
      <c r="B151" s="539"/>
      <c r="C151" s="539"/>
      <c r="D151" s="539"/>
      <c r="E151" s="539"/>
      <c r="F151" s="539"/>
      <c r="G151" s="539"/>
      <c r="H151" s="539"/>
      <c r="I151" s="539"/>
      <c r="J151" s="539"/>
      <c r="K151" s="539"/>
      <c r="L151" s="539"/>
      <c r="M151" s="539"/>
      <c r="N151" s="539"/>
      <c r="O151" s="539"/>
      <c r="P151" s="539"/>
      <c r="Q151" s="401"/>
    </row>
    <row r="152" spans="1:17" ht="1.5" customHeight="1">
      <c r="A152" s="402"/>
      <c r="B152" s="432"/>
      <c r="C152" s="432"/>
      <c r="D152" s="432"/>
      <c r="E152" s="432"/>
      <c r="F152" s="432"/>
      <c r="G152" s="432"/>
      <c r="H152" s="432"/>
      <c r="I152" s="432"/>
      <c r="J152" s="432"/>
      <c r="K152" s="432"/>
      <c r="L152" s="432"/>
      <c r="M152" s="432"/>
      <c r="N152" s="432"/>
      <c r="O152" s="433"/>
      <c r="P152" s="432"/>
      <c r="Q152" s="368"/>
    </row>
    <row r="153" spans="1:17" ht="10.5" customHeight="1">
      <c r="A153" s="402"/>
      <c r="B153" s="432"/>
      <c r="C153" s="432"/>
      <c r="D153" s="432"/>
      <c r="E153" s="432"/>
      <c r="F153" s="432"/>
      <c r="G153" s="432"/>
      <c r="H153" s="432"/>
      <c r="I153" s="432"/>
      <c r="J153" s="432"/>
      <c r="K153" s="432"/>
      <c r="L153" s="432"/>
      <c r="M153" s="432"/>
      <c r="N153" s="432"/>
      <c r="O153" s="433"/>
      <c r="P153" s="432"/>
      <c r="Q153" s="368"/>
    </row>
    <row r="154" spans="1:17" ht="10.5" customHeight="1">
      <c r="A154" s="402"/>
      <c r="B154" s="408"/>
      <c r="C154" s="408"/>
      <c r="D154" s="408"/>
      <c r="E154" s="408"/>
      <c r="F154" s="408"/>
      <c r="G154" s="408"/>
      <c r="H154" s="408"/>
      <c r="I154" s="408"/>
      <c r="J154" s="408"/>
      <c r="K154" s="408"/>
      <c r="L154" s="408"/>
      <c r="M154" s="408"/>
      <c r="N154" s="408"/>
      <c r="O154" s="433"/>
      <c r="P154" s="432"/>
      <c r="Q154" s="368"/>
    </row>
    <row r="155" spans="1:17" s="409" customFormat="1" ht="10.5" customHeight="1">
      <c r="A155" s="410">
        <v>1999</v>
      </c>
      <c r="B155" s="408">
        <v>47.97818143349356</v>
      </c>
      <c r="C155" s="408">
        <v>118.22317051771623</v>
      </c>
      <c r="D155" s="408">
        <v>128.51278839784163</v>
      </c>
      <c r="E155" s="408">
        <v>92.04237790687712</v>
      </c>
      <c r="F155" s="408">
        <v>103.87761969113467</v>
      </c>
      <c r="G155" s="408">
        <v>130.07919339992594</v>
      </c>
      <c r="H155" s="408">
        <v>126.80038031920964</v>
      </c>
      <c r="I155" s="408">
        <v>115.93438441029001</v>
      </c>
      <c r="J155" s="408">
        <v>114.87389404809427</v>
      </c>
      <c r="K155" s="408">
        <v>83.99235957552295</v>
      </c>
      <c r="L155" s="408">
        <v>79.58006450898304</v>
      </c>
      <c r="M155" s="408">
        <v>58.105585790911064</v>
      </c>
      <c r="N155" s="408"/>
      <c r="O155" s="411"/>
      <c r="P155" s="412"/>
      <c r="Q155" s="413"/>
    </row>
    <row r="156" spans="1:17" ht="10.5" customHeight="1">
      <c r="A156" s="410">
        <v>2001</v>
      </c>
      <c r="B156" s="408">
        <v>35.985286863674105</v>
      </c>
      <c r="C156" s="408">
        <v>48.6934537376753</v>
      </c>
      <c r="D156" s="408">
        <v>86.66437649361045</v>
      </c>
      <c r="E156" s="408">
        <v>97.70171731417597</v>
      </c>
      <c r="F156" s="408">
        <v>109.65152283261173</v>
      </c>
      <c r="G156" s="408">
        <v>117.89112902419576</v>
      </c>
      <c r="H156" s="408">
        <v>123.8936639017308</v>
      </c>
      <c r="I156" s="408">
        <v>115.1040427249856</v>
      </c>
      <c r="J156" s="408">
        <v>101.70644111419934</v>
      </c>
      <c r="K156" s="408">
        <v>84.51905531336371</v>
      </c>
      <c r="L156" s="408">
        <v>64.62620057893932</v>
      </c>
      <c r="M156" s="408">
        <v>51.55202463432597</v>
      </c>
      <c r="N156" s="411">
        <f>(B156+C156+D156+E156+F156+G156+H156+I156+J156+K156+L156+M156)/12</f>
        <v>86.499076211124</v>
      </c>
      <c r="O156" s="412">
        <f>100*(J156-I156)/I156</f>
        <v>-11.639557824043356</v>
      </c>
      <c r="P156" s="412">
        <f>100*(J156-J155)/J155</f>
        <v>-11.462528577974483</v>
      </c>
      <c r="Q156" s="413">
        <f>(((B156+C156+D156+E156+F156+G156+H156+I156+J156)/9)-((B155+C155+D155+E155+F155+G155+H155+I155+J155)/9))/((B155+C155+D155+E155+F155+G155+H155+I155+J155)/9)*100</f>
        <v>-14.415535737857105</v>
      </c>
    </row>
    <row r="157" spans="1:17" ht="10.5" customHeight="1">
      <c r="A157" s="410">
        <v>2002</v>
      </c>
      <c r="B157" s="408">
        <v>34.05482597623364</v>
      </c>
      <c r="C157" s="408">
        <v>56.76531403410041</v>
      </c>
      <c r="D157" s="408">
        <v>81.70461450592354</v>
      </c>
      <c r="E157" s="408">
        <v>90.4899822995478</v>
      </c>
      <c r="F157" s="408">
        <v>108.07459839115371</v>
      </c>
      <c r="G157" s="408">
        <v>103.25508898535216</v>
      </c>
      <c r="H157" s="408">
        <v>105.94592390148986</v>
      </c>
      <c r="I157" s="408">
        <v>100.48592836605495</v>
      </c>
      <c r="J157" s="408">
        <v>94.57878229739303</v>
      </c>
      <c r="K157" s="408">
        <v>72.75763798299549</v>
      </c>
      <c r="L157" s="408">
        <v>90.82212293952796</v>
      </c>
      <c r="M157" s="408">
        <v>55.739148176251284</v>
      </c>
      <c r="N157" s="411">
        <f>(B157+C157+D157+E157+F157+G157+H157+I157+J157+K157+L157+M157)/12</f>
        <v>82.88949732133533</v>
      </c>
      <c r="O157" s="412">
        <f>100*(J157-I157)/I157</f>
        <v>-5.878580379078633</v>
      </c>
      <c r="P157" s="412">
        <f>100*(J157-J156)/J156</f>
        <v>-7.0080702251720055</v>
      </c>
      <c r="Q157" s="413">
        <f>(((B157+C157+D157+E157+F157+G157+H157+I157+J157)/9)-((B156+C156+D156+E156+F156+G156+H156+I156+J156)/9))/((B156+C156+D156+E156+F156+G156+H156+I156+J156)/9)*100</f>
        <v>-7.3972523711018505</v>
      </c>
    </row>
    <row r="158" spans="1:17" ht="10.5" customHeight="1">
      <c r="A158" s="410">
        <v>2003</v>
      </c>
      <c r="B158" s="408">
        <v>39.888603664720854</v>
      </c>
      <c r="C158" s="408">
        <v>47.4733070469634</v>
      </c>
      <c r="D158" s="408">
        <v>77.37290440328259</v>
      </c>
      <c r="E158" s="408">
        <v>73.39316557686533</v>
      </c>
      <c r="F158" s="408">
        <v>96.3</v>
      </c>
      <c r="G158" s="408">
        <v>102.5</v>
      </c>
      <c r="H158" s="408">
        <v>85.6</v>
      </c>
      <c r="I158" s="408">
        <v>82.0486513652616</v>
      </c>
      <c r="J158" s="408">
        <v>89.5</v>
      </c>
      <c r="K158" s="408">
        <v>72.5</v>
      </c>
      <c r="L158" s="408">
        <v>63.6</v>
      </c>
      <c r="M158" s="408">
        <v>67.9</v>
      </c>
      <c r="N158" s="411">
        <f>(B158+C158+D158+E158+F158+G158+H158+I158+J158+K158+L158+M158)/12</f>
        <v>74.83971933809114</v>
      </c>
      <c r="O158" s="412">
        <f>100*(J158-I158)/I158</f>
        <v>9.08162231889311</v>
      </c>
      <c r="P158" s="412">
        <f>100*(J158-J157)/J157</f>
        <v>-5.36989605282011</v>
      </c>
      <c r="Q158" s="413">
        <f>(((B158+C158+D158+E158+F158+G158+H158+I158+J158)/9)-((B157+C157+D157+E157+F157+G157+H157+I157+J157)/9))/((B157+C157+D157+E157+F157+G157+H157+I157+J157)/9)*100</f>
        <v>-10.482736364734597</v>
      </c>
    </row>
    <row r="159" spans="1:17" ht="10.5" customHeight="1">
      <c r="A159" s="410">
        <v>2004</v>
      </c>
      <c r="B159" s="408">
        <v>29.211520937402003</v>
      </c>
      <c r="C159" s="408">
        <v>39.9</v>
      </c>
      <c r="D159" s="408">
        <v>116.64184204601011</v>
      </c>
      <c r="E159" s="408">
        <v>84.8</v>
      </c>
      <c r="F159" s="408">
        <v>86.6</v>
      </c>
      <c r="G159" s="408">
        <v>118</v>
      </c>
      <c r="H159" s="408">
        <v>85.93519252110507</v>
      </c>
      <c r="I159" s="408">
        <v>88.4</v>
      </c>
      <c r="J159" s="408">
        <v>89.24569275563601</v>
      </c>
      <c r="K159" s="408"/>
      <c r="L159" s="408"/>
      <c r="M159" s="408"/>
      <c r="N159" s="411">
        <f>(B159+C159+D159+E159+F159+G159+H159+I159+J159)/9</f>
        <v>82.08158314001702</v>
      </c>
      <c r="O159" s="412">
        <f>100*(J159-I159)/I159</f>
        <v>0.9566660131629056</v>
      </c>
      <c r="P159" s="412">
        <f>100*(J159-J158)/J158</f>
        <v>-0.28414217247372714</v>
      </c>
      <c r="Q159" s="413">
        <f>(((B159+C159+D159+E159+F159+G159+H159+I159+J159)/9)-((B158+C158+D158+E158+F158+G158+H158+I158+J158)/9))/((B158+C158+D158+E158+F158+G158+H158+I158+J158)/9)*100</f>
        <v>6.434104555674764</v>
      </c>
    </row>
    <row r="160" spans="1:17" ht="10.5" customHeight="1">
      <c r="A160" s="414"/>
      <c r="B160" s="432"/>
      <c r="C160" s="432"/>
      <c r="D160" s="432"/>
      <c r="E160" s="432"/>
      <c r="F160" s="432"/>
      <c r="G160" s="432"/>
      <c r="H160" s="432"/>
      <c r="I160" s="432"/>
      <c r="J160" s="432"/>
      <c r="K160" s="432"/>
      <c r="L160" s="432"/>
      <c r="M160" s="432"/>
      <c r="N160" s="432"/>
      <c r="O160" s="411"/>
      <c r="P160" s="413"/>
      <c r="Q160" s="413"/>
    </row>
    <row r="161" spans="1:17" ht="12" customHeight="1">
      <c r="A161" s="402"/>
      <c r="B161" s="432"/>
      <c r="C161" s="432"/>
      <c r="D161" s="432"/>
      <c r="E161" s="432"/>
      <c r="F161" s="432"/>
      <c r="G161" s="432"/>
      <c r="H161" s="432"/>
      <c r="I161" s="432"/>
      <c r="J161" s="432"/>
      <c r="K161" s="432"/>
      <c r="L161" s="432"/>
      <c r="M161" s="432"/>
      <c r="N161" s="432"/>
      <c r="O161" s="433"/>
      <c r="P161" s="432"/>
      <c r="Q161" s="368"/>
    </row>
    <row r="162" spans="1:17" ht="10.5" customHeight="1">
      <c r="A162" s="402"/>
      <c r="B162" s="432"/>
      <c r="C162" s="432"/>
      <c r="D162" s="432"/>
      <c r="E162" s="432"/>
      <c r="F162" s="432"/>
      <c r="G162" s="432"/>
      <c r="H162" s="432"/>
      <c r="I162" s="432"/>
      <c r="J162" s="432"/>
      <c r="K162" s="432"/>
      <c r="L162" s="432"/>
      <c r="M162" s="432"/>
      <c r="N162" s="432"/>
      <c r="O162" s="433"/>
      <c r="P162" s="432"/>
      <c r="Q162" s="368"/>
    </row>
    <row r="163" spans="1:17" ht="10.5" customHeight="1">
      <c r="A163" s="539" t="s">
        <v>190</v>
      </c>
      <c r="B163" s="539"/>
      <c r="C163" s="539"/>
      <c r="D163" s="539"/>
      <c r="E163" s="539"/>
      <c r="F163" s="539"/>
      <c r="G163" s="539"/>
      <c r="H163" s="539"/>
      <c r="I163" s="539"/>
      <c r="J163" s="539"/>
      <c r="K163" s="539"/>
      <c r="L163" s="539"/>
      <c r="M163" s="539"/>
      <c r="N163" s="539"/>
      <c r="O163" s="539"/>
      <c r="P163" s="539"/>
      <c r="Q163" s="401"/>
    </row>
    <row r="164" spans="1:17" ht="1.5" customHeight="1">
      <c r="A164" s="402"/>
      <c r="B164" s="432"/>
      <c r="C164" s="432"/>
      <c r="D164" s="432"/>
      <c r="E164" s="432"/>
      <c r="F164" s="432"/>
      <c r="G164" s="432"/>
      <c r="H164" s="432"/>
      <c r="I164" s="432"/>
      <c r="J164" s="432"/>
      <c r="K164" s="432"/>
      <c r="L164" s="432"/>
      <c r="M164" s="432"/>
      <c r="N164" s="432"/>
      <c r="O164" s="433"/>
      <c r="P164" s="432"/>
      <c r="Q164" s="368"/>
    </row>
    <row r="165" spans="1:17" ht="10.5" customHeight="1">
      <c r="A165" s="402"/>
      <c r="B165" s="408"/>
      <c r="C165" s="408"/>
      <c r="D165" s="408"/>
      <c r="E165" s="408"/>
      <c r="F165" s="408"/>
      <c r="G165" s="408"/>
      <c r="H165" s="408"/>
      <c r="I165" s="408"/>
      <c r="J165" s="408"/>
      <c r="K165" s="408"/>
      <c r="L165" s="408"/>
      <c r="M165" s="408"/>
      <c r="N165" s="408"/>
      <c r="O165" s="433"/>
      <c r="P165" s="432"/>
      <c r="Q165" s="368"/>
    </row>
    <row r="166" spans="1:17" s="409" customFormat="1" ht="10.5" customHeight="1">
      <c r="A166" s="410">
        <v>1999</v>
      </c>
      <c r="B166" s="408">
        <v>37.25912757529748</v>
      </c>
      <c r="C166" s="408">
        <v>50.14975452504565</v>
      </c>
      <c r="D166" s="408">
        <v>99.92339081994423</v>
      </c>
      <c r="E166" s="408">
        <v>90.0673688489637</v>
      </c>
      <c r="F166" s="408">
        <v>103.89228854831288</v>
      </c>
      <c r="G166" s="408">
        <v>142.65141635049014</v>
      </c>
      <c r="H166" s="408">
        <v>173.32082423792284</v>
      </c>
      <c r="I166" s="408">
        <v>149.6172836941185</v>
      </c>
      <c r="J166" s="408">
        <v>148.78077226815844</v>
      </c>
      <c r="K166" s="408">
        <v>91.82463724093313</v>
      </c>
      <c r="L166" s="408">
        <v>70.89240125942354</v>
      </c>
      <c r="M166" s="408">
        <v>41.620710155904625</v>
      </c>
      <c r="N166" s="408"/>
      <c r="O166" s="411"/>
      <c r="P166" s="412"/>
      <c r="Q166" s="413"/>
    </row>
    <row r="167" spans="1:17" ht="10.5" customHeight="1">
      <c r="A167" s="410">
        <v>2001</v>
      </c>
      <c r="B167" s="408">
        <v>25.689475401622104</v>
      </c>
      <c r="C167" s="408">
        <v>40.420115576947424</v>
      </c>
      <c r="D167" s="408">
        <v>62.39646070884888</v>
      </c>
      <c r="E167" s="408">
        <v>112.09485570234814</v>
      </c>
      <c r="F167" s="408">
        <v>160.06008188379428</v>
      </c>
      <c r="G167" s="408">
        <v>153.22960180169832</v>
      </c>
      <c r="H167" s="408">
        <v>164.53748369095902</v>
      </c>
      <c r="I167" s="408">
        <v>157.25567350293315</v>
      </c>
      <c r="J167" s="408">
        <v>117.75331347911175</v>
      </c>
      <c r="K167" s="408">
        <v>112.4469332038119</v>
      </c>
      <c r="L167" s="408">
        <v>50.676325932374866</v>
      </c>
      <c r="M167" s="408">
        <v>35.84940513985027</v>
      </c>
      <c r="N167" s="411">
        <f>(B167+C167+D167+E167+F167+G167+H167+I167+J167+K167+L167+M167)/12</f>
        <v>99.36747716869166</v>
      </c>
      <c r="O167" s="412">
        <f>100*(J167-I167)/I167</f>
        <v>-25.119831382798786</v>
      </c>
      <c r="P167" s="412">
        <f>100*(J167-J166)/J166</f>
        <v>-20.854481608096265</v>
      </c>
      <c r="Q167" s="413">
        <f>(((B167+C167+D167+E167+F167+G167+H167+I167+J167)/9)-((B166+C166+D166+E166+F166+G166+H166+I166+J166)/9))/((B166+C166+D166+E166+F166+G166+H166+I166+J166)/9)*100</f>
        <v>-0.22348594331931554</v>
      </c>
    </row>
    <row r="168" spans="1:17" ht="10.5" customHeight="1">
      <c r="A168" s="410">
        <v>2002</v>
      </c>
      <c r="B168" s="408">
        <v>30.758596931054665</v>
      </c>
      <c r="C168" s="408">
        <v>57.58593149724862</v>
      </c>
      <c r="D168" s="408">
        <v>82.34758778490048</v>
      </c>
      <c r="E168" s="408">
        <v>85.24601101049016</v>
      </c>
      <c r="F168" s="408">
        <v>149.8793776603147</v>
      </c>
      <c r="G168" s="408">
        <v>126.22412455319247</v>
      </c>
      <c r="H168" s="408">
        <v>124.07016942514007</v>
      </c>
      <c r="I168" s="408">
        <v>139.27144291082152</v>
      </c>
      <c r="J168" s="408">
        <v>88.30333256519846</v>
      </c>
      <c r="K168" s="408">
        <v>55.90572879490171</v>
      </c>
      <c r="L168" s="408">
        <v>132.51237879997942</v>
      </c>
      <c r="M168" s="408">
        <v>42.45233692952508</v>
      </c>
      <c r="N168" s="411">
        <f>(B168+C168+D168+E168+F168+G168+H168+I168+J168+K168+L168+M168)/12</f>
        <v>92.87975157189727</v>
      </c>
      <c r="O168" s="412">
        <f>100*(J168-I168)/I168</f>
        <v>-36.59623917177266</v>
      </c>
      <c r="P168" s="412">
        <f>100*(J168-J167)/J167</f>
        <v>-25.00989572504677</v>
      </c>
      <c r="Q168" s="413">
        <f>(((B168+C168+D168+E168+F168+G168+H168+I168+J168)/9)-((B167+C167+D167+E167+F167+G167+H167+I167+J167)/9))/((B167+C167+D167+E167+F167+G167+H167+I167+J167)/9)*100</f>
        <v>-11.047553150147397</v>
      </c>
    </row>
    <row r="169" spans="1:17" ht="10.5" customHeight="1">
      <c r="A169" s="410">
        <v>2003</v>
      </c>
      <c r="B169" s="408">
        <v>27.512951430724303</v>
      </c>
      <c r="C169" s="408">
        <v>48.516949152542374</v>
      </c>
      <c r="D169" s="408">
        <v>90.24540960451978</v>
      </c>
      <c r="E169" s="408">
        <v>80.12888418079096</v>
      </c>
      <c r="F169" s="408">
        <v>112.2</v>
      </c>
      <c r="G169" s="408">
        <v>109.5</v>
      </c>
      <c r="H169" s="408">
        <v>79.9</v>
      </c>
      <c r="I169" s="408">
        <v>91.36946798493409</v>
      </c>
      <c r="J169" s="408">
        <v>76.8</v>
      </c>
      <c r="K169" s="408">
        <v>59.6</v>
      </c>
      <c r="L169" s="408">
        <v>47.8</v>
      </c>
      <c r="M169" s="408">
        <v>58</v>
      </c>
      <c r="N169" s="411">
        <f>(B169+C169+D169+E169+F169+G169+H169+I169+J169+K169+L169+M169)/12</f>
        <v>73.46447186279262</v>
      </c>
      <c r="O169" s="412">
        <f>100*(J169-I169)/I169</f>
        <v>-15.945663585713831</v>
      </c>
      <c r="P169" s="412">
        <f>100*(J169-J168)/J168</f>
        <v>-13.027065039368718</v>
      </c>
      <c r="Q169" s="413">
        <f>(((B169+C169+D169+E169+F169+G169+H169+I169+J169)/9)-((B168+C168+D168+E168+F168+G168+H168+I168+J168)/9))/((B168+C168+D168+E168+F168+G168+H168+I168+J168)/9)*100</f>
        <v>-18.95614540825981</v>
      </c>
    </row>
    <row r="170" spans="1:17" ht="10.5" customHeight="1">
      <c r="A170" s="410">
        <v>2004</v>
      </c>
      <c r="B170" s="408">
        <v>21.077565913371</v>
      </c>
      <c r="C170" s="408">
        <v>47.4</v>
      </c>
      <c r="D170" s="408">
        <v>232.75364877589456</v>
      </c>
      <c r="E170" s="408">
        <v>69.1</v>
      </c>
      <c r="F170" s="408">
        <v>94.4</v>
      </c>
      <c r="G170" s="408">
        <v>187.7</v>
      </c>
      <c r="H170" s="408">
        <v>108.61287664783428</v>
      </c>
      <c r="I170" s="408">
        <v>81.2</v>
      </c>
      <c r="J170" s="408">
        <v>72.00741525423729</v>
      </c>
      <c r="K170" s="408"/>
      <c r="L170" s="408"/>
      <c r="M170" s="408"/>
      <c r="N170" s="411">
        <f>(B170+C170+D170+E170+F170+G170+H170+I170+J170)/9</f>
        <v>101.5835007323708</v>
      </c>
      <c r="O170" s="412">
        <f>100*(J170-I170)/I170</f>
        <v>-11.320917174584624</v>
      </c>
      <c r="P170" s="412">
        <f>100*(J170-J169)/J169</f>
        <v>-6.240344721045195</v>
      </c>
      <c r="Q170" s="413">
        <f>(((B170+C170+D170+E170+F170+G170+H170+I170+J170)/9)-((B169+C169+D169+E169+F169+G169+H169+I169+J169)/9))/((B169+C169+D169+E169+F169+G169+H169+I169+J169)/9)*100</f>
        <v>27.657795120096473</v>
      </c>
    </row>
    <row r="171" spans="1:17" ht="10.5" customHeight="1">
      <c r="A171" s="414"/>
      <c r="B171" s="432"/>
      <c r="C171" s="432"/>
      <c r="D171" s="432"/>
      <c r="E171" s="432"/>
      <c r="F171" s="432"/>
      <c r="G171" s="432"/>
      <c r="H171" s="432"/>
      <c r="I171" s="432"/>
      <c r="J171" s="432"/>
      <c r="K171" s="432"/>
      <c r="L171" s="432"/>
      <c r="M171" s="432"/>
      <c r="N171" s="432"/>
      <c r="O171" s="433"/>
      <c r="P171" s="432"/>
      <c r="Q171" s="368"/>
    </row>
    <row r="172" spans="1:17" ht="10.5" customHeight="1">
      <c r="A172" s="402"/>
      <c r="B172" s="432"/>
      <c r="C172" s="432"/>
      <c r="D172" s="432"/>
      <c r="E172" s="432"/>
      <c r="F172" s="432"/>
      <c r="G172" s="432"/>
      <c r="H172" s="432"/>
      <c r="I172" s="432"/>
      <c r="J172" s="432"/>
      <c r="K172" s="432"/>
      <c r="L172" s="432"/>
      <c r="M172" s="432"/>
      <c r="N172" s="432"/>
      <c r="O172" s="433"/>
      <c r="P172" s="432"/>
      <c r="Q172" s="368"/>
    </row>
    <row r="173" spans="1:17" ht="10.5" customHeight="1">
      <c r="A173" s="402"/>
      <c r="B173" s="432"/>
      <c r="C173" s="432"/>
      <c r="D173" s="432"/>
      <c r="E173" s="432"/>
      <c r="F173" s="432"/>
      <c r="G173" s="432"/>
      <c r="H173" s="432"/>
      <c r="I173" s="432"/>
      <c r="J173" s="432"/>
      <c r="K173" s="432"/>
      <c r="L173" s="432"/>
      <c r="M173" s="432"/>
      <c r="N173" s="432"/>
      <c r="O173" s="433"/>
      <c r="P173" s="432"/>
      <c r="Q173" s="368"/>
    </row>
    <row r="174" spans="1:17" ht="10.5" customHeight="1">
      <c r="A174" s="539" t="s">
        <v>191</v>
      </c>
      <c r="B174" s="539"/>
      <c r="C174" s="539"/>
      <c r="D174" s="539"/>
      <c r="E174" s="539"/>
      <c r="F174" s="539"/>
      <c r="G174" s="539"/>
      <c r="H174" s="539"/>
      <c r="I174" s="539"/>
      <c r="J174" s="539"/>
      <c r="K174" s="539"/>
      <c r="L174" s="539"/>
      <c r="M174" s="539"/>
      <c r="N174" s="539"/>
      <c r="O174" s="539"/>
      <c r="P174" s="539"/>
      <c r="Q174" s="401"/>
    </row>
    <row r="175" spans="1:17" ht="1.5" customHeight="1">
      <c r="A175" s="402"/>
      <c r="B175" s="432"/>
      <c r="C175" s="432"/>
      <c r="D175" s="432"/>
      <c r="E175" s="432"/>
      <c r="F175" s="432"/>
      <c r="G175" s="432"/>
      <c r="H175" s="432"/>
      <c r="I175" s="432"/>
      <c r="J175" s="432"/>
      <c r="K175" s="432"/>
      <c r="L175" s="432"/>
      <c r="M175" s="432"/>
      <c r="N175" s="432"/>
      <c r="O175" s="433"/>
      <c r="P175" s="432"/>
      <c r="Q175" s="368"/>
    </row>
    <row r="176" spans="1:17" ht="10.5" customHeight="1">
      <c r="A176" s="402"/>
      <c r="B176" s="408"/>
      <c r="C176" s="408"/>
      <c r="D176" s="408"/>
      <c r="E176" s="408"/>
      <c r="F176" s="408"/>
      <c r="G176" s="408"/>
      <c r="H176" s="408"/>
      <c r="I176" s="408"/>
      <c r="J176" s="408"/>
      <c r="K176" s="408"/>
      <c r="L176" s="408"/>
      <c r="M176" s="408"/>
      <c r="N176" s="408"/>
      <c r="O176" s="433"/>
      <c r="P176" s="432"/>
      <c r="Q176" s="368"/>
    </row>
    <row r="177" spans="1:17" s="409" customFormat="1" ht="10.5" customHeight="1">
      <c r="A177" s="410">
        <v>1999</v>
      </c>
      <c r="B177" s="408">
        <v>53.42514913471857</v>
      </c>
      <c r="C177" s="408">
        <v>152.81517263461396</v>
      </c>
      <c r="D177" s="408">
        <v>143.04070543946716</v>
      </c>
      <c r="E177" s="408">
        <v>93.04599376326689</v>
      </c>
      <c r="F177" s="408">
        <v>103.87016581910602</v>
      </c>
      <c r="G177" s="408">
        <v>123.69052430067026</v>
      </c>
      <c r="H177" s="408">
        <v>103.16068310190644</v>
      </c>
      <c r="I177" s="408">
        <v>98.81816679283547</v>
      </c>
      <c r="J177" s="408">
        <v>97.64385985234162</v>
      </c>
      <c r="K177" s="408">
        <v>80.01232912134874</v>
      </c>
      <c r="L177" s="408">
        <v>83.99475095234686</v>
      </c>
      <c r="M177" s="408">
        <v>66.48249908737786</v>
      </c>
      <c r="N177" s="408"/>
      <c r="O177" s="411"/>
      <c r="P177" s="412"/>
      <c r="Q177" s="413"/>
    </row>
    <row r="178" spans="1:17" ht="10.5" customHeight="1">
      <c r="A178" s="410">
        <v>2001</v>
      </c>
      <c r="B178" s="408">
        <v>41.21718074224739</v>
      </c>
      <c r="C178" s="408">
        <v>52.89762762105975</v>
      </c>
      <c r="D178" s="408">
        <v>98.99630006736754</v>
      </c>
      <c r="E178" s="408">
        <v>90.38773631231275</v>
      </c>
      <c r="F178" s="408">
        <v>84.03603576481922</v>
      </c>
      <c r="G178" s="408">
        <v>99.9336193248211</v>
      </c>
      <c r="H178" s="408">
        <v>103.24018739307468</v>
      </c>
      <c r="I178" s="408">
        <v>93.68437568970009</v>
      </c>
      <c r="J178" s="408">
        <v>93.5521027990335</v>
      </c>
      <c r="K178" s="408">
        <v>70.32730986108405</v>
      </c>
      <c r="L178" s="408">
        <v>71.71491917387709</v>
      </c>
      <c r="M178" s="408">
        <v>59.5314136402269</v>
      </c>
      <c r="N178" s="411">
        <f>(B178+C178+D178+E178+F178+G178+H178+I178+J178+K178+L178+M178)/12</f>
        <v>79.95990069913533</v>
      </c>
      <c r="O178" s="412">
        <f>100*(J178-I178)/I178</f>
        <v>-0.14118991527967972</v>
      </c>
      <c r="P178" s="412">
        <f>100*(J178-J177)/J177</f>
        <v>-4.190490891588806</v>
      </c>
      <c r="Q178" s="413">
        <f>(((B178+C178+D178+E178+F178+G178+H178+I178+J178)/9)-((B177+C177+D177+E177+F177+G177+H177+I177+J177)/9))/((B177+C177+D177+E177+F177+G177+H177+I177+J177)/9)*100</f>
        <v>-21.821864992582647</v>
      </c>
    </row>
    <row r="179" spans="1:17" ht="10.5" customHeight="1">
      <c r="A179" s="410">
        <v>2002</v>
      </c>
      <c r="B179" s="408">
        <v>35.729829555479746</v>
      </c>
      <c r="C179" s="408">
        <v>56.34831123535044</v>
      </c>
      <c r="D179" s="408">
        <v>81.37788298379888</v>
      </c>
      <c r="E179" s="408">
        <v>93.15474582451697</v>
      </c>
      <c r="F179" s="408">
        <v>86.83118653637618</v>
      </c>
      <c r="G179" s="408">
        <v>91.58320153228807</v>
      </c>
      <c r="H179" s="408">
        <v>96.73595284629448</v>
      </c>
      <c r="I179" s="408">
        <v>80.7767785066571</v>
      </c>
      <c r="J179" s="408">
        <v>97.76769933691098</v>
      </c>
      <c r="K179" s="408">
        <v>81.32106216257652</v>
      </c>
      <c r="L179" s="408">
        <v>69.63690697753702</v>
      </c>
      <c r="M179" s="408">
        <v>62.490941066441074</v>
      </c>
      <c r="N179" s="411">
        <f>(B179+C179+D179+E179+F179+G179+H179+I179+J179+K179+L179+M179)/12</f>
        <v>77.81287488035228</v>
      </c>
      <c r="O179" s="412">
        <f>100*(J179-I179)/I179</f>
        <v>21.03441254327022</v>
      </c>
      <c r="P179" s="412">
        <f>100*(J179-J178)/J178</f>
        <v>4.506148351291817</v>
      </c>
      <c r="Q179" s="413">
        <f>(((B179+C179+D179+E179+F179+G179+H179+I179+J179)/9)-((B178+C178+D178+E178+F178+G178+H178+I178+J178)/9))/((B178+C178+D178+E178+F178+G178+H178+I178+J178)/9)*100</f>
        <v>-4.966002695100552</v>
      </c>
    </row>
    <row r="180" spans="1:17" ht="10.5" customHeight="1">
      <c r="A180" s="410">
        <v>2003</v>
      </c>
      <c r="B180" s="408">
        <v>46.17738423654846</v>
      </c>
      <c r="C180" s="408">
        <v>46.94297237805167</v>
      </c>
      <c r="D180" s="408">
        <v>70.83164303842479</v>
      </c>
      <c r="E180" s="408">
        <v>69.97035896854653</v>
      </c>
      <c r="F180" s="408">
        <v>88.2</v>
      </c>
      <c r="G180" s="408">
        <v>98.9</v>
      </c>
      <c r="H180" s="408">
        <v>88.5</v>
      </c>
      <c r="I180" s="408">
        <v>77.3122075503212</v>
      </c>
      <c r="J180" s="408">
        <v>95.9</v>
      </c>
      <c r="K180" s="408">
        <v>79</v>
      </c>
      <c r="L180" s="408">
        <v>71.6</v>
      </c>
      <c r="M180" s="408">
        <v>73</v>
      </c>
      <c r="N180" s="411">
        <f>(B180+C180+D180+E180+F180+G180+H180+I180+J180+K180+L180+M180)/12</f>
        <v>75.5278805143244</v>
      </c>
      <c r="O180" s="412">
        <f>100*(J180-I180)/I180</f>
        <v>24.04250640182577</v>
      </c>
      <c r="P180" s="412">
        <f>100*(J180-J179)/J179</f>
        <v>-1.910343957747042</v>
      </c>
      <c r="Q180" s="413">
        <f>(((B180+C180+D180+E180+F180+G180+H180+I180+J180)/9)-((B179+C179+D179+E179+F179+G179+H179+I179+J179)/9))/((B179+C179+D179+E179+F179+G179+H179+I179+J179)/9)*100</f>
        <v>-5.2159837148346515</v>
      </c>
    </row>
    <row r="181" spans="1:17" ht="10.5" customHeight="1">
      <c r="A181" s="410">
        <v>2004</v>
      </c>
      <c r="B181" s="408">
        <v>33.34485201091139</v>
      </c>
      <c r="C181" s="408">
        <v>36.1</v>
      </c>
      <c r="D181" s="408">
        <v>57.638744863883474</v>
      </c>
      <c r="E181" s="408">
        <v>92.8</v>
      </c>
      <c r="F181" s="408">
        <v>82.7</v>
      </c>
      <c r="G181" s="408">
        <v>82.6</v>
      </c>
      <c r="H181" s="408">
        <v>74.41135495385626</v>
      </c>
      <c r="I181" s="408">
        <v>92</v>
      </c>
      <c r="J181" s="408">
        <v>98.00545450005225</v>
      </c>
      <c r="K181" s="408"/>
      <c r="L181" s="408"/>
      <c r="M181" s="408"/>
      <c r="N181" s="411">
        <f>(B181+C181+D181+E181+F181+G181+H181+I181+J181)/9</f>
        <v>72.17782292541148</v>
      </c>
      <c r="O181" s="412">
        <f>100*(J181-I181)/I181</f>
        <v>6.527667934839405</v>
      </c>
      <c r="P181" s="412">
        <f>100*(J181-J180)/J180</f>
        <v>2.195468717468453</v>
      </c>
      <c r="Q181" s="413">
        <f>(((B181+C181+D181+E181+F181+G181+H181+I181+J181)/9)-((B180+C180+D180+E180+F180+G180+H180+I180+J180)/9))/((B180+C180+D180+E180+F180+G180+H180+I180+J180)/9)*100</f>
        <v>-4.853153990572546</v>
      </c>
    </row>
    <row r="182" spans="1:17" ht="10.5" customHeight="1">
      <c r="A182" s="414"/>
      <c r="B182" s="432"/>
      <c r="C182" s="432"/>
      <c r="D182" s="432"/>
      <c r="E182" s="432"/>
      <c r="F182" s="432"/>
      <c r="G182" s="432"/>
      <c r="H182" s="432"/>
      <c r="I182" s="432"/>
      <c r="J182" s="432"/>
      <c r="K182" s="432"/>
      <c r="L182" s="432"/>
      <c r="M182" s="432"/>
      <c r="N182" s="432"/>
      <c r="O182" s="430"/>
      <c r="P182" s="413"/>
      <c r="Q182" s="413"/>
    </row>
    <row r="183" spans="1:17" ht="12" customHeight="1">
      <c r="A183" s="402"/>
      <c r="B183" s="432"/>
      <c r="C183" s="432"/>
      <c r="D183" s="432"/>
      <c r="E183" s="432"/>
      <c r="F183" s="432"/>
      <c r="G183" s="432"/>
      <c r="H183" s="432"/>
      <c r="I183" s="432"/>
      <c r="J183" s="432"/>
      <c r="K183" s="432"/>
      <c r="L183" s="432"/>
      <c r="M183" s="432"/>
      <c r="N183" s="432"/>
      <c r="O183" s="433"/>
      <c r="P183" s="432"/>
      <c r="Q183" s="368"/>
    </row>
    <row r="184" spans="1:17" ht="10.5" customHeight="1">
      <c r="A184" s="402"/>
      <c r="B184" s="432"/>
      <c r="C184" s="432"/>
      <c r="D184" s="432"/>
      <c r="E184" s="432"/>
      <c r="F184" s="432"/>
      <c r="G184" s="432"/>
      <c r="H184" s="432"/>
      <c r="I184" s="432"/>
      <c r="J184" s="432"/>
      <c r="K184" s="432"/>
      <c r="L184" s="432"/>
      <c r="M184" s="432"/>
      <c r="N184" s="432"/>
      <c r="O184" s="433"/>
      <c r="P184" s="432"/>
      <c r="Q184" s="368"/>
    </row>
    <row r="185" spans="1:17" ht="10.5" customHeight="1">
      <c r="A185" s="539" t="s">
        <v>196</v>
      </c>
      <c r="B185" s="539"/>
      <c r="C185" s="539"/>
      <c r="D185" s="539"/>
      <c r="E185" s="539"/>
      <c r="F185" s="539"/>
      <c r="G185" s="539"/>
      <c r="H185" s="539"/>
      <c r="I185" s="539"/>
      <c r="J185" s="539"/>
      <c r="K185" s="539"/>
      <c r="L185" s="539"/>
      <c r="M185" s="539"/>
      <c r="N185" s="539"/>
      <c r="O185" s="539"/>
      <c r="P185" s="539"/>
      <c r="Q185" s="401"/>
    </row>
    <row r="186" spans="1:17" ht="1.5" customHeight="1">
      <c r="A186" s="402"/>
      <c r="B186" s="432"/>
      <c r="C186" s="432"/>
      <c r="D186" s="432"/>
      <c r="E186" s="432"/>
      <c r="F186" s="432"/>
      <c r="G186" s="432"/>
      <c r="H186" s="432"/>
      <c r="I186" s="432"/>
      <c r="J186" s="432"/>
      <c r="K186" s="432"/>
      <c r="L186" s="432"/>
      <c r="M186" s="432"/>
      <c r="N186" s="432"/>
      <c r="O186" s="433"/>
      <c r="P186" s="432"/>
      <c r="Q186" s="368"/>
    </row>
    <row r="187" spans="1:17" ht="10.5" customHeight="1">
      <c r="A187" s="402"/>
      <c r="B187" s="408"/>
      <c r="C187" s="408"/>
      <c r="D187" s="408"/>
      <c r="E187" s="408"/>
      <c r="F187" s="408"/>
      <c r="G187" s="408"/>
      <c r="H187" s="408"/>
      <c r="I187" s="408"/>
      <c r="J187" s="408"/>
      <c r="K187" s="408"/>
      <c r="L187" s="408"/>
      <c r="M187" s="408"/>
      <c r="N187" s="408"/>
      <c r="O187" s="433"/>
      <c r="P187" s="432"/>
      <c r="Q187" s="368"/>
    </row>
    <row r="188" spans="1:17" s="409" customFormat="1" ht="10.5" customHeight="1">
      <c r="A188" s="410">
        <v>1999</v>
      </c>
      <c r="B188" s="424">
        <v>67.26561146760686</v>
      </c>
      <c r="C188" s="424">
        <v>243.1644477366754</v>
      </c>
      <c r="D188" s="424">
        <v>194.72485614005956</v>
      </c>
      <c r="E188" s="424">
        <v>75.78563212564686</v>
      </c>
      <c r="F188" s="424">
        <v>74.41597533806785</v>
      </c>
      <c r="G188" s="424">
        <v>101.05676890055004</v>
      </c>
      <c r="H188" s="424">
        <v>84.9439766407696</v>
      </c>
      <c r="I188" s="424">
        <v>82.36462717745559</v>
      </c>
      <c r="J188" s="424">
        <v>89.49864341812335</v>
      </c>
      <c r="K188" s="424">
        <v>76.90716893056326</v>
      </c>
      <c r="L188" s="424">
        <v>58.88435408902273</v>
      </c>
      <c r="M188" s="424">
        <v>50.987938035458704</v>
      </c>
      <c r="N188" s="424"/>
      <c r="O188" s="411"/>
      <c r="P188" s="412"/>
      <c r="Q188" s="413"/>
    </row>
    <row r="189" spans="1:17" ht="10.5" customHeight="1">
      <c r="A189" s="410">
        <v>2001</v>
      </c>
      <c r="B189" s="424">
        <v>46.79892175887086</v>
      </c>
      <c r="C189" s="424">
        <v>55.049589672895735</v>
      </c>
      <c r="D189" s="424">
        <v>93.84436705218229</v>
      </c>
      <c r="E189" s="424">
        <v>81.40797154490687</v>
      </c>
      <c r="F189" s="424">
        <v>62.542774834548084</v>
      </c>
      <c r="G189" s="424">
        <v>77.4409892870342</v>
      </c>
      <c r="H189" s="424">
        <v>84.61421429603418</v>
      </c>
      <c r="I189" s="424">
        <v>73.64869039361227</v>
      </c>
      <c r="J189" s="424">
        <v>74.29678451381366</v>
      </c>
      <c r="K189" s="424">
        <v>56.102574991159656</v>
      </c>
      <c r="L189" s="424">
        <v>54.169691270860575</v>
      </c>
      <c r="M189" s="424">
        <v>32.72514509718778</v>
      </c>
      <c r="N189" s="411">
        <f>(B189+C189+D189+E189+F189+G189+H189+I189+J189+K189+L189+M189)/12</f>
        <v>66.05347622609219</v>
      </c>
      <c r="O189" s="412">
        <f>100*(J189-I189)/I189</f>
        <v>0.8799805084621072</v>
      </c>
      <c r="P189" s="412">
        <f>100*(J189-J188)/J188</f>
        <v>-16.985574667639412</v>
      </c>
      <c r="Q189" s="413">
        <f>(((B189+C189+D189+E189+F189+G189+H189+I189+J189)/9)-((B188+C188+D188+E188+F188+G188+H188+I188+J188)/9))/((B188+C188+D188+E188+F188+G188+H188+I188+J188)/9)*100</f>
        <v>-35.8832279465674</v>
      </c>
    </row>
    <row r="190" spans="1:17" ht="10.5" customHeight="1">
      <c r="A190" s="410">
        <v>2002</v>
      </c>
      <c r="B190" s="424">
        <v>28.26990511509992</v>
      </c>
      <c r="C190" s="424">
        <v>59.15159952138481</v>
      </c>
      <c r="D190" s="424">
        <v>51.708957910440844</v>
      </c>
      <c r="E190" s="424">
        <v>107.55271671585056</v>
      </c>
      <c r="F190" s="424">
        <v>63.41411627411334</v>
      </c>
      <c r="G190" s="424">
        <v>58.53537050769447</v>
      </c>
      <c r="H190" s="424">
        <v>86.38381329218753</v>
      </c>
      <c r="I190" s="424">
        <v>79.50631435183003</v>
      </c>
      <c r="J190" s="424">
        <v>82.68324631360149</v>
      </c>
      <c r="K190" s="424">
        <v>49.01415331171209</v>
      </c>
      <c r="L190" s="424">
        <v>61.102459248663564</v>
      </c>
      <c r="M190" s="424">
        <v>35.58802376472823</v>
      </c>
      <c r="N190" s="411">
        <f>(B190+C190+D190+E190+F190+G190+H190+I190+J190+K190+L190+M190)/12</f>
        <v>63.57588969394223</v>
      </c>
      <c r="O190" s="412">
        <f>100*(J190-I190)/I190</f>
        <v>3.9958234609051955</v>
      </c>
      <c r="P190" s="412">
        <f>100*(J190-J189)/J189</f>
        <v>11.2877856756083</v>
      </c>
      <c r="Q190" s="413">
        <f>(((B190+C190+D190+E190+F190+G190+H190+I190+J190)/9)-((B189+C189+D189+E189+F189+G189+H189+I189+J189)/9))/((B189+C189+D189+E189+F189+G189+H189+I189+J189)/9)*100</f>
        <v>-4.993234479888031</v>
      </c>
    </row>
    <row r="191" spans="1:17" ht="10.5" customHeight="1">
      <c r="A191" s="410">
        <v>2003</v>
      </c>
      <c r="B191" s="424">
        <v>29.74821616866794</v>
      </c>
      <c r="C191" s="424">
        <v>36.482028944878806</v>
      </c>
      <c r="D191" s="424">
        <v>72.17541259399486</v>
      </c>
      <c r="E191" s="424">
        <v>59.32081356265564</v>
      </c>
      <c r="F191" s="424">
        <v>91.2</v>
      </c>
      <c r="G191" s="424">
        <v>102</v>
      </c>
      <c r="H191" s="424">
        <v>72.7</v>
      </c>
      <c r="I191" s="424">
        <v>75.53114622090435</v>
      </c>
      <c r="J191" s="424">
        <v>96.9</v>
      </c>
      <c r="K191" s="424">
        <v>65.8</v>
      </c>
      <c r="L191" s="424">
        <v>70.5</v>
      </c>
      <c r="M191" s="424">
        <v>44.7</v>
      </c>
      <c r="N191" s="411">
        <f>(B191+C191+D191+E191+F191+G191+H191+I191+J191+K191+L191+M191)/12</f>
        <v>68.08813479092512</v>
      </c>
      <c r="O191" s="412">
        <f>100*(J191-I191)/I191</f>
        <v>28.291446440649295</v>
      </c>
      <c r="P191" s="412">
        <f>100*(J191-J190)/J190</f>
        <v>17.19423743049122</v>
      </c>
      <c r="Q191" s="413">
        <f>(((B191+C191+D191+E191+F191+G191+H191+I191+J191)/9)-((B190+C190+D190+E190+F190+G190+H190+I190+J190)/9))/((B190+C190+D190+E190+F190+G190+H190+I190+J190)/9)*100</f>
        <v>3.054341057458106</v>
      </c>
    </row>
    <row r="192" spans="1:17" ht="10.5" customHeight="1">
      <c r="A192" s="410">
        <v>2004</v>
      </c>
      <c r="B192" s="424">
        <v>27.644092998841295</v>
      </c>
      <c r="C192" s="424">
        <v>29</v>
      </c>
      <c r="D192" s="424">
        <v>38.44246704851574</v>
      </c>
      <c r="E192" s="424">
        <v>46.1</v>
      </c>
      <c r="F192" s="424">
        <v>93.6</v>
      </c>
      <c r="G192" s="424">
        <v>58.3</v>
      </c>
      <c r="H192" s="424">
        <v>64.41667547373795</v>
      </c>
      <c r="I192" s="424">
        <v>102.9</v>
      </c>
      <c r="J192" s="424">
        <v>89.81935552672725</v>
      </c>
      <c r="K192" s="424"/>
      <c r="L192" s="424"/>
      <c r="M192" s="424"/>
      <c r="N192" s="411">
        <f>(B192+C192+D192+E192+F192+G192+H192+I192+J192)/9</f>
        <v>61.13584344975803</v>
      </c>
      <c r="O192" s="412">
        <f>100*(J192-I192)/I192</f>
        <v>-12.711996572665456</v>
      </c>
      <c r="P192" s="412">
        <f>100*(J192-J191)/J191</f>
        <v>-7.30716663908437</v>
      </c>
      <c r="Q192" s="413">
        <f>(((B192+C192+D192+E192+F192+G192+H192+I192+J192)/9)-((B191+C191+D191+E191+F191+G191+H191+I191+J191)/9))/((B191+C191+D191+E191+F191+G191+H191+I191+J191)/9)*100</f>
        <v>-13.494850793840238</v>
      </c>
    </row>
    <row r="193" spans="1:17" ht="10.5" customHeight="1">
      <c r="A193" s="414"/>
      <c r="B193" s="408"/>
      <c r="C193" s="408"/>
      <c r="D193" s="408"/>
      <c r="E193" s="408"/>
      <c r="F193" s="408"/>
      <c r="G193" s="408"/>
      <c r="H193" s="408"/>
      <c r="I193" s="408"/>
      <c r="J193" s="408"/>
      <c r="K193" s="408"/>
      <c r="L193" s="408"/>
      <c r="M193" s="408"/>
      <c r="N193" s="408"/>
      <c r="O193" s="430"/>
      <c r="P193" s="413"/>
      <c r="Q193" s="413"/>
    </row>
    <row r="194" spans="1:17" ht="10.5" customHeight="1">
      <c r="A194" s="402"/>
      <c r="B194" s="432"/>
      <c r="C194" s="432"/>
      <c r="D194" s="432"/>
      <c r="E194" s="432"/>
      <c r="F194" s="432"/>
      <c r="G194" s="432"/>
      <c r="H194" s="432"/>
      <c r="I194" s="432"/>
      <c r="J194" s="432"/>
      <c r="K194" s="432"/>
      <c r="L194" s="432"/>
      <c r="M194" s="432"/>
      <c r="N194" s="432"/>
      <c r="O194" s="433"/>
      <c r="P194" s="432"/>
      <c r="Q194" s="368"/>
    </row>
    <row r="195" spans="1:17" ht="10.5" customHeight="1">
      <c r="A195" s="402"/>
      <c r="B195" s="432"/>
      <c r="C195" s="432"/>
      <c r="D195" s="432"/>
      <c r="E195" s="432"/>
      <c r="F195" s="432"/>
      <c r="G195" s="432"/>
      <c r="H195" s="432"/>
      <c r="I195" s="432"/>
      <c r="J195" s="432"/>
      <c r="K195" s="432"/>
      <c r="L195" s="432"/>
      <c r="M195" s="432"/>
      <c r="N195" s="432"/>
      <c r="O195" s="433"/>
      <c r="P195" s="432"/>
      <c r="Q195" s="368"/>
    </row>
    <row r="196" spans="1:17" ht="10.5" customHeight="1">
      <c r="A196" s="539" t="s">
        <v>197</v>
      </c>
      <c r="B196" s="539"/>
      <c r="C196" s="539"/>
      <c r="D196" s="539"/>
      <c r="E196" s="539"/>
      <c r="F196" s="539"/>
      <c r="G196" s="539"/>
      <c r="H196" s="539"/>
      <c r="I196" s="539"/>
      <c r="J196" s="539"/>
      <c r="K196" s="539"/>
      <c r="L196" s="539"/>
      <c r="M196" s="539"/>
      <c r="N196" s="539"/>
      <c r="O196" s="539"/>
      <c r="P196" s="539"/>
      <c r="Q196" s="401"/>
    </row>
    <row r="197" spans="1:17" ht="1.5" customHeight="1">
      <c r="A197" s="402"/>
      <c r="B197" s="432"/>
      <c r="C197" s="432"/>
      <c r="D197" s="432"/>
      <c r="E197" s="432"/>
      <c r="F197" s="432"/>
      <c r="G197" s="432"/>
      <c r="H197" s="432"/>
      <c r="I197" s="432"/>
      <c r="J197" s="432"/>
      <c r="K197" s="432"/>
      <c r="L197" s="432"/>
      <c r="M197" s="432"/>
      <c r="N197" s="432"/>
      <c r="O197" s="433"/>
      <c r="P197" s="432"/>
      <c r="Q197" s="368"/>
    </row>
    <row r="198" spans="1:17" ht="10.5" customHeight="1">
      <c r="A198" s="402"/>
      <c r="B198" s="408"/>
      <c r="C198" s="408"/>
      <c r="D198" s="408"/>
      <c r="E198" s="408"/>
      <c r="F198" s="408"/>
      <c r="G198" s="408"/>
      <c r="H198" s="408"/>
      <c r="I198" s="408"/>
      <c r="J198" s="408"/>
      <c r="K198" s="408"/>
      <c r="L198" s="408"/>
      <c r="M198" s="408"/>
      <c r="N198" s="408"/>
      <c r="O198" s="433"/>
      <c r="P198" s="432"/>
      <c r="Q198" s="368"/>
    </row>
    <row r="199" spans="1:17" s="409" customFormat="1" ht="10.5" customHeight="1">
      <c r="A199" s="410">
        <v>1999</v>
      </c>
      <c r="B199" s="408">
        <v>41.234238940193876</v>
      </c>
      <c r="C199" s="408">
        <v>73.23404855379673</v>
      </c>
      <c r="D199" s="408">
        <v>97.51644214453641</v>
      </c>
      <c r="E199" s="408">
        <v>108.24918260309393</v>
      </c>
      <c r="F199" s="408">
        <v>129.81391158659363</v>
      </c>
      <c r="G199" s="408">
        <v>143.62671693106296</v>
      </c>
      <c r="H199" s="408">
        <v>119.20626475208798</v>
      </c>
      <c r="I199" s="408">
        <v>113.31072149444594</v>
      </c>
      <c r="J199" s="408">
        <v>104.81827622436579</v>
      </c>
      <c r="K199" s="408">
        <v>82.74740741351417</v>
      </c>
      <c r="L199" s="408">
        <v>106.11241026311814</v>
      </c>
      <c r="M199" s="408">
        <v>80.13036892742022</v>
      </c>
      <c r="N199" s="408"/>
      <c r="O199" s="412"/>
      <c r="P199" s="412"/>
      <c r="Q199" s="413"/>
    </row>
    <row r="200" spans="1:17" ht="10.5" customHeight="1">
      <c r="A200" s="410">
        <v>2001</v>
      </c>
      <c r="B200" s="408">
        <v>36.30066227668268</v>
      </c>
      <c r="C200" s="408">
        <v>51.002116077265036</v>
      </c>
      <c r="D200" s="408">
        <v>103.53421042244135</v>
      </c>
      <c r="E200" s="408">
        <v>98.2972367228979</v>
      </c>
      <c r="F200" s="408">
        <v>102.96766117412193</v>
      </c>
      <c r="G200" s="408">
        <v>119.74547789371259</v>
      </c>
      <c r="H200" s="408">
        <v>119.6462579508945</v>
      </c>
      <c r="I200" s="408">
        <v>111.33211609279472</v>
      </c>
      <c r="J200" s="408">
        <v>110.51251099258262</v>
      </c>
      <c r="K200" s="408">
        <v>82.8566955931602</v>
      </c>
      <c r="L200" s="408">
        <v>87.16907891852898</v>
      </c>
      <c r="M200" s="408">
        <v>83.14285288289214</v>
      </c>
      <c r="N200" s="411">
        <f>(B200+C200+D200+E200+F200+G200+H200+I200+J200+K200+L200+M200)/12</f>
        <v>92.20890641649788</v>
      </c>
      <c r="O200" s="412">
        <f>100*(J200-I200)/I200</f>
        <v>-0.736180294578219</v>
      </c>
      <c r="P200" s="412">
        <f>100*(J200-J199)/J199</f>
        <v>5.432482743780481</v>
      </c>
      <c r="Q200" s="413">
        <f>(((B200+C200+D200+E200+F200+G200+H200+I200+J200)/9)-((B199+C199+D199+E199+F199+G199+H199+I199+J199)/9))/((B199+C199+D199+E199+F199+G199+H199+I199+J199)/9)*100</f>
        <v>-8.342721350226293</v>
      </c>
    </row>
    <row r="201" spans="1:17" ht="10.5" customHeight="1">
      <c r="A201" s="410">
        <v>2002</v>
      </c>
      <c r="B201" s="408">
        <v>42.30065646052268</v>
      </c>
      <c r="C201" s="408">
        <v>53.87912881262507</v>
      </c>
      <c r="D201" s="408">
        <v>107.51077023953601</v>
      </c>
      <c r="E201" s="408">
        <v>80.472773350269</v>
      </c>
      <c r="F201" s="408">
        <v>107.45733546307501</v>
      </c>
      <c r="G201" s="408">
        <v>120.69228588546845</v>
      </c>
      <c r="H201" s="408">
        <v>105.85429216924493</v>
      </c>
      <c r="I201" s="408">
        <v>81.89582581812516</v>
      </c>
      <c r="J201" s="408">
        <v>111.05433962589719</v>
      </c>
      <c r="K201" s="408">
        <v>109.77752970414483</v>
      </c>
      <c r="L201" s="408">
        <v>77.1541924963752</v>
      </c>
      <c r="M201" s="408">
        <v>86.18748207494036</v>
      </c>
      <c r="N201" s="411">
        <f>(B201+C201+D201+E201+F201+G201+H201+I201+J201+K201+L201+M201)/12</f>
        <v>90.35305100835201</v>
      </c>
      <c r="O201" s="412">
        <f>100*(J201-I201)/I201</f>
        <v>35.60439560439559</v>
      </c>
      <c r="P201" s="412">
        <f>100*(J201-J200)/J200</f>
        <v>0.4902871434628178</v>
      </c>
      <c r="Q201" s="413">
        <f>(((B201+C201+D201+E201+F201+G201+H201+I201+J201)/9)-((B200+C200+D200+E200+F200+G200+H200+I200+J200)/9))/((B200+C200+D200+E200+F200+G200+H200+I200+J200)/9)*100</f>
        <v>-4.947726390824834</v>
      </c>
    </row>
    <row r="202" spans="1:17" ht="10.5" customHeight="1">
      <c r="A202" s="410">
        <v>2003</v>
      </c>
      <c r="B202" s="408">
        <v>60.64847128323726</v>
      </c>
      <c r="C202" s="408">
        <v>56.1570868511196</v>
      </c>
      <c r="D202" s="408">
        <v>69.64794951261904</v>
      </c>
      <c r="E202" s="408">
        <v>79.35057118911956</v>
      </c>
      <c r="F202" s="408">
        <v>85.5</v>
      </c>
      <c r="G202" s="408">
        <v>96.2</v>
      </c>
      <c r="H202" s="408">
        <v>102.4</v>
      </c>
      <c r="I202" s="408">
        <v>78.88090805289475</v>
      </c>
      <c r="J202" s="408">
        <v>95.1</v>
      </c>
      <c r="K202" s="408">
        <v>90.6</v>
      </c>
      <c r="L202" s="408">
        <v>72.7</v>
      </c>
      <c r="M202" s="408">
        <v>97.9</v>
      </c>
      <c r="N202" s="411">
        <f>(B202+C202+D202+E202+F202+G202+H202+I202+J202+K202+L202+M202)/12</f>
        <v>82.09041557408251</v>
      </c>
      <c r="O202" s="412">
        <f>100*(J202-I202)/I202</f>
        <v>20.561492441528806</v>
      </c>
      <c r="P202" s="412">
        <f>100*(J202-J201)/J201</f>
        <v>-14.366246001409511</v>
      </c>
      <c r="Q202" s="413">
        <f>(((B202+C202+D202+E202+F202+G202+H202+I202+J202)/9)-((B201+C201+D201+E201+F201+G201+H201+I201+J201)/9))/((B201+C201+D201+E201+F201+G201+H201+I201+J201)/9)*100</f>
        <v>-10.754598544458734</v>
      </c>
    </row>
    <row r="203" spans="1:17" ht="10.5" customHeight="1">
      <c r="A203" s="410">
        <v>2004</v>
      </c>
      <c r="B203" s="408">
        <v>38.36613475675949</v>
      </c>
      <c r="C203" s="408">
        <v>42.3</v>
      </c>
      <c r="D203" s="408">
        <v>74.54707037072451</v>
      </c>
      <c r="E203" s="408">
        <v>133.9</v>
      </c>
      <c r="F203" s="408">
        <v>73</v>
      </c>
      <c r="G203" s="408">
        <v>104</v>
      </c>
      <c r="H203" s="408">
        <v>83.214745735065</v>
      </c>
      <c r="I203" s="408">
        <v>82.5</v>
      </c>
      <c r="J203" s="408">
        <v>105.21579193079359</v>
      </c>
      <c r="K203" s="408"/>
      <c r="L203" s="408"/>
      <c r="M203" s="408"/>
      <c r="N203" s="411">
        <f>(B203+C203+D203+E203+F203+G203+H203+I203+J203)/9</f>
        <v>81.89374919926028</v>
      </c>
      <c r="O203" s="412">
        <f>100*(J203-I203)/I203</f>
        <v>27.53429324944677</v>
      </c>
      <c r="P203" s="412">
        <f>100*(J203-J202)/J202</f>
        <v>10.637005184851306</v>
      </c>
      <c r="Q203" s="413">
        <f>(((B203+C203+D203+E203+F203+G203+H203+I203+J203)/9)-((B202+C202+D202+E202+F202+G202+H202+I202+J202)/9))/((B202+C202+D202+E202+F202+G202+H202+I202+J202)/9)*100</f>
        <v>1.8177964929075567</v>
      </c>
    </row>
    <row r="204" ht="12.75">
      <c r="F204" s="408"/>
    </row>
  </sheetData>
  <mergeCells count="29">
    <mergeCell ref="A139:Q139"/>
    <mergeCell ref="A140:Q140"/>
    <mergeCell ref="A141:Q141"/>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6:P196"/>
    <mergeCell ref="A151:P151"/>
    <mergeCell ref="A163:P163"/>
    <mergeCell ref="A174:P174"/>
    <mergeCell ref="A185:P185"/>
    <mergeCell ref="O144:Q144"/>
    <mergeCell ref="O146:Q146"/>
    <mergeCell ref="A137:Q137"/>
  </mergeCells>
  <printOptions/>
  <pageMargins left="0.5905511811023623" right="0.5118110236220472" top="0.5905511811023623" bottom="0.3937007874015748" header="0.5118110236220472" footer="0.5118110236220472"/>
  <pageSetup firstPageNumber="30" useFirstPageNumber="1" horizontalDpi="600" verticalDpi="600" orientation="portrait" paperSize="9" scale="97"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A22" sqref="A22"/>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1">
      <selection activeCell="A22" sqref="A22"/>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199</v>
      </c>
    </row>
    <row r="30" ht="12.75">
      <c r="A30" s="14" t="s">
        <v>198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201</v>
      </c>
    </row>
    <row r="69" ht="12.75">
      <c r="A69" s="9" t="s">
        <v>64</v>
      </c>
    </row>
    <row r="70" ht="12.75" customHeight="1">
      <c r="A70" s="13" t="s">
        <v>200</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224</v>
      </c>
    </row>
    <row r="7" ht="12.75">
      <c r="A7" s="5"/>
    </row>
    <row r="8" ht="12.75">
      <c r="A8" s="5"/>
    </row>
    <row r="9" ht="48">
      <c r="A9" s="5" t="s">
        <v>225</v>
      </c>
    </row>
    <row r="10" ht="12.75">
      <c r="A10" s="5"/>
    </row>
    <row r="11" ht="2.25" customHeight="1">
      <c r="A11" s="5"/>
    </row>
    <row r="12" ht="70.5" customHeight="1">
      <c r="A12" s="5" t="s">
        <v>227</v>
      </c>
    </row>
    <row r="13" ht="12.75">
      <c r="A13" s="5"/>
    </row>
    <row r="14" ht="24">
      <c r="A14" s="5" t="s">
        <v>226</v>
      </c>
    </row>
    <row r="15" ht="12.75">
      <c r="A15" s="5"/>
    </row>
    <row r="16" ht="12.75">
      <c r="A16" s="5"/>
    </row>
    <row r="17" ht="48">
      <c r="A17" s="5" t="s">
        <v>229</v>
      </c>
    </row>
    <row r="18" ht="12.75">
      <c r="A18" s="2"/>
    </row>
    <row r="19" ht="12.75">
      <c r="A19" s="2"/>
    </row>
    <row r="20" ht="24">
      <c r="A20" s="5" t="s">
        <v>228</v>
      </c>
    </row>
    <row r="21" ht="34.5" customHeight="1">
      <c r="A21" s="5" t="s">
        <v>230</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J44" sqref="J44"/>
    </sheetView>
  </sheetViews>
  <sheetFormatPr defaultColWidth="11.421875" defaultRowHeight="12.75"/>
  <sheetData>
    <row r="1" spans="1:8" ht="12.75">
      <c r="A1" s="15" t="s">
        <v>80</v>
      </c>
      <c r="B1" s="75"/>
      <c r="C1" s="75"/>
      <c r="D1" s="75"/>
      <c r="E1" s="75"/>
      <c r="F1" s="75"/>
      <c r="G1" s="75"/>
      <c r="H1" s="76"/>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77"/>
      <c r="E59" s="24"/>
      <c r="F59" s="77"/>
      <c r="G59" s="24"/>
      <c r="H59"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8"/>
  <sheetViews>
    <sheetView workbookViewId="0" topLeftCell="A1">
      <selection activeCell="E61" sqref="E61"/>
    </sheetView>
  </sheetViews>
  <sheetFormatPr defaultColWidth="11.421875" defaultRowHeight="12.75"/>
  <sheetData>
    <row r="1" spans="1:8" ht="12.75">
      <c r="A1" s="15" t="s">
        <v>82</v>
      </c>
      <c r="B1" s="78"/>
      <c r="C1" s="78"/>
      <c r="D1" s="78"/>
      <c r="E1" s="78"/>
      <c r="F1" s="78"/>
      <c r="G1" s="78"/>
      <c r="H1" s="79"/>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row r="58" spans="1:8" ht="12.75">
      <c r="A58" s="194"/>
      <c r="B58" s="194"/>
      <c r="C58" s="194"/>
      <c r="D58" s="194"/>
      <c r="E58" s="194"/>
      <c r="F58" s="194"/>
      <c r="G58" s="194"/>
      <c r="H58" s="19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8"/>
  <sheetViews>
    <sheetView workbookViewId="0" topLeftCell="A1">
      <selection activeCell="I11" sqref="I11"/>
    </sheetView>
  </sheetViews>
  <sheetFormatPr defaultColWidth="11.421875" defaultRowHeight="12.75"/>
  <sheetData>
    <row r="1" spans="1:8" ht="12.75">
      <c r="A1" s="26" t="s">
        <v>83</v>
      </c>
      <c r="B1" s="75"/>
      <c r="C1" s="75"/>
      <c r="D1" s="75"/>
      <c r="E1" s="75"/>
      <c r="F1" s="75"/>
      <c r="G1" s="75"/>
      <c r="H1" s="76"/>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row r="58" spans="1:8" ht="12.75">
      <c r="A58" s="194"/>
      <c r="B58" s="194"/>
      <c r="C58" s="194"/>
      <c r="D58" s="194"/>
      <c r="E58" s="194"/>
      <c r="F58" s="194"/>
      <c r="G58" s="194"/>
      <c r="H58" s="19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I14" sqref="I14"/>
    </sheetView>
  </sheetViews>
  <sheetFormatPr defaultColWidth="11.421875" defaultRowHeight="12.75"/>
  <cols>
    <col min="4" max="4" width="11.8515625" style="0" customWidth="1"/>
    <col min="5" max="5" width="11.7109375" style="0" customWidth="1"/>
    <col min="6" max="6" width="14.8515625" style="0" customWidth="1"/>
    <col min="7" max="7" width="16.28125" style="0" hidden="1" customWidth="1"/>
    <col min="8" max="8" width="13.8515625" style="0" customWidth="1"/>
    <col min="9" max="9" width="11.421875" style="434" customWidth="1"/>
  </cols>
  <sheetData>
    <row r="1" spans="1:8" ht="12.75">
      <c r="A1" s="443" t="s">
        <v>223</v>
      </c>
      <c r="B1" s="444"/>
      <c r="C1" s="444"/>
      <c r="D1" s="444"/>
      <c r="E1" s="444"/>
      <c r="F1" s="444"/>
      <c r="G1" s="444"/>
      <c r="H1" s="445"/>
    </row>
    <row r="2" spans="1:8" ht="12.75">
      <c r="A2" s="435" t="s">
        <v>84</v>
      </c>
      <c r="B2" s="436"/>
      <c r="C2" s="436"/>
      <c r="D2" s="436"/>
      <c r="E2" s="436"/>
      <c r="F2" s="436"/>
      <c r="G2" s="436"/>
      <c r="H2" s="43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J23" sqref="J23"/>
    </sheetView>
  </sheetViews>
  <sheetFormatPr defaultColWidth="11.421875" defaultRowHeight="12.75"/>
  <cols>
    <col min="1" max="1" width="7.8515625" style="134" customWidth="1"/>
    <col min="2" max="13" width="5.00390625" style="134" customWidth="1"/>
    <col min="14" max="14" width="5.140625" style="134" customWidth="1"/>
    <col min="15" max="15" width="6.7109375" style="134" customWidth="1"/>
    <col min="16" max="16" width="6.140625" style="134" customWidth="1"/>
    <col min="17" max="17" width="8.00390625" style="134" customWidth="1"/>
    <col min="18" max="16384" width="11.421875" style="134" customWidth="1"/>
  </cols>
  <sheetData>
    <row r="1" spans="1:17" ht="12.75">
      <c r="A1" s="451"/>
      <c r="B1" s="451"/>
      <c r="C1" s="451"/>
      <c r="D1" s="451"/>
      <c r="E1" s="451"/>
      <c r="F1" s="451"/>
      <c r="G1" s="451"/>
      <c r="H1" s="451"/>
      <c r="I1" s="451"/>
      <c r="J1" s="451"/>
      <c r="K1" s="451"/>
      <c r="L1" s="451"/>
      <c r="M1" s="451"/>
      <c r="N1" s="451"/>
      <c r="O1" s="451"/>
      <c r="P1" s="451"/>
      <c r="Q1" s="451"/>
    </row>
    <row r="2" spans="1:16" ht="12.75">
      <c r="A2" s="135"/>
      <c r="B2" s="136"/>
      <c r="C2" s="136"/>
      <c r="D2" s="136"/>
      <c r="E2" s="136"/>
      <c r="F2" s="136"/>
      <c r="G2" s="136"/>
      <c r="H2" s="136"/>
      <c r="I2" s="136"/>
      <c r="J2" s="136"/>
      <c r="K2" s="136"/>
      <c r="L2" s="136"/>
      <c r="M2" s="136"/>
      <c r="N2" s="137"/>
      <c r="O2" s="137"/>
      <c r="P2" s="137"/>
    </row>
    <row r="3" spans="1:17" ht="12.75">
      <c r="A3" s="452" t="s">
        <v>86</v>
      </c>
      <c r="B3" s="452"/>
      <c r="C3" s="452"/>
      <c r="D3" s="452"/>
      <c r="E3" s="452"/>
      <c r="F3" s="452"/>
      <c r="G3" s="452"/>
      <c r="H3" s="452"/>
      <c r="I3" s="452"/>
      <c r="J3" s="452"/>
      <c r="K3" s="452"/>
      <c r="L3" s="452"/>
      <c r="M3" s="452"/>
      <c r="N3" s="452"/>
      <c r="O3" s="452"/>
      <c r="P3" s="452"/>
      <c r="Q3" s="452"/>
    </row>
    <row r="4" spans="1:17" ht="12.75" customHeight="1">
      <c r="A4" s="451" t="s">
        <v>87</v>
      </c>
      <c r="B4" s="451"/>
      <c r="C4" s="451"/>
      <c r="D4" s="451"/>
      <c r="E4" s="451"/>
      <c r="F4" s="451"/>
      <c r="G4" s="451"/>
      <c r="H4" s="451"/>
      <c r="I4" s="451"/>
      <c r="J4" s="451"/>
      <c r="K4" s="451"/>
      <c r="L4" s="451"/>
      <c r="M4" s="451"/>
      <c r="N4" s="451"/>
      <c r="O4" s="451"/>
      <c r="P4" s="451"/>
      <c r="Q4" s="451"/>
    </row>
    <row r="5" spans="1:16" ht="12.75" customHeight="1">
      <c r="A5" s="138"/>
      <c r="B5" s="139"/>
      <c r="C5" s="136"/>
      <c r="D5" s="136"/>
      <c r="E5" s="136"/>
      <c r="F5" s="136"/>
      <c r="G5" s="136"/>
      <c r="H5" s="136"/>
      <c r="I5" s="136"/>
      <c r="J5" s="136"/>
      <c r="K5" s="136"/>
      <c r="L5" s="136"/>
      <c r="M5" s="136"/>
      <c r="N5" s="137"/>
      <c r="O5" s="137"/>
      <c r="P5" s="137"/>
    </row>
    <row r="6" spans="1:16" ht="12.75" customHeight="1">
      <c r="A6" s="139"/>
      <c r="B6" s="139"/>
      <c r="C6" s="136"/>
      <c r="D6" s="136"/>
      <c r="E6" s="136"/>
      <c r="F6" s="136"/>
      <c r="G6" s="136"/>
      <c r="H6" s="136"/>
      <c r="I6" s="136"/>
      <c r="J6" s="136"/>
      <c r="K6" s="136"/>
      <c r="L6" s="136"/>
      <c r="M6" s="136"/>
      <c r="N6" s="137"/>
      <c r="O6" s="137"/>
      <c r="P6" s="137"/>
    </row>
    <row r="7" spans="1:16" ht="12.75" customHeight="1">
      <c r="A7" s="139"/>
      <c r="B7" s="139"/>
      <c r="C7" s="136"/>
      <c r="D7" s="136"/>
      <c r="E7" s="136"/>
      <c r="F7" s="136"/>
      <c r="G7" s="136"/>
      <c r="H7" s="136"/>
      <c r="I7" s="136"/>
      <c r="J7" s="136"/>
      <c r="K7" s="136"/>
      <c r="L7" s="136"/>
      <c r="M7" s="136"/>
      <c r="N7" s="140"/>
      <c r="O7" s="137"/>
      <c r="P7" s="137"/>
    </row>
    <row r="8" spans="1:17" ht="12.75">
      <c r="A8" s="141"/>
      <c r="B8" s="142"/>
      <c r="C8" s="143"/>
      <c r="D8" s="143"/>
      <c r="E8" s="143"/>
      <c r="F8" s="143"/>
      <c r="G8" s="143"/>
      <c r="H8" s="143"/>
      <c r="I8" s="143"/>
      <c r="J8" s="143"/>
      <c r="K8" s="143"/>
      <c r="L8" s="143"/>
      <c r="M8" s="143"/>
      <c r="N8" s="144"/>
      <c r="O8" s="438" t="s">
        <v>88</v>
      </c>
      <c r="P8" s="446"/>
      <c r="Q8" s="446"/>
    </row>
    <row r="9" spans="1:17" ht="12.75">
      <c r="A9" s="145"/>
      <c r="B9" s="146"/>
      <c r="C9" s="147"/>
      <c r="D9" s="147"/>
      <c r="E9" s="147"/>
      <c r="F9" s="147"/>
      <c r="G9" s="147"/>
      <c r="H9" s="147"/>
      <c r="I9" s="147"/>
      <c r="J9" s="147"/>
      <c r="K9" s="147"/>
      <c r="L9" s="147"/>
      <c r="M9" s="147"/>
      <c r="N9" s="148"/>
      <c r="O9" s="149" t="s">
        <v>208</v>
      </c>
      <c r="P9" s="150"/>
      <c r="Q9" s="151" t="s">
        <v>209</v>
      </c>
    </row>
    <row r="10" spans="1:17" ht="12.75">
      <c r="A10" s="152" t="s">
        <v>90</v>
      </c>
      <c r="B10" s="146" t="s">
        <v>91</v>
      </c>
      <c r="C10" s="147" t="s">
        <v>92</v>
      </c>
      <c r="D10" s="147" t="s">
        <v>93</v>
      </c>
      <c r="E10" s="147" t="s">
        <v>89</v>
      </c>
      <c r="F10" s="147" t="s">
        <v>94</v>
      </c>
      <c r="G10" s="147" t="s">
        <v>95</v>
      </c>
      <c r="H10" s="147" t="s">
        <v>96</v>
      </c>
      <c r="I10" s="147" t="s">
        <v>97</v>
      </c>
      <c r="J10" s="147" t="s">
        <v>98</v>
      </c>
      <c r="K10" s="147" t="s">
        <v>99</v>
      </c>
      <c r="L10" s="147" t="s">
        <v>100</v>
      </c>
      <c r="M10" s="147" t="s">
        <v>101</v>
      </c>
      <c r="N10" s="153" t="s">
        <v>102</v>
      </c>
      <c r="O10" s="447" t="s">
        <v>103</v>
      </c>
      <c r="P10" s="448"/>
      <c r="Q10" s="448"/>
    </row>
    <row r="11" spans="1:17" ht="12.75">
      <c r="A11" s="145"/>
      <c r="B11" s="146"/>
      <c r="C11" s="147"/>
      <c r="D11" s="147"/>
      <c r="E11" s="147"/>
      <c r="F11" s="147"/>
      <c r="G11" s="147"/>
      <c r="H11" s="147"/>
      <c r="I11" s="147"/>
      <c r="J11" s="147"/>
      <c r="K11" s="147"/>
      <c r="L11" s="147"/>
      <c r="M11" s="147"/>
      <c r="N11" s="148"/>
      <c r="O11" s="153" t="s">
        <v>104</v>
      </c>
      <c r="P11" s="154" t="s">
        <v>105</v>
      </c>
      <c r="Q11" s="155" t="s">
        <v>105</v>
      </c>
    </row>
    <row r="12" spans="1:17" ht="12.75">
      <c r="A12" s="156"/>
      <c r="B12" s="157"/>
      <c r="C12" s="158"/>
      <c r="D12" s="158"/>
      <c r="E12" s="158"/>
      <c r="F12" s="158"/>
      <c r="G12" s="158"/>
      <c r="H12" s="158"/>
      <c r="I12" s="158"/>
      <c r="J12" s="158"/>
      <c r="K12" s="158"/>
      <c r="L12" s="158"/>
      <c r="M12" s="158"/>
      <c r="N12" s="159"/>
      <c r="O12" s="160" t="s">
        <v>106</v>
      </c>
      <c r="P12" s="161" t="s">
        <v>107</v>
      </c>
      <c r="Q12" s="162" t="s">
        <v>108</v>
      </c>
    </row>
    <row r="13" spans="1:14" ht="12.75">
      <c r="A13" s="163"/>
      <c r="B13" s="164"/>
      <c r="C13" s="164"/>
      <c r="D13" s="164"/>
      <c r="E13" s="164"/>
      <c r="F13" s="164"/>
      <c r="G13" s="164"/>
      <c r="H13" s="164"/>
      <c r="I13" s="164"/>
      <c r="J13" s="164"/>
      <c r="K13" s="164"/>
      <c r="L13" s="164"/>
      <c r="M13" s="164"/>
      <c r="N13" s="165"/>
    </row>
    <row r="14" spans="1:16" ht="12.75">
      <c r="A14" s="163"/>
      <c r="B14" s="164"/>
      <c r="C14" s="164"/>
      <c r="D14" s="164"/>
      <c r="E14" s="164"/>
      <c r="F14" s="164"/>
      <c r="G14" s="164"/>
      <c r="H14" s="164"/>
      <c r="I14" s="164"/>
      <c r="J14" s="164"/>
      <c r="K14" s="164"/>
      <c r="L14" s="164"/>
      <c r="M14" s="164"/>
      <c r="N14" s="165"/>
      <c r="O14" s="166"/>
      <c r="P14" s="154"/>
    </row>
    <row r="15" spans="1:16" ht="12.75">
      <c r="A15" s="167"/>
      <c r="M15" s="168"/>
      <c r="N15" s="140"/>
      <c r="O15" s="169"/>
      <c r="P15" s="170"/>
    </row>
    <row r="16" spans="1:17" ht="12.75">
      <c r="A16" s="449" t="s">
        <v>14</v>
      </c>
      <c r="B16" s="449"/>
      <c r="C16" s="449"/>
      <c r="D16" s="449"/>
      <c r="E16" s="449"/>
      <c r="F16" s="449"/>
      <c r="G16" s="449"/>
      <c r="H16" s="449"/>
      <c r="I16" s="449"/>
      <c r="J16" s="449"/>
      <c r="K16" s="449"/>
      <c r="L16" s="449"/>
      <c r="M16" s="449"/>
      <c r="N16" s="449"/>
      <c r="O16" s="449"/>
      <c r="P16" s="449"/>
      <c r="Q16" s="449"/>
    </row>
    <row r="17" spans="1:16" ht="12" customHeight="1">
      <c r="A17" s="172"/>
      <c r="B17" s="173"/>
      <c r="C17" s="173"/>
      <c r="D17" s="173"/>
      <c r="E17" s="173"/>
      <c r="F17" s="173"/>
      <c r="G17" s="173"/>
      <c r="H17" s="173"/>
      <c r="I17" s="173"/>
      <c r="J17" s="173"/>
      <c r="K17" s="173"/>
      <c r="L17" s="173"/>
      <c r="M17" s="173"/>
      <c r="N17" s="173"/>
      <c r="O17" s="173"/>
      <c r="P17" s="173"/>
    </row>
    <row r="18" spans="1:16" s="176" customFormat="1" ht="11.25" customHeight="1">
      <c r="A18" s="174"/>
      <c r="B18" s="168"/>
      <c r="C18" s="168"/>
      <c r="D18" s="168"/>
      <c r="E18" s="168"/>
      <c r="F18" s="168"/>
      <c r="G18" s="168"/>
      <c r="H18" s="168"/>
      <c r="I18" s="168"/>
      <c r="J18" s="168"/>
      <c r="K18" s="168"/>
      <c r="L18" s="168"/>
      <c r="M18" s="168"/>
      <c r="N18" s="168"/>
      <c r="O18" s="175"/>
      <c r="P18" s="175"/>
    </row>
    <row r="19" spans="1:16" s="176" customFormat="1" ht="12" customHeight="1">
      <c r="A19" s="70" t="s">
        <v>109</v>
      </c>
      <c r="B19" s="168">
        <v>86.58170174656328</v>
      </c>
      <c r="C19" s="168">
        <v>97.02850109429944</v>
      </c>
      <c r="D19" s="168">
        <v>107.81152390295642</v>
      </c>
      <c r="E19" s="168">
        <v>94.35403418606606</v>
      </c>
      <c r="F19" s="168">
        <v>106.41292587980114</v>
      </c>
      <c r="G19" s="168">
        <v>93.73562267216786</v>
      </c>
      <c r="H19" s="168">
        <v>93.5037375210036</v>
      </c>
      <c r="I19" s="168">
        <v>94.6721621319961</v>
      </c>
      <c r="J19" s="168">
        <v>105.01610866563225</v>
      </c>
      <c r="K19" s="168">
        <v>109.94468117869458</v>
      </c>
      <c r="L19" s="168">
        <v>116.89370701889996</v>
      </c>
      <c r="M19" s="168">
        <v>94.04529392814986</v>
      </c>
      <c r="N19" s="168">
        <v>99.99999999385255</v>
      </c>
      <c r="O19" s="177"/>
      <c r="P19" s="175"/>
    </row>
    <row r="20" spans="1:17" s="176" customFormat="1" ht="11.25" customHeight="1">
      <c r="A20" s="71">
        <v>2001</v>
      </c>
      <c r="B20" s="178">
        <v>104.1179773510133</v>
      </c>
      <c r="C20" s="178">
        <v>103.25792122547254</v>
      </c>
      <c r="D20" s="178">
        <v>109.5068000098053</v>
      </c>
      <c r="E20" s="178">
        <v>94.12215138891845</v>
      </c>
      <c r="F20" s="178">
        <v>105.37026693937754</v>
      </c>
      <c r="G20" s="178">
        <v>94.23192883977732</v>
      </c>
      <c r="H20" s="178">
        <v>98.0933430265579</v>
      </c>
      <c r="I20" s="178">
        <v>96.7076031596901</v>
      </c>
      <c r="J20" s="178">
        <v>99.7699687101702</v>
      </c>
      <c r="K20" s="178">
        <v>104.1375458794494</v>
      </c>
      <c r="L20" s="178">
        <v>108.97676126825357</v>
      </c>
      <c r="M20" s="178">
        <v>90.54129495103523</v>
      </c>
      <c r="N20" s="168">
        <f>(B20+C20+D20+E20+F20+G20+H20+I20+J20+K20+L20+M20)/12</f>
        <v>100.73613022912674</v>
      </c>
      <c r="O20" s="177">
        <f>100*(J20-I20)/I20</f>
        <v>3.1666233578587666</v>
      </c>
      <c r="P20" s="177">
        <f>100*(J20-J19)/J19</f>
        <v>-4.995557369360899</v>
      </c>
      <c r="Q20" s="175">
        <f>(((B20+C20+D20+E20+F20+G20+H20+I20+J20)/9)-((B19+C19+D19+E19+F19+G19+H19+I19+J19)/9))/((B19+C19+D19+E19+F19+G19+H19+I19+J19)/9)*100</f>
        <v>2.964527255676656</v>
      </c>
    </row>
    <row r="21" spans="1:17" s="179" customFormat="1" ht="11.25" customHeight="1">
      <c r="A21" s="72">
        <v>2002</v>
      </c>
      <c r="B21" s="168">
        <v>98.60363736770597</v>
      </c>
      <c r="C21" s="168">
        <v>101.96996521698189</v>
      </c>
      <c r="D21" s="168">
        <v>112.45145336874234</v>
      </c>
      <c r="E21" s="168">
        <v>108.74879168760678</v>
      </c>
      <c r="F21" s="168">
        <v>102.63138634373212</v>
      </c>
      <c r="G21" s="168">
        <v>103.81718573160299</v>
      </c>
      <c r="H21" s="168">
        <v>100.11415637588324</v>
      </c>
      <c r="I21" s="168">
        <v>101.9199211234411</v>
      </c>
      <c r="J21" s="168">
        <v>114.19656228206298</v>
      </c>
      <c r="K21" s="168">
        <v>120.85742825853552</v>
      </c>
      <c r="L21" s="168">
        <v>120.05015098417266</v>
      </c>
      <c r="M21" s="168">
        <v>101.07940872423642</v>
      </c>
      <c r="N21" s="168">
        <f>(B21+C21+D21+E21+F21+G21+H21+I21+J21+K21+L21+M21)/12</f>
        <v>107.20333728872532</v>
      </c>
      <c r="O21" s="177">
        <f>100*(J21-I21)/I21</f>
        <v>12.04537937559129</v>
      </c>
      <c r="P21" s="177">
        <f>100*(J21-J20)/J20</f>
        <v>14.459855764615655</v>
      </c>
      <c r="Q21" s="175">
        <f>(((B21+C21+D21+E21+F21+G21+H21+I21+J21)/9)-((B20+C20+D20+E20+F20+G20+H20+I20+J20)/9))/((B20+C20+D20+E20+F20+G20+H20+I20+J20)/9)*100</f>
        <v>4.338936712371972</v>
      </c>
    </row>
    <row r="22" spans="1:17" s="176" customFormat="1" ht="11.25" customHeight="1">
      <c r="A22" s="72">
        <v>2003</v>
      </c>
      <c r="B22" s="168">
        <v>116.63811766644785</v>
      </c>
      <c r="C22" s="168">
        <v>115.1</v>
      </c>
      <c r="D22" s="168">
        <v>126.9</v>
      </c>
      <c r="E22" s="168">
        <v>116.9</v>
      </c>
      <c r="F22" s="168">
        <v>110.9</v>
      </c>
      <c r="G22" s="168">
        <v>115.2</v>
      </c>
      <c r="H22" s="168">
        <v>119.1</v>
      </c>
      <c r="I22" s="168">
        <v>108.7</v>
      </c>
      <c r="J22" s="168">
        <v>132.7</v>
      </c>
      <c r="K22" s="168">
        <v>136.8</v>
      </c>
      <c r="L22" s="168">
        <v>135.2</v>
      </c>
      <c r="M22" s="168">
        <v>108</v>
      </c>
      <c r="N22" s="168">
        <f>(B22+C22+D22+E22+F22+G22+H22+I22+J22+K22+L22+M22)/12</f>
        <v>120.17817647220399</v>
      </c>
      <c r="O22" s="177">
        <f>100*(J22-I22)/I22</f>
        <v>22.079116835326573</v>
      </c>
      <c r="P22" s="177">
        <f>100*(J22-J21)/J21</f>
        <v>16.203147755213436</v>
      </c>
      <c r="Q22" s="175">
        <f>(((B22+C22+D22+E22+F22+G22+H22+I22+J22)/9)-((B21+C21+D21+E21+F21+G21+H21+I21+J21)/9))/((B21+C21+D21+E21+F21+G21+H21+I21+J21)/9)*100</f>
        <v>12.460657201033484</v>
      </c>
    </row>
    <row r="23" spans="1:17" s="176" customFormat="1" ht="11.25" customHeight="1">
      <c r="A23" s="72">
        <v>2004</v>
      </c>
      <c r="B23" s="168">
        <v>118.16353302309928</v>
      </c>
      <c r="C23" s="168">
        <v>118.589366444233</v>
      </c>
      <c r="D23" s="168">
        <v>147.00620859569108</v>
      </c>
      <c r="E23" s="168">
        <v>128.3946108923451</v>
      </c>
      <c r="F23" s="168">
        <v>129.61277459136028</v>
      </c>
      <c r="G23" s="168">
        <v>141.9</v>
      </c>
      <c r="H23" s="168">
        <v>133.3699592704021</v>
      </c>
      <c r="I23" s="168">
        <v>122.4924104342848</v>
      </c>
      <c r="J23" s="168">
        <v>140.07029468741194</v>
      </c>
      <c r="K23" s="168" t="s">
        <v>47</v>
      </c>
      <c r="L23" s="168" t="s">
        <v>47</v>
      </c>
      <c r="M23" s="168" t="s">
        <v>47</v>
      </c>
      <c r="N23" s="168">
        <f>(B23+C23+D23+E23+F23+G23+H23+I23+J23)/9</f>
        <v>131.0665731043142</v>
      </c>
      <c r="O23" s="177">
        <f>100*(J23-I23)/I23</f>
        <v>14.35018234256839</v>
      </c>
      <c r="P23" s="177">
        <f>100*(J23-J22)/J22</f>
        <v>5.554103004831919</v>
      </c>
      <c r="Q23" s="175">
        <f>(((B23+C23+D23+E23+F23+G23+H23+I23+J23)/9)-((B22+C22+D22+E22+F22+G22+H22+I22+J22)/9))/((B22+C22+D22+E22+F22+G22+H22+I22+J22)/9)*100</f>
        <v>11.058923347035645</v>
      </c>
    </row>
    <row r="24" spans="1:16" s="176" customFormat="1" ht="11.25" customHeight="1">
      <c r="A24" s="73"/>
      <c r="B24" s="168"/>
      <c r="C24" s="168"/>
      <c r="D24" s="168"/>
      <c r="E24" s="168"/>
      <c r="F24" s="168"/>
      <c r="G24" s="168"/>
      <c r="H24" s="168"/>
      <c r="I24" s="168"/>
      <c r="J24" s="168"/>
      <c r="K24" s="168"/>
      <c r="L24" s="168"/>
      <c r="M24" s="168"/>
      <c r="N24" s="168"/>
      <c r="O24" s="180"/>
      <c r="P24" s="180"/>
    </row>
    <row r="25" spans="1:16" s="176" customFormat="1" ht="11.25" customHeight="1">
      <c r="A25" s="74" t="s">
        <v>110</v>
      </c>
      <c r="B25" s="168">
        <v>85.14354757668279</v>
      </c>
      <c r="C25" s="168">
        <v>97.69973901791793</v>
      </c>
      <c r="D25" s="168">
        <v>109.25360919848153</v>
      </c>
      <c r="E25" s="168">
        <v>96.04618882805315</v>
      </c>
      <c r="F25" s="168">
        <v>104.50675721760594</v>
      </c>
      <c r="G25" s="168">
        <v>92.2486488747349</v>
      </c>
      <c r="H25" s="168">
        <v>93.41849495106331</v>
      </c>
      <c r="I25" s="168">
        <v>98.46339241437411</v>
      </c>
      <c r="J25" s="168">
        <v>106.62445518636633</v>
      </c>
      <c r="K25" s="168">
        <v>111.15651615056119</v>
      </c>
      <c r="L25" s="168">
        <v>113.64095420627484</v>
      </c>
      <c r="M25" s="168">
        <v>91.7976963405407</v>
      </c>
      <c r="N25" s="168">
        <v>99.99999999688804</v>
      </c>
      <c r="O25" s="175"/>
      <c r="P25" s="175"/>
    </row>
    <row r="26" spans="1:17" s="176" customFormat="1" ht="11.25" customHeight="1">
      <c r="A26" s="71">
        <v>2001</v>
      </c>
      <c r="B26" s="168">
        <v>102.3914251110364</v>
      </c>
      <c r="C26" s="168">
        <v>101.19309202821964</v>
      </c>
      <c r="D26" s="168">
        <v>108.22769006505699</v>
      </c>
      <c r="E26" s="168">
        <v>92.44903567823904</v>
      </c>
      <c r="F26" s="168">
        <v>104.4217319758987</v>
      </c>
      <c r="G26" s="168">
        <v>92.85250349259843</v>
      </c>
      <c r="H26" s="168">
        <v>97.95500994978444</v>
      </c>
      <c r="I26" s="168">
        <v>100.40490228642673</v>
      </c>
      <c r="J26" s="168">
        <v>101.26603830799641</v>
      </c>
      <c r="K26" s="168">
        <v>106.39637742280725</v>
      </c>
      <c r="L26" s="168">
        <v>106.55506362407503</v>
      </c>
      <c r="M26" s="168">
        <v>88.07237493663318</v>
      </c>
      <c r="N26" s="168">
        <f>(B26+C26+D26+E26+F26+G26+H26+I26+J26+K26+L26+M26)/12</f>
        <v>100.18210373989768</v>
      </c>
      <c r="O26" s="177">
        <f>100*(J26-I26)/I26</f>
        <v>0.8576633231643418</v>
      </c>
      <c r="P26" s="177">
        <f>100*(J26-J25)/J25</f>
        <v>-5.025504579605189</v>
      </c>
      <c r="Q26" s="175">
        <f>(((B26+C26+D26+E26+F26+G26+H26+I26+J26)/9)-((B25+C25+D25+E25+F25+G25+H25+I25+J25)/9))/((B25+C25+D25+E25+F25+G25+H25+I25+J25)/9)*100</f>
        <v>2.0100179398321965</v>
      </c>
    </row>
    <row r="27" spans="1:17" s="179" customFormat="1" ht="11.25" customHeight="1">
      <c r="A27" s="72">
        <v>2002</v>
      </c>
      <c r="B27" s="178">
        <v>96.95691837707628</v>
      </c>
      <c r="C27" s="178">
        <v>96.96496364654003</v>
      </c>
      <c r="D27" s="178">
        <v>108.37634176200153</v>
      </c>
      <c r="E27" s="178">
        <v>103.2331044331248</v>
      </c>
      <c r="F27" s="178">
        <v>96.59465541458233</v>
      </c>
      <c r="G27" s="178">
        <v>99.43355115390379</v>
      </c>
      <c r="H27" s="178">
        <v>98.18338803320445</v>
      </c>
      <c r="I27" s="178">
        <v>102.18576793346723</v>
      </c>
      <c r="J27" s="178">
        <v>108.16045008182739</v>
      </c>
      <c r="K27" s="178">
        <v>115.42256905632384</v>
      </c>
      <c r="L27" s="178">
        <v>112.13467114969022</v>
      </c>
      <c r="M27" s="178">
        <v>94.17893043905671</v>
      </c>
      <c r="N27" s="168">
        <f>(B27+C27+D27+E27+F27+G27+H27+I27+J27+K27+L27+M27)/12</f>
        <v>102.65210929006655</v>
      </c>
      <c r="O27" s="177">
        <f>100*(J27-I27)/I27</f>
        <v>5.846882857748109</v>
      </c>
      <c r="P27" s="177">
        <f>100*(J27-J26)/J26</f>
        <v>6.808217136787674</v>
      </c>
      <c r="Q27" s="175">
        <f>(((B27+C27+D27+E27+F27+G27+H27+I27+J27)/9)-((B26+C26+D26+E26+F26+G26+H26+I26+J26)/9))/((B26+C26+D26+E26+F26+G26+H26+I26+J26)/9)*100</f>
        <v>0.9906895317763009</v>
      </c>
    </row>
    <row r="28" spans="1:17" s="176" customFormat="1" ht="11.25" customHeight="1">
      <c r="A28" s="72">
        <v>2003</v>
      </c>
      <c r="B28" s="168">
        <v>110.420095500168</v>
      </c>
      <c r="C28" s="168">
        <v>108.5</v>
      </c>
      <c r="D28" s="168">
        <v>122.5</v>
      </c>
      <c r="E28" s="168">
        <v>112.9</v>
      </c>
      <c r="F28" s="168">
        <v>109.7</v>
      </c>
      <c r="G28" s="168">
        <v>111.8</v>
      </c>
      <c r="H28" s="168">
        <v>112.7</v>
      </c>
      <c r="I28" s="168">
        <v>105.9</v>
      </c>
      <c r="J28" s="168">
        <v>125.7</v>
      </c>
      <c r="K28" s="168">
        <v>125.5</v>
      </c>
      <c r="L28" s="168">
        <v>122.3</v>
      </c>
      <c r="M28" s="168">
        <v>101.5</v>
      </c>
      <c r="N28" s="168">
        <f>(B28+C28+D28+E28+F28+G28+H28+I28+J28+K28+L28+M28)/12</f>
        <v>114.11834129168068</v>
      </c>
      <c r="O28" s="177">
        <f>100*(J28-I28)/I28</f>
        <v>18.696883852691215</v>
      </c>
      <c r="P28" s="177">
        <f>100*(J28-J27)/J27</f>
        <v>16.216232370430497</v>
      </c>
      <c r="Q28" s="175">
        <f>(((B28+C28+D28+E28+F28+G28+H28+I28+J28)/9)-((B27+C27+D27+E27+F27+G27+H27+I27+J27)/9))/((B27+C27+D27+E27+F27+G27+H27+I27+J27)/9)*100</f>
        <v>12.090129387040015</v>
      </c>
    </row>
    <row r="29" spans="1:17" s="176" customFormat="1" ht="11.25" customHeight="1">
      <c r="A29" s="72">
        <v>2004</v>
      </c>
      <c r="B29" s="168">
        <v>111.33708562401883</v>
      </c>
      <c r="C29" s="168">
        <v>108.83349876450727</v>
      </c>
      <c r="D29" s="168">
        <v>137.01646409387448</v>
      </c>
      <c r="E29" s="168">
        <v>119.60798327123001</v>
      </c>
      <c r="F29" s="168">
        <v>114.0149570949454</v>
      </c>
      <c r="G29" s="168">
        <v>124.6</v>
      </c>
      <c r="H29" s="168">
        <v>122.41452392522108</v>
      </c>
      <c r="I29" s="168">
        <v>114.06986119334579</v>
      </c>
      <c r="J29" s="168">
        <v>127.84831168991285</v>
      </c>
      <c r="K29" s="168" t="s">
        <v>47</v>
      </c>
      <c r="L29" s="168" t="s">
        <v>47</v>
      </c>
      <c r="M29" s="168" t="s">
        <v>47</v>
      </c>
      <c r="N29" s="168">
        <f>(B29+C29+D29+E29+F29+G29+H29+I29+J29)/9</f>
        <v>119.97140951745061</v>
      </c>
      <c r="O29" s="177">
        <f>100*(J29-I29)/I29</f>
        <v>12.078957888107626</v>
      </c>
      <c r="P29" s="177">
        <f>100*(J29-J28)/J28</f>
        <v>1.7090785122616108</v>
      </c>
      <c r="Q29" s="175">
        <f>(((B29+C29+D29+E29+F29+G29+H29+I29+J29)/9)-((B28+C28+D28+E28+F28+G28+H28+I28+J28)/9))/((B28+C28+D28+E28+F28+G28+H28+I28+J28)/9)*100</f>
        <v>5.844663821435084</v>
      </c>
    </row>
    <row r="30" spans="1:16" s="176" customFormat="1" ht="11.25" customHeight="1">
      <c r="A30" s="73"/>
      <c r="B30" s="168"/>
      <c r="C30" s="168"/>
      <c r="D30" s="168"/>
      <c r="E30" s="168"/>
      <c r="F30" s="168"/>
      <c r="G30" s="168"/>
      <c r="H30" s="168"/>
      <c r="I30" s="168"/>
      <c r="J30" s="168"/>
      <c r="K30" s="168"/>
      <c r="L30" s="168"/>
      <c r="M30" s="168"/>
      <c r="N30" s="168"/>
      <c r="O30" s="177"/>
      <c r="P30" s="177"/>
    </row>
    <row r="31" spans="1:16" s="176" customFormat="1" ht="11.25" customHeight="1">
      <c r="A31" s="74" t="s">
        <v>111</v>
      </c>
      <c r="B31" s="168">
        <v>90.44327248372204</v>
      </c>
      <c r="C31" s="168">
        <v>95.22616811235306</v>
      </c>
      <c r="D31" s="168">
        <v>103.93939777642156</v>
      </c>
      <c r="E31" s="168">
        <v>89.81044981782587</v>
      </c>
      <c r="F31" s="168">
        <v>111.5311567888078</v>
      </c>
      <c r="G31" s="168">
        <v>97.72827841399719</v>
      </c>
      <c r="H31" s="168">
        <v>93.73262134989774</v>
      </c>
      <c r="I31" s="168">
        <v>84.4923746291355</v>
      </c>
      <c r="J31" s="168">
        <v>100.69755649252868</v>
      </c>
      <c r="K31" s="168">
        <v>106.6907974688075</v>
      </c>
      <c r="L31" s="168">
        <v>125.62763507909413</v>
      </c>
      <c r="M31" s="168">
        <v>100.08029159806442</v>
      </c>
      <c r="N31" s="168">
        <v>100.00000000088795</v>
      </c>
      <c r="O31" s="177"/>
      <c r="P31" s="177"/>
    </row>
    <row r="32" spans="1:17" s="176" customFormat="1" ht="11.25" customHeight="1">
      <c r="A32" s="71">
        <v>2001</v>
      </c>
      <c r="B32" s="168">
        <v>108.75392233225438</v>
      </c>
      <c r="C32" s="168">
        <v>108.80216965706305</v>
      </c>
      <c r="D32" s="168">
        <v>112.94132298570918</v>
      </c>
      <c r="E32" s="168">
        <v>98.61461457687719</v>
      </c>
      <c r="F32" s="168">
        <v>107.91716694870499</v>
      </c>
      <c r="G32" s="168">
        <v>97.9358075120108</v>
      </c>
      <c r="H32" s="168">
        <v>98.4647795470935</v>
      </c>
      <c r="I32" s="168">
        <v>86.78002909036726</v>
      </c>
      <c r="J32" s="168">
        <v>95.75288997184698</v>
      </c>
      <c r="K32" s="168">
        <v>98.07238407813654</v>
      </c>
      <c r="L32" s="168">
        <v>115.4792329398004</v>
      </c>
      <c r="M32" s="168">
        <v>97.17056284663535</v>
      </c>
      <c r="N32" s="168">
        <f>(B32+C32+D32+E32+F32+G32+H32+I32+J32+K32+L32+M32)/12</f>
        <v>102.22374020720832</v>
      </c>
      <c r="O32" s="177">
        <f>100*(J32-I32)/I32</f>
        <v>10.33977630053102</v>
      </c>
      <c r="P32" s="177">
        <f>100*(J32-J31)/J31</f>
        <v>-4.910413611723107</v>
      </c>
      <c r="Q32" s="175">
        <f>(((B32+C32+D32+E32+F32+G32+H32+I32+J32)/9)-((B31+C31+D31+E31+F31+G31+H31+I31+J31)/9))/((B31+C31+D31+E31+F31+G31+H31+I31+J31)/9)*100</f>
        <v>5.574153485313741</v>
      </c>
    </row>
    <row r="33" spans="1:17" s="179" customFormat="1" ht="11.25" customHeight="1">
      <c r="A33" s="72">
        <v>2002</v>
      </c>
      <c r="B33" s="178">
        <v>103.02522303605647</v>
      </c>
      <c r="C33" s="178">
        <v>115.40883565596968</v>
      </c>
      <c r="D33" s="178">
        <v>123.39348728401554</v>
      </c>
      <c r="E33" s="178">
        <v>123.558898207845</v>
      </c>
      <c r="F33" s="178">
        <v>118.84054106118766</v>
      </c>
      <c r="G33" s="178">
        <v>115.58763101987321</v>
      </c>
      <c r="H33" s="178">
        <v>105.29843959457234</v>
      </c>
      <c r="I33" s="178">
        <v>101.20609901875352</v>
      </c>
      <c r="J33" s="178">
        <v>130.40405565959725</v>
      </c>
      <c r="K33" s="178">
        <v>135.450504335016</v>
      </c>
      <c r="L33" s="178">
        <v>141.3039121328052</v>
      </c>
      <c r="M33" s="178">
        <v>119.60780123448353</v>
      </c>
      <c r="N33" s="168">
        <f>(B33+C33+D33+E33+F33+G33+H33+I33+J33+K33+L33+M33)/12</f>
        <v>119.42378568668128</v>
      </c>
      <c r="O33" s="177">
        <f>100*(J33-I33)/I33</f>
        <v>28.849997108804022</v>
      </c>
      <c r="P33" s="177">
        <f>100*(J33-J32)/J32</f>
        <v>36.18811473777795</v>
      </c>
      <c r="Q33" s="175">
        <f>(((B33+C33+D33+E33+F33+G33+H33+I33+J33)/9)-((B32+C32+D32+E32+F32+G32+H32+I32+J32)/9))/((B32+C32+D32+E32+F32+G32+H32+I32+J32)/9)*100</f>
        <v>13.183998384461344</v>
      </c>
    </row>
    <row r="34" spans="1:17" s="176" customFormat="1" ht="11.25" customHeight="1">
      <c r="A34" s="72">
        <v>2003</v>
      </c>
      <c r="B34" s="168">
        <v>133.3340553391261</v>
      </c>
      <c r="C34" s="168">
        <v>132.9</v>
      </c>
      <c r="D34" s="168">
        <v>138.6</v>
      </c>
      <c r="E34" s="168">
        <v>127.6</v>
      </c>
      <c r="F34" s="168">
        <v>114.1</v>
      </c>
      <c r="G34" s="168">
        <v>124.2</v>
      </c>
      <c r="H34" s="168">
        <v>136.2</v>
      </c>
      <c r="I34" s="168">
        <v>116.5</v>
      </c>
      <c r="J34" s="168">
        <v>151.5</v>
      </c>
      <c r="K34" s="168">
        <v>167</v>
      </c>
      <c r="L34" s="168">
        <v>169.6</v>
      </c>
      <c r="M34" s="168">
        <v>125.6</v>
      </c>
      <c r="N34" s="168">
        <f>(B34+C34+D34+E34+F34+G34+H34+I34+J34+K34+L34+M34)/12</f>
        <v>136.42783794492718</v>
      </c>
      <c r="O34" s="177">
        <f>100*(J34-I34)/I34</f>
        <v>30.042918454935624</v>
      </c>
      <c r="P34" s="177">
        <f>100*(J34-J33)/J33</f>
        <v>16.177368283292477</v>
      </c>
      <c r="Q34" s="175">
        <f>(((B34+C34+D34+E34+F34+G34+H34+I34+J34)/9)-((B33+C33+D33+E33+F33+G33+H33+I33+J33)/9))/((B33+C33+D33+E33+F33+G33+H33+I33+J33)/9)*100</f>
        <v>13.33150868007954</v>
      </c>
    </row>
    <row r="35" spans="1:17" s="176" customFormat="1" ht="11.25" customHeight="1">
      <c r="A35" s="72">
        <v>2004</v>
      </c>
      <c r="B35" s="168">
        <v>136.4931460807052</v>
      </c>
      <c r="C35" s="168">
        <v>144.7847311931856</v>
      </c>
      <c r="D35" s="168">
        <v>173.8295532332617</v>
      </c>
      <c r="E35" s="168">
        <v>151.9874806438119</v>
      </c>
      <c r="F35" s="168">
        <v>171.49428958632322</v>
      </c>
      <c r="G35" s="168">
        <v>188.4</v>
      </c>
      <c r="H35" s="168">
        <v>162.78626894906571</v>
      </c>
      <c r="I35" s="168">
        <v>145.10769763941127</v>
      </c>
      <c r="J35" s="168">
        <v>172.88739646378616</v>
      </c>
      <c r="K35" s="168" t="s">
        <v>47</v>
      </c>
      <c r="L35" s="168" t="s">
        <v>47</v>
      </c>
      <c r="M35" s="168" t="s">
        <v>47</v>
      </c>
      <c r="N35" s="168">
        <f>(B35+C35+D35+E35+F35+G35+H35+I35+J35)/9</f>
        <v>160.86339597661674</v>
      </c>
      <c r="O35" s="177">
        <f>100*(J35-I35)/I35</f>
        <v>19.144193779027972</v>
      </c>
      <c r="P35" s="177">
        <f>100*(J35-J34)/J34</f>
        <v>14.117093375436411</v>
      </c>
      <c r="Q35" s="175">
        <f>(((B35+C35+D35+E35+F35+G35+H35+I35+J35)/9)-((B34+C34+D34+E34+F34+G34+H34+I34+J34)/9))/((B34+C34+D34+E34+F34+G34+H34+I34+J34)/9)*100</f>
        <v>23.221431637852593</v>
      </c>
    </row>
    <row r="36" spans="1:16" s="176" customFormat="1" ht="11.25" customHeight="1">
      <c r="A36" s="181"/>
      <c r="B36" s="134"/>
      <c r="C36" s="134"/>
      <c r="D36" s="134"/>
      <c r="E36" s="134"/>
      <c r="F36" s="134"/>
      <c r="G36" s="134"/>
      <c r="H36" s="134"/>
      <c r="I36" s="134"/>
      <c r="J36" s="134"/>
      <c r="K36" s="134"/>
      <c r="L36" s="134"/>
      <c r="M36" s="134"/>
      <c r="N36" s="134"/>
      <c r="O36" s="134"/>
      <c r="P36" s="134"/>
    </row>
    <row r="37" spans="1:16" s="176" customFormat="1" ht="11.25" customHeight="1">
      <c r="A37" s="181"/>
      <c r="B37" s="168"/>
      <c r="C37" s="168"/>
      <c r="D37" s="168"/>
      <c r="E37" s="168"/>
      <c r="F37" s="168"/>
      <c r="G37" s="168"/>
      <c r="H37" s="168"/>
      <c r="I37" s="168"/>
      <c r="J37" s="168"/>
      <c r="K37" s="168"/>
      <c r="L37" s="168"/>
      <c r="M37" s="168"/>
      <c r="N37" s="134"/>
      <c r="O37" s="134"/>
      <c r="P37" s="134"/>
    </row>
    <row r="38" spans="1:16" s="176" customFormat="1" ht="11.25" customHeight="1">
      <c r="A38" s="181"/>
      <c r="B38" s="134"/>
      <c r="C38" s="134"/>
      <c r="D38" s="134"/>
      <c r="E38" s="134"/>
      <c r="F38" s="134"/>
      <c r="G38" s="134"/>
      <c r="H38" s="134"/>
      <c r="I38" s="134"/>
      <c r="J38" s="134"/>
      <c r="K38" s="134"/>
      <c r="L38" s="134"/>
      <c r="M38" s="134"/>
      <c r="N38" s="134"/>
      <c r="O38" s="134"/>
      <c r="P38" s="134"/>
    </row>
    <row r="39" spans="1:17" s="176" customFormat="1" ht="12.75" customHeight="1">
      <c r="A39" s="449" t="s">
        <v>15</v>
      </c>
      <c r="B39" s="449"/>
      <c r="C39" s="449"/>
      <c r="D39" s="449"/>
      <c r="E39" s="449"/>
      <c r="F39" s="449"/>
      <c r="G39" s="449"/>
      <c r="H39" s="449"/>
      <c r="I39" s="449"/>
      <c r="J39" s="449"/>
      <c r="K39" s="449"/>
      <c r="L39" s="449"/>
      <c r="M39" s="449"/>
      <c r="N39" s="449"/>
      <c r="O39" s="449"/>
      <c r="P39" s="449"/>
      <c r="Q39" s="449"/>
    </row>
    <row r="40" spans="1:16" s="176" customFormat="1" ht="12.75" customHeight="1">
      <c r="A40" s="171"/>
      <c r="B40" s="171"/>
      <c r="C40" s="171"/>
      <c r="D40" s="171"/>
      <c r="E40" s="171"/>
      <c r="F40" s="171"/>
      <c r="G40" s="171"/>
      <c r="H40" s="171"/>
      <c r="I40" s="171"/>
      <c r="J40" s="171"/>
      <c r="K40" s="171"/>
      <c r="L40" s="171"/>
      <c r="M40" s="171"/>
      <c r="N40" s="171"/>
      <c r="O40" s="171"/>
      <c r="P40" s="171"/>
    </row>
    <row r="41" spans="1:16" s="176" customFormat="1" ht="12" customHeight="1">
      <c r="A41" s="172"/>
      <c r="B41" s="173"/>
      <c r="C41" s="173"/>
      <c r="D41" s="173"/>
      <c r="E41" s="173"/>
      <c r="F41" s="173"/>
      <c r="G41" s="173"/>
      <c r="H41" s="173"/>
      <c r="I41" s="173"/>
      <c r="J41" s="173"/>
      <c r="K41" s="173"/>
      <c r="L41" s="173"/>
      <c r="M41" s="173"/>
      <c r="N41" s="173"/>
      <c r="O41" s="173"/>
      <c r="P41" s="173"/>
    </row>
    <row r="42" spans="1:16" ht="11.25" customHeight="1">
      <c r="A42" s="174"/>
      <c r="B42" s="168"/>
      <c r="C42" s="168"/>
      <c r="D42" s="168"/>
      <c r="E42" s="168"/>
      <c r="F42" s="168"/>
      <c r="G42" s="168"/>
      <c r="H42" s="168"/>
      <c r="I42" s="168"/>
      <c r="J42" s="168"/>
      <c r="K42" s="168"/>
      <c r="L42" s="168"/>
      <c r="M42" s="168"/>
      <c r="N42" s="168"/>
      <c r="O42" s="182"/>
      <c r="P42" s="182"/>
    </row>
    <row r="43" spans="1:16" ht="11.25" customHeight="1">
      <c r="A43" s="70" t="s">
        <v>109</v>
      </c>
      <c r="B43" s="168">
        <v>85.92184738142107</v>
      </c>
      <c r="C43" s="168">
        <v>96.5465776527613</v>
      </c>
      <c r="D43" s="168">
        <v>107.26229129773073</v>
      </c>
      <c r="E43" s="168">
        <v>94.12889960303326</v>
      </c>
      <c r="F43" s="168">
        <v>106.33476393438453</v>
      </c>
      <c r="G43" s="168">
        <v>93.74008252605265</v>
      </c>
      <c r="H43" s="168">
        <v>93.7008465513077</v>
      </c>
      <c r="I43" s="168">
        <v>94.72049950572122</v>
      </c>
      <c r="J43" s="168">
        <v>105.3356168694658</v>
      </c>
      <c r="K43" s="168">
        <v>110.42074473204502</v>
      </c>
      <c r="L43" s="168">
        <v>117.4508326287221</v>
      </c>
      <c r="M43" s="168">
        <v>94.4369973245917</v>
      </c>
      <c r="N43" s="168">
        <v>100.00000000060307</v>
      </c>
      <c r="O43" s="175"/>
      <c r="P43" s="175"/>
    </row>
    <row r="44" spans="1:17" s="176" customFormat="1" ht="11.25" customHeight="1">
      <c r="A44" s="71">
        <v>2001</v>
      </c>
      <c r="B44" s="168">
        <v>104.72472805708372</v>
      </c>
      <c r="C44" s="168">
        <v>103.80463413316612</v>
      </c>
      <c r="D44" s="168">
        <v>110.14014384132761</v>
      </c>
      <c r="E44" s="168">
        <v>94.69190096472914</v>
      </c>
      <c r="F44" s="168">
        <v>105.92719299613739</v>
      </c>
      <c r="G44" s="168">
        <v>94.93811077239266</v>
      </c>
      <c r="H44" s="168">
        <v>98.79131419895563</v>
      </c>
      <c r="I44" s="168">
        <v>97.39841133816005</v>
      </c>
      <c r="J44" s="168">
        <v>100.23937917891219</v>
      </c>
      <c r="K44" s="168">
        <v>104.51821010726418</v>
      </c>
      <c r="L44" s="168">
        <v>109.12810995538898</v>
      </c>
      <c r="M44" s="168">
        <v>90.45539090521618</v>
      </c>
      <c r="N44" s="168">
        <f>(B44+C44+D44+E44+F44+G44+H44+I44+J44+K44+L44+M44)/12</f>
        <v>101.2297938707278</v>
      </c>
      <c r="O44" s="177">
        <f>100*(J44-I44)/I44</f>
        <v>2.9168523405258773</v>
      </c>
      <c r="P44" s="177">
        <f>100*(J44-J43)/J43</f>
        <v>-4.838095453382095</v>
      </c>
      <c r="Q44" s="175">
        <f>(((B44+C44+D44+E44+F44+G44+H44+I44+J44)/9)-((B43+C43+D43+E43+F43+G43+H43+I43+J43)/9))/((B43+C43+D43+E43+F43+G43+H43+I43+J43)/9)*100</f>
        <v>3.7558063355691713</v>
      </c>
    </row>
    <row r="45" spans="1:17" s="176" customFormat="1" ht="11.25" customHeight="1">
      <c r="A45" s="72">
        <v>2002</v>
      </c>
      <c r="B45" s="168">
        <v>98.9363024693525</v>
      </c>
      <c r="C45" s="168">
        <v>102.16844540281436</v>
      </c>
      <c r="D45" s="168">
        <v>112.87585551073663</v>
      </c>
      <c r="E45" s="168">
        <v>109.08212381866953</v>
      </c>
      <c r="F45" s="168">
        <v>103.11376283131463</v>
      </c>
      <c r="G45" s="168">
        <v>104.613960954892</v>
      </c>
      <c r="H45" s="168">
        <v>100.61431934666571</v>
      </c>
      <c r="I45" s="168">
        <v>102.29449589027182</v>
      </c>
      <c r="J45" s="168">
        <v>114.39687018571787</v>
      </c>
      <c r="K45" s="168">
        <v>120.66675517116141</v>
      </c>
      <c r="L45" s="168">
        <v>119.58243838558622</v>
      </c>
      <c r="M45" s="168">
        <v>100.76098797765034</v>
      </c>
      <c r="N45" s="168">
        <f>(B45+C45+D45+E45+F45+G45+H45+I45+J45+K45+L45+M45)/12</f>
        <v>107.42552649540276</v>
      </c>
      <c r="O45" s="177">
        <f>100*(J45-I45)/I45</f>
        <v>11.830914449617994</v>
      </c>
      <c r="P45" s="177">
        <f>100*(J45-J44)/J44</f>
        <v>14.123681853153437</v>
      </c>
      <c r="Q45" s="175">
        <f>(((B45+C45+D45+E45+F45+G45+H45+I45+J45)/9)-((B44+C44+D44+E44+F44+G44+H44+I44+J44)/9))/((B44+C44+D44+E44+F44+G44+H44+I44+J44)/9)*100</f>
        <v>4.11135802276741</v>
      </c>
    </row>
    <row r="46" spans="1:17" s="176" customFormat="1" ht="11.25" customHeight="1">
      <c r="A46" s="72">
        <v>2003</v>
      </c>
      <c r="B46" s="168">
        <v>116.7</v>
      </c>
      <c r="C46" s="168">
        <v>114.9</v>
      </c>
      <c r="D46" s="168">
        <v>126.8</v>
      </c>
      <c r="E46" s="168">
        <v>117.45102437536208</v>
      </c>
      <c r="F46" s="168">
        <v>111.4</v>
      </c>
      <c r="G46" s="168">
        <v>115.7</v>
      </c>
      <c r="H46" s="168">
        <v>119.1</v>
      </c>
      <c r="I46" s="168">
        <v>108.3</v>
      </c>
      <c r="J46" s="168">
        <v>131.9</v>
      </c>
      <c r="K46" s="168">
        <v>134.4</v>
      </c>
      <c r="L46" s="168">
        <v>132.2</v>
      </c>
      <c r="M46" s="168">
        <v>106.4</v>
      </c>
      <c r="N46" s="168">
        <f>(B46+C46+D46+E46+F46+G46+H46+I46+J46+K46+L46+M46)/12</f>
        <v>119.60425203128021</v>
      </c>
      <c r="O46" s="177">
        <f>100*(J46-I46)/I46</f>
        <v>21.791320406278864</v>
      </c>
      <c r="P46" s="177">
        <f>100*(J46-J45)/J45</f>
        <v>15.3003572439234</v>
      </c>
      <c r="Q46" s="175">
        <f>(((B46+C46+D46+E46+F46+G46+H46+I46+J46)/9)-((B45+C45+D45+E45+F45+G45+H45+I45+J45)/9))/((B45+C45+D45+E45+F45+G45+H45+I45+J45)/9)*100</f>
        <v>12.040433831649857</v>
      </c>
    </row>
    <row r="47" spans="1:17" s="176" customFormat="1" ht="11.25" customHeight="1">
      <c r="A47" s="72">
        <v>2004</v>
      </c>
      <c r="B47" s="168">
        <v>116.99538215054463</v>
      </c>
      <c r="C47" s="168">
        <v>117.11096240289598</v>
      </c>
      <c r="D47" s="168">
        <v>144.82973683726647</v>
      </c>
      <c r="E47" s="168">
        <v>127.58908732223107</v>
      </c>
      <c r="F47" s="168">
        <v>129.13475383142998</v>
      </c>
      <c r="G47" s="168">
        <v>141</v>
      </c>
      <c r="H47" s="168">
        <v>133.29259428949442</v>
      </c>
      <c r="I47" s="168">
        <v>119.94967130061033</v>
      </c>
      <c r="J47" s="168">
        <v>137.5469215141332</v>
      </c>
      <c r="K47" s="168" t="s">
        <v>47</v>
      </c>
      <c r="L47" s="168" t="s">
        <v>47</v>
      </c>
      <c r="M47" s="168" t="s">
        <v>47</v>
      </c>
      <c r="N47" s="168">
        <f>(B47+C47+D47+E47+F47+G47+H47+I47+J47)/9</f>
        <v>129.716567738734</v>
      </c>
      <c r="O47" s="177">
        <f>100*(J47-I47)/I47</f>
        <v>14.670528082917166</v>
      </c>
      <c r="P47" s="177">
        <f>100*(J47-J46)/J46</f>
        <v>4.281214188122211</v>
      </c>
      <c r="Q47" s="175">
        <f>(((B47+C47+D47+E47+F47+G47+H47+I47+J47)/9)-((B46+C46+D46+E46+F46+G46+H46+I46+J46)/9))/((B46+C46+D46+E46+F46+G46+H46+I46+J46)/9)*100</f>
        <v>9.903316905258214</v>
      </c>
    </row>
    <row r="48" spans="1:16" s="176" customFormat="1" ht="11.25" customHeight="1">
      <c r="A48" s="73"/>
      <c r="B48" s="168"/>
      <c r="C48" s="168"/>
      <c r="D48" s="168"/>
      <c r="E48" s="168"/>
      <c r="F48" s="168"/>
      <c r="G48" s="168"/>
      <c r="H48" s="168"/>
      <c r="I48" s="168"/>
      <c r="J48" s="168"/>
      <c r="K48" s="168"/>
      <c r="L48" s="168"/>
      <c r="M48" s="168"/>
      <c r="N48" s="168"/>
      <c r="O48" s="180"/>
      <c r="P48" s="180"/>
    </row>
    <row r="49" spans="1:16" s="176" customFormat="1" ht="11.25" customHeight="1">
      <c r="A49" s="74" t="s">
        <v>110</v>
      </c>
      <c r="B49" s="168">
        <v>84.65931391537737</v>
      </c>
      <c r="C49" s="168">
        <v>97.42942198875316</v>
      </c>
      <c r="D49" s="168">
        <v>108.84925687152436</v>
      </c>
      <c r="E49" s="168">
        <v>95.85772353488295</v>
      </c>
      <c r="F49" s="168">
        <v>104.43576540053594</v>
      </c>
      <c r="G49" s="168">
        <v>92.30121413626047</v>
      </c>
      <c r="H49" s="168">
        <v>93.59784878180018</v>
      </c>
      <c r="I49" s="168">
        <v>98.46108572990431</v>
      </c>
      <c r="J49" s="168">
        <v>106.82898094126409</v>
      </c>
      <c r="K49" s="168">
        <v>111.42241389103049</v>
      </c>
      <c r="L49" s="168">
        <v>114.0225304579622</v>
      </c>
      <c r="M49" s="168">
        <v>92.1344443581638</v>
      </c>
      <c r="N49" s="168">
        <v>100.00000000062163</v>
      </c>
      <c r="O49" s="175"/>
      <c r="P49" s="175"/>
    </row>
    <row r="50" spans="1:17" s="176" customFormat="1" ht="11.25" customHeight="1">
      <c r="A50" s="71">
        <v>2001</v>
      </c>
      <c r="B50" s="168">
        <v>103.04563420027671</v>
      </c>
      <c r="C50" s="168">
        <v>101.67804777056699</v>
      </c>
      <c r="D50" s="168">
        <v>108.84401011316925</v>
      </c>
      <c r="E50" s="168">
        <v>93.09781733862947</v>
      </c>
      <c r="F50" s="168">
        <v>105.07942407416235</v>
      </c>
      <c r="G50" s="168">
        <v>93.58543594925723</v>
      </c>
      <c r="H50" s="168">
        <v>98.65265917866057</v>
      </c>
      <c r="I50" s="168">
        <v>101.16856017418618</v>
      </c>
      <c r="J50" s="168">
        <v>101.87135757053123</v>
      </c>
      <c r="K50" s="168">
        <v>106.88346572793064</v>
      </c>
      <c r="L50" s="168">
        <v>106.97533360745322</v>
      </c>
      <c r="M50" s="168">
        <v>88.23235073575172</v>
      </c>
      <c r="N50" s="168">
        <f>(B50+C50+D50+E50+F50+G50+H50+I50+J50+K50+L50+M50)/12</f>
        <v>100.75950803671462</v>
      </c>
      <c r="O50" s="177">
        <f>100*(J50-I50)/I50</f>
        <v>0.6946796466560479</v>
      </c>
      <c r="P50" s="177">
        <f>100*(J50-J49)/J49</f>
        <v>-4.640710158471533</v>
      </c>
      <c r="Q50" s="175">
        <f>(((B50+C50+D50+E50+F50+G50+H50+I50+J50)/9)-((B49+C49+D49+E49+F49+G49+H49+I49+J49)/9))/((B49+C49+D49+E49+F49+G49+H49+I49+J49)/9)*100</f>
        <v>2.7880508177255585</v>
      </c>
    </row>
    <row r="51" spans="1:17" s="176" customFormat="1" ht="11.25" customHeight="1">
      <c r="A51" s="72">
        <v>2002</v>
      </c>
      <c r="B51" s="168">
        <v>97.57825270898253</v>
      </c>
      <c r="C51" s="168">
        <v>97.50521998745462</v>
      </c>
      <c r="D51" s="168">
        <v>109.17162919194399</v>
      </c>
      <c r="E51" s="168">
        <v>103.79543829537292</v>
      </c>
      <c r="F51" s="168">
        <v>97.3775051116504</v>
      </c>
      <c r="G51" s="168">
        <v>100.27613141563077</v>
      </c>
      <c r="H51" s="168">
        <v>98.9738709196354</v>
      </c>
      <c r="I51" s="168">
        <v>102.842158252862</v>
      </c>
      <c r="J51" s="168">
        <v>108.81443218649929</v>
      </c>
      <c r="K51" s="168">
        <v>115.98212851381436</v>
      </c>
      <c r="L51" s="168">
        <v>112.43812104280188</v>
      </c>
      <c r="M51" s="168">
        <v>94.49558195188092</v>
      </c>
      <c r="N51" s="168">
        <f>(B51+C51+D51+E51+F51+G51+H51+I51+J51+K51+L51+M51)/12</f>
        <v>103.27087246487741</v>
      </c>
      <c r="O51" s="177">
        <f>100*(J51-I51)/I51</f>
        <v>5.807223453005546</v>
      </c>
      <c r="P51" s="177">
        <f>100*(J51-J50)/J50</f>
        <v>6.815531648492049</v>
      </c>
      <c r="Q51" s="175">
        <f>(((B51+C51+D51+E51+F51+G51+H51+I51+J51)/9)-((B50+C50+D50+E50+F50+G50+H50+I50+J50)/9))/((B50+C50+D50+E50+F50+G50+H50+I50+J50)/9)*100</f>
        <v>1.0266214033353938</v>
      </c>
    </row>
    <row r="52" spans="1:17" s="176" customFormat="1" ht="11.25" customHeight="1">
      <c r="A52" s="72">
        <v>2003</v>
      </c>
      <c r="B52" s="168">
        <v>110.9</v>
      </c>
      <c r="C52" s="168">
        <v>108.8</v>
      </c>
      <c r="D52" s="168">
        <v>122.8</v>
      </c>
      <c r="E52" s="168">
        <v>113.61084161607641</v>
      </c>
      <c r="F52" s="168">
        <v>110.5</v>
      </c>
      <c r="G52" s="168">
        <v>112.4</v>
      </c>
      <c r="H52" s="168">
        <v>113.1</v>
      </c>
      <c r="I52" s="168">
        <v>106</v>
      </c>
      <c r="J52" s="168">
        <v>125.5</v>
      </c>
      <c r="K52" s="168">
        <v>124.2</v>
      </c>
      <c r="L52" s="168">
        <v>120.8</v>
      </c>
      <c r="M52" s="168">
        <v>100.4</v>
      </c>
      <c r="N52" s="168">
        <f>(B52+C52+D52+E52+F52+G52+H52+I52+J52+K52+L52+M52)/12</f>
        <v>114.08423680133971</v>
      </c>
      <c r="O52" s="177">
        <f>100*(J52-I52)/I52</f>
        <v>18.39622641509434</v>
      </c>
      <c r="P52" s="177">
        <f>100*(J52-J51)/J51</f>
        <v>15.333965796837477</v>
      </c>
      <c r="Q52" s="175">
        <f>(((B52+C52+D52+E52+F52+G52+H52+I52+J52)/9)-((B51+C51+D51+E51+F51+G51+H51+I51+J51)/9))/((B51+C51+D51+E51+F51+G51+H51+I51+J51)/9)*100</f>
        <v>11.70709903229107</v>
      </c>
    </row>
    <row r="53" spans="1:17" s="176" customFormat="1" ht="11.25" customHeight="1">
      <c r="A53" s="72">
        <v>2004</v>
      </c>
      <c r="B53" s="168">
        <v>110.55818563043671</v>
      </c>
      <c r="C53" s="168">
        <v>107.96752816423354</v>
      </c>
      <c r="D53" s="168">
        <v>135.26991225144306</v>
      </c>
      <c r="E53" s="168">
        <v>119.07604724672241</v>
      </c>
      <c r="F53" s="168">
        <v>113.74332881879805</v>
      </c>
      <c r="G53" s="168">
        <v>124.5</v>
      </c>
      <c r="H53" s="168">
        <v>122.61355106029055</v>
      </c>
      <c r="I53" s="168">
        <v>112.75958255891314</v>
      </c>
      <c r="J53" s="168">
        <v>126.82823567821946</v>
      </c>
      <c r="K53" s="168" t="s">
        <v>47</v>
      </c>
      <c r="L53" s="168" t="s">
        <v>47</v>
      </c>
      <c r="M53" s="168" t="s">
        <v>47</v>
      </c>
      <c r="N53" s="168">
        <f>(B53+C53+D53+E53+F53+G53+H53+I53+J53)/9</f>
        <v>119.25737460100633</v>
      </c>
      <c r="O53" s="177">
        <f>100*(J53-I53)/I53</f>
        <v>12.476680739710893</v>
      </c>
      <c r="P53" s="177">
        <f>100*(J53-J52)/J52</f>
        <v>1.0583551220872167</v>
      </c>
      <c r="Q53" s="175">
        <f>(((B53+C53+D53+E53+F53+G53+H53+I53+J53)/9)-((B52+C52+D52+E52+F52+G52+H52+I52+J52)/9))/((B52+C52+D52+E52+F52+G52+H52+I52+J52)/9)*100</f>
        <v>4.855901068271754</v>
      </c>
    </row>
    <row r="54" spans="1:16" s="176" customFormat="1" ht="11.25" customHeight="1">
      <c r="A54" s="73"/>
      <c r="B54" s="168"/>
      <c r="C54" s="168"/>
      <c r="D54" s="168"/>
      <c r="E54" s="168"/>
      <c r="F54" s="168"/>
      <c r="G54" s="168"/>
      <c r="H54" s="168"/>
      <c r="I54" s="168"/>
      <c r="J54" s="168"/>
      <c r="K54" s="168"/>
      <c r="L54" s="168"/>
      <c r="M54" s="168"/>
      <c r="N54" s="168"/>
      <c r="O54" s="177"/>
      <c r="P54" s="177"/>
    </row>
    <row r="55" spans="1:16" s="176" customFormat="1" ht="11.25" customHeight="1">
      <c r="A55" s="74" t="s">
        <v>111</v>
      </c>
      <c r="B55" s="168">
        <v>89.3125344097075</v>
      </c>
      <c r="C55" s="168">
        <v>94.17559191241452</v>
      </c>
      <c r="D55" s="168">
        <v>103.00030241643027</v>
      </c>
      <c r="E55" s="168">
        <v>89.4859328646675</v>
      </c>
      <c r="F55" s="168">
        <v>111.4347552372728</v>
      </c>
      <c r="G55" s="168">
        <v>97.60433841793427</v>
      </c>
      <c r="H55" s="168">
        <v>93.97745957323531</v>
      </c>
      <c r="I55" s="168">
        <v>84.67470068573984</v>
      </c>
      <c r="J55" s="168">
        <v>101.32500619518514</v>
      </c>
      <c r="K55" s="168">
        <v>107.73064049089606</v>
      </c>
      <c r="L55" s="168">
        <v>126.65795467103254</v>
      </c>
      <c r="M55" s="168">
        <v>100.62078309172875</v>
      </c>
      <c r="N55" s="168">
        <v>99.99999999718703</v>
      </c>
      <c r="O55" s="177"/>
      <c r="P55" s="177"/>
    </row>
    <row r="56" spans="1:17" s="176" customFormat="1" ht="11.25" customHeight="1">
      <c r="A56" s="71">
        <v>2001</v>
      </c>
      <c r="B56" s="168">
        <v>109.23413862961864</v>
      </c>
      <c r="C56" s="168">
        <v>109.51584020402746</v>
      </c>
      <c r="D56" s="168">
        <v>113.62106845541354</v>
      </c>
      <c r="E56" s="168">
        <v>98.97300623360051</v>
      </c>
      <c r="F56" s="168">
        <v>108.20397944337728</v>
      </c>
      <c r="G56" s="168">
        <v>98.5708833677556</v>
      </c>
      <c r="H56" s="168">
        <v>99.16368910034892</v>
      </c>
      <c r="I56" s="168">
        <v>87.27321853188545</v>
      </c>
      <c r="J56" s="168">
        <v>95.85650290615358</v>
      </c>
      <c r="K56" s="168">
        <v>98.16602873658796</v>
      </c>
      <c r="L56" s="168">
        <v>114.90965241398969</v>
      </c>
      <c r="M56" s="168">
        <v>96.4256353947884</v>
      </c>
      <c r="N56" s="168">
        <f>(B56+C56+D56+E56+F56+G56+H56+I56+J56+K56+L56+M56)/12</f>
        <v>102.49280361812892</v>
      </c>
      <c r="O56" s="177">
        <f>100*(J56-I56)/I56</f>
        <v>9.834957984427046</v>
      </c>
      <c r="P56" s="177">
        <f>100*(J56-J55)/J55</f>
        <v>-5.396992800076846</v>
      </c>
      <c r="Q56" s="175">
        <f>(((B56+C56+D56+E56+F56+G56+H56+I56+J56)/9)-((B55+C55+D55+E55+F55+G55+H55+I55+J55)/9))/((B55+C55+D55+E55+F55+G55+H55+I55+J55)/9)*100</f>
        <v>6.407203011041326</v>
      </c>
    </row>
    <row r="57" spans="1:17" s="176" customFormat="1" ht="11.25" customHeight="1">
      <c r="A57" s="72">
        <v>2002</v>
      </c>
      <c r="B57" s="168">
        <v>102.58351011162318</v>
      </c>
      <c r="C57" s="168">
        <v>114.6921038722632</v>
      </c>
      <c r="D57" s="168">
        <v>122.82400537977847</v>
      </c>
      <c r="E57" s="168">
        <v>123.28016016324084</v>
      </c>
      <c r="F57" s="168">
        <v>118.51917993612221</v>
      </c>
      <c r="G57" s="168">
        <v>116.26372926074202</v>
      </c>
      <c r="H57" s="168">
        <v>105.01994292193844</v>
      </c>
      <c r="I57" s="168">
        <v>100.82368206664643</v>
      </c>
      <c r="J57" s="168">
        <v>129.38918574053758</v>
      </c>
      <c r="K57" s="168">
        <v>133.24788927576995</v>
      </c>
      <c r="L57" s="168">
        <v>138.76937069846232</v>
      </c>
      <c r="M57" s="168">
        <v>117.58749715441957</v>
      </c>
      <c r="N57" s="168">
        <f>(B57+C57+D57+E57+F57+G57+H57+I57+J57+K57+L57+M57)/12</f>
        <v>118.58335471512869</v>
      </c>
      <c r="O57" s="177">
        <f>100*(J57-I57)/I57</f>
        <v>28.332136942795643</v>
      </c>
      <c r="P57" s="177">
        <f>100*(J57-J56)/J56</f>
        <v>34.982167946616535</v>
      </c>
      <c r="Q57" s="175">
        <f>(((B57+C57+D57+E57+F57+G57+H57+I57+J57)/9)-((B56+C56+D56+E56+F56+G56+H56+I56+J56)/9))/((B56+C56+D56+E56+F56+G56+H56+I56+J56)/9)*100</f>
        <v>12.275278077235214</v>
      </c>
    </row>
    <row r="58" spans="1:17" ht="11.25" customHeight="1">
      <c r="A58" s="72">
        <v>2003</v>
      </c>
      <c r="B58" s="168">
        <v>132.1</v>
      </c>
      <c r="C58" s="168">
        <v>131.4</v>
      </c>
      <c r="D58" s="168">
        <v>137.7</v>
      </c>
      <c r="E58" s="168">
        <v>127.76430178501082</v>
      </c>
      <c r="F58" s="168">
        <v>113.9</v>
      </c>
      <c r="G58" s="168">
        <v>124.6</v>
      </c>
      <c r="H58" s="168">
        <v>135.2</v>
      </c>
      <c r="I58" s="168">
        <v>114.3</v>
      </c>
      <c r="J58" s="168">
        <v>149.2</v>
      </c>
      <c r="K58" s="168">
        <v>161.6</v>
      </c>
      <c r="L58" s="168">
        <v>162.9</v>
      </c>
      <c r="M58" s="168">
        <v>122.7</v>
      </c>
      <c r="N58" s="168">
        <f>(B58+C58+D58+E58+F58+G58+H58+I58+J58+K58+L58+M58)/12</f>
        <v>134.4470251487509</v>
      </c>
      <c r="O58" s="177">
        <f>100*(J58-I58)/I58</f>
        <v>30.533683289588794</v>
      </c>
      <c r="P58" s="177">
        <f>100*(J58-J57)/J57</f>
        <v>15.311027846785253</v>
      </c>
      <c r="Q58" s="175">
        <f>(((B58+C58+D58+E58+F58+G58+H58+I58+J58)/9)-((B57+C57+D57+E57+F57+G57+H57+I57+J57)/9))/((B57+C57+D57+E57+F57+G57+H57+I57+J57)/9)*100</f>
        <v>12.84782083939885</v>
      </c>
    </row>
    <row r="59" spans="1:17" ht="11.25" customHeight="1">
      <c r="A59" s="72">
        <v>2004</v>
      </c>
      <c r="B59" s="168">
        <v>134.28325557326028</v>
      </c>
      <c r="C59" s="168">
        <v>141.66676604875136</v>
      </c>
      <c r="D59" s="168">
        <v>170.5038073543144</v>
      </c>
      <c r="E59" s="168">
        <v>150.45189084454947</v>
      </c>
      <c r="F59" s="168">
        <v>170.4702958822379</v>
      </c>
      <c r="G59" s="168">
        <v>185.3</v>
      </c>
      <c r="H59" s="168">
        <v>161.97246246792693</v>
      </c>
      <c r="I59" s="168">
        <v>139.259528266853</v>
      </c>
      <c r="J59" s="168">
        <v>166.33325472964196</v>
      </c>
      <c r="K59" s="168" t="s">
        <v>47</v>
      </c>
      <c r="L59" s="168" t="s">
        <v>47</v>
      </c>
      <c r="M59" s="168" t="s">
        <v>47</v>
      </c>
      <c r="N59" s="168">
        <f>(B59+C59+D59+E59+F59+G59+H59+I59+J59)/9</f>
        <v>157.8045845741706</v>
      </c>
      <c r="O59" s="177">
        <f>100*(J59-I59)/I59</f>
        <v>19.44120219257782</v>
      </c>
      <c r="P59" s="177">
        <f>100*(J59-J58)/J58</f>
        <v>11.48341469815146</v>
      </c>
      <c r="Q59" s="175">
        <f>(((B59+C59+D59+E59+F59+G59+H59+I59+J59)/9)-((B58+C58+D58+E58+F58+G58+H58+I58+J58)/9))/((B58+C58+D58+E58+F58+G58+H58+I58+J58)/9)*100</f>
        <v>21.787406713926753</v>
      </c>
    </row>
    <row r="60" ht="11.25" customHeight="1">
      <c r="A60" s="181"/>
    </row>
    <row r="61" ht="11.25" customHeight="1">
      <c r="A61" s="181"/>
    </row>
    <row r="62" ht="11.25" customHeight="1">
      <c r="A62" s="181"/>
    </row>
    <row r="63" ht="12.75">
      <c r="A63" s="181"/>
    </row>
    <row r="64" ht="12.75">
      <c r="A64" s="181"/>
    </row>
    <row r="65" spans="1:17" ht="12.75">
      <c r="A65" s="450"/>
      <c r="B65" s="450"/>
      <c r="C65" s="450"/>
      <c r="D65" s="450"/>
      <c r="E65" s="450"/>
      <c r="F65" s="450"/>
      <c r="G65" s="450"/>
      <c r="H65" s="450"/>
      <c r="I65" s="450"/>
      <c r="J65" s="450"/>
      <c r="K65" s="450"/>
      <c r="L65" s="450"/>
      <c r="M65" s="450"/>
      <c r="N65" s="450"/>
      <c r="O65" s="450"/>
      <c r="P65" s="450"/>
      <c r="Q65" s="450"/>
    </row>
    <row r="66" spans="1:16" ht="12.75">
      <c r="A66" s="135"/>
      <c r="B66" s="136"/>
      <c r="C66" s="136"/>
      <c r="D66" s="136"/>
      <c r="E66" s="136"/>
      <c r="F66" s="136"/>
      <c r="G66" s="136"/>
      <c r="H66" s="136"/>
      <c r="I66" s="136"/>
      <c r="J66" s="136"/>
      <c r="K66" s="136"/>
      <c r="L66" s="136"/>
      <c r="M66" s="136"/>
      <c r="N66" s="136"/>
      <c r="O66" s="136"/>
      <c r="P66" s="136"/>
    </row>
    <row r="67" spans="1:17" ht="12.75">
      <c r="A67" s="452" t="s">
        <v>112</v>
      </c>
      <c r="B67" s="452"/>
      <c r="C67" s="452"/>
      <c r="D67" s="452"/>
      <c r="E67" s="452"/>
      <c r="F67" s="452"/>
      <c r="G67" s="452"/>
      <c r="H67" s="452"/>
      <c r="I67" s="452"/>
      <c r="J67" s="452"/>
      <c r="K67" s="452"/>
      <c r="L67" s="452"/>
      <c r="M67" s="452"/>
      <c r="N67" s="452"/>
      <c r="O67" s="452"/>
      <c r="P67" s="452"/>
      <c r="Q67" s="452"/>
    </row>
    <row r="68" spans="1:17" ht="12.75" customHeight="1">
      <c r="A68" s="451" t="s">
        <v>113</v>
      </c>
      <c r="B68" s="451"/>
      <c r="C68" s="451"/>
      <c r="D68" s="451"/>
      <c r="E68" s="451"/>
      <c r="F68" s="451"/>
      <c r="G68" s="451"/>
      <c r="H68" s="451"/>
      <c r="I68" s="451"/>
      <c r="J68" s="451"/>
      <c r="K68" s="451"/>
      <c r="L68" s="451"/>
      <c r="M68" s="451"/>
      <c r="N68" s="451"/>
      <c r="O68" s="451"/>
      <c r="P68" s="451"/>
      <c r="Q68" s="451"/>
    </row>
    <row r="69" spans="1:17" ht="12.75">
      <c r="A69" s="451" t="s">
        <v>87</v>
      </c>
      <c r="B69" s="451"/>
      <c r="C69" s="451"/>
      <c r="D69" s="451"/>
      <c r="E69" s="451"/>
      <c r="F69" s="451"/>
      <c r="G69" s="451"/>
      <c r="H69" s="451"/>
      <c r="I69" s="451"/>
      <c r="J69" s="451"/>
      <c r="K69" s="451"/>
      <c r="L69" s="451"/>
      <c r="M69" s="451"/>
      <c r="N69" s="451"/>
      <c r="O69" s="451"/>
      <c r="P69" s="451"/>
      <c r="Q69" s="451"/>
    </row>
    <row r="70" spans="1:16" ht="12.75">
      <c r="A70" s="135"/>
      <c r="B70" s="136"/>
      <c r="C70" s="136"/>
      <c r="D70" s="136"/>
      <c r="E70" s="136"/>
      <c r="F70" s="136"/>
      <c r="G70" s="136"/>
      <c r="H70" s="136"/>
      <c r="I70" s="136"/>
      <c r="J70" s="136"/>
      <c r="K70" s="136"/>
      <c r="L70" s="136"/>
      <c r="M70" s="136"/>
      <c r="N70" s="136"/>
      <c r="O70" s="136"/>
      <c r="P70" s="136"/>
    </row>
    <row r="72" spans="1:17" s="176" customFormat="1" ht="11.25">
      <c r="A72" s="141"/>
      <c r="B72" s="142"/>
      <c r="C72" s="143"/>
      <c r="D72" s="143"/>
      <c r="E72" s="143"/>
      <c r="F72" s="143"/>
      <c r="G72" s="143"/>
      <c r="H72" s="143"/>
      <c r="I72" s="143"/>
      <c r="J72" s="143"/>
      <c r="K72" s="143"/>
      <c r="L72" s="143"/>
      <c r="M72" s="143"/>
      <c r="N72" s="144"/>
      <c r="O72" s="438" t="s">
        <v>88</v>
      </c>
      <c r="P72" s="446"/>
      <c r="Q72" s="446"/>
    </row>
    <row r="73" spans="1:17" s="176" customFormat="1" ht="11.25">
      <c r="A73" s="145"/>
      <c r="B73" s="146"/>
      <c r="C73" s="147"/>
      <c r="D73" s="147"/>
      <c r="E73" s="147"/>
      <c r="F73" s="147"/>
      <c r="G73" s="147"/>
      <c r="H73" s="147"/>
      <c r="I73" s="147"/>
      <c r="J73" s="147"/>
      <c r="K73" s="147"/>
      <c r="L73" s="147"/>
      <c r="M73" s="147"/>
      <c r="N73" s="148"/>
      <c r="O73" s="149" t="s">
        <v>208</v>
      </c>
      <c r="P73" s="150"/>
      <c r="Q73" s="151" t="s">
        <v>209</v>
      </c>
    </row>
    <row r="74" spans="1:17" s="176" customFormat="1" ht="11.25">
      <c r="A74" s="152" t="s">
        <v>90</v>
      </c>
      <c r="B74" s="146" t="s">
        <v>91</v>
      </c>
      <c r="C74" s="147" t="s">
        <v>92</v>
      </c>
      <c r="D74" s="147" t="s">
        <v>93</v>
      </c>
      <c r="E74" s="147" t="s">
        <v>89</v>
      </c>
      <c r="F74" s="147" t="s">
        <v>94</v>
      </c>
      <c r="G74" s="147" t="s">
        <v>95</v>
      </c>
      <c r="H74" s="147" t="s">
        <v>96</v>
      </c>
      <c r="I74" s="147" t="s">
        <v>97</v>
      </c>
      <c r="J74" s="147" t="s">
        <v>98</v>
      </c>
      <c r="K74" s="147" t="s">
        <v>99</v>
      </c>
      <c r="L74" s="147" t="s">
        <v>100</v>
      </c>
      <c r="M74" s="147" t="s">
        <v>101</v>
      </c>
      <c r="N74" s="153" t="s">
        <v>102</v>
      </c>
      <c r="O74" s="447" t="s">
        <v>103</v>
      </c>
      <c r="P74" s="448"/>
      <c r="Q74" s="448"/>
    </row>
    <row r="75" spans="1:17" s="176" customFormat="1" ht="11.25">
      <c r="A75" s="145"/>
      <c r="B75" s="146"/>
      <c r="C75" s="147"/>
      <c r="D75" s="147"/>
      <c r="E75" s="147"/>
      <c r="F75" s="147"/>
      <c r="G75" s="147"/>
      <c r="H75" s="147"/>
      <c r="I75" s="147"/>
      <c r="J75" s="147"/>
      <c r="K75" s="147"/>
      <c r="L75" s="147"/>
      <c r="M75" s="147"/>
      <c r="N75" s="148"/>
      <c r="O75" s="153" t="s">
        <v>104</v>
      </c>
      <c r="P75" s="154" t="s">
        <v>105</v>
      </c>
      <c r="Q75" s="155" t="s">
        <v>105</v>
      </c>
    </row>
    <row r="76" spans="1:17" s="176" customFormat="1" ht="11.25">
      <c r="A76" s="156"/>
      <c r="B76" s="157"/>
      <c r="C76" s="158"/>
      <c r="D76" s="158"/>
      <c r="E76" s="158"/>
      <c r="F76" s="158"/>
      <c r="G76" s="158"/>
      <c r="H76" s="158"/>
      <c r="I76" s="158"/>
      <c r="J76" s="158"/>
      <c r="K76" s="158"/>
      <c r="L76" s="158"/>
      <c r="M76" s="158"/>
      <c r="N76" s="159"/>
      <c r="O76" s="160" t="s">
        <v>106</v>
      </c>
      <c r="P76" s="161" t="s">
        <v>107</v>
      </c>
      <c r="Q76" s="162" t="s">
        <v>108</v>
      </c>
    </row>
    <row r="80" spans="1:17" ht="12.75">
      <c r="A80" s="449" t="s">
        <v>114</v>
      </c>
      <c r="B80" s="449"/>
      <c r="C80" s="449"/>
      <c r="D80" s="449"/>
      <c r="E80" s="449"/>
      <c r="F80" s="449"/>
      <c r="G80" s="449"/>
      <c r="H80" s="449"/>
      <c r="I80" s="449"/>
      <c r="J80" s="449"/>
      <c r="K80" s="449"/>
      <c r="L80" s="449"/>
      <c r="M80" s="449"/>
      <c r="N80" s="449"/>
      <c r="O80" s="449"/>
      <c r="P80" s="449"/>
      <c r="Q80" s="449"/>
    </row>
    <row r="81" spans="1:16" ht="12.75">
      <c r="A81" s="172"/>
      <c r="B81" s="183"/>
      <c r="C81" s="183"/>
      <c r="D81" s="183"/>
      <c r="E81" s="183"/>
      <c r="F81" s="183"/>
      <c r="G81" s="183"/>
      <c r="H81" s="183"/>
      <c r="I81" s="183"/>
      <c r="J81" s="183"/>
      <c r="K81" s="183"/>
      <c r="L81" s="183"/>
      <c r="M81" s="183"/>
      <c r="N81" s="184"/>
      <c r="O81" s="184"/>
      <c r="P81" s="184"/>
    </row>
    <row r="82" spans="1:16" s="176" customFormat="1" ht="11.25" customHeight="1">
      <c r="A82" s="185"/>
      <c r="B82" s="168"/>
      <c r="C82" s="168"/>
      <c r="D82" s="168"/>
      <c r="E82" s="168"/>
      <c r="F82" s="168"/>
      <c r="G82" s="168"/>
      <c r="H82" s="168"/>
      <c r="I82" s="168"/>
      <c r="J82" s="168"/>
      <c r="K82" s="168"/>
      <c r="L82" s="168"/>
      <c r="M82" s="168"/>
      <c r="N82" s="168"/>
      <c r="O82" s="182"/>
      <c r="P82" s="182"/>
    </row>
    <row r="83" spans="1:16" s="176" customFormat="1" ht="11.25" customHeight="1">
      <c r="A83" s="70" t="s">
        <v>109</v>
      </c>
      <c r="B83" s="168">
        <v>87.57663169355828</v>
      </c>
      <c r="C83" s="168">
        <v>93.027366084369</v>
      </c>
      <c r="D83" s="168">
        <v>104.65547412984415</v>
      </c>
      <c r="E83" s="168">
        <v>91.0949297605975</v>
      </c>
      <c r="F83" s="168">
        <v>109.69401648101251</v>
      </c>
      <c r="G83" s="168">
        <v>96.69171097753281</v>
      </c>
      <c r="H83" s="168">
        <v>100.89043962679274</v>
      </c>
      <c r="I83" s="168">
        <v>101.69067277961092</v>
      </c>
      <c r="J83" s="168">
        <v>108.19525026933539</v>
      </c>
      <c r="K83" s="168">
        <v>104.92157755082758</v>
      </c>
      <c r="L83" s="168">
        <v>110.56405725184146</v>
      </c>
      <c r="M83" s="168">
        <v>90.99787337641177</v>
      </c>
      <c r="N83" s="168">
        <v>99.99999999847785</v>
      </c>
      <c r="O83" s="175"/>
      <c r="P83" s="175"/>
    </row>
    <row r="84" spans="1:17" s="176" customFormat="1" ht="11.25" customHeight="1">
      <c r="A84" s="71">
        <v>2001</v>
      </c>
      <c r="B84" s="168">
        <v>108.11279845341897</v>
      </c>
      <c r="C84" s="168">
        <v>110.38599110806082</v>
      </c>
      <c r="D84" s="168">
        <v>112.41117117322277</v>
      </c>
      <c r="E84" s="168">
        <v>103.55836895535855</v>
      </c>
      <c r="F84" s="168">
        <v>111.63851925091417</v>
      </c>
      <c r="G84" s="168">
        <v>108.04323624099314</v>
      </c>
      <c r="H84" s="168">
        <v>109.61426295619799</v>
      </c>
      <c r="I84" s="168">
        <v>111.52909598822094</v>
      </c>
      <c r="J84" s="168">
        <v>111.30825136771591</v>
      </c>
      <c r="K84" s="168">
        <v>116.7855215174343</v>
      </c>
      <c r="L84" s="168">
        <v>109.88019392518824</v>
      </c>
      <c r="M84" s="168">
        <v>88.04171189006995</v>
      </c>
      <c r="N84" s="168">
        <f>(B84+C84+D84+E84+F84+G84+H84+I84+J84+K84+L84+M84)/12</f>
        <v>108.44242690223298</v>
      </c>
      <c r="O84" s="177">
        <f>100*(J84-I84)/I84</f>
        <v>-0.19801525202746909</v>
      </c>
      <c r="P84" s="177">
        <f>100*(J84-J83)/J83</f>
        <v>2.8772068003273583</v>
      </c>
      <c r="Q84" s="175">
        <f>(((B84+C84+D84+E84+F84+G84+H84+I84+J84)/9)-((B83+C83+D83+E83+F83+G83+H83+I83+J83)/9))/((B83+C83+D83+E83+F83+G83+H83+I83+J83)/9)*100</f>
        <v>10.417849535563924</v>
      </c>
    </row>
    <row r="85" spans="1:17" s="179" customFormat="1" ht="11.25" customHeight="1">
      <c r="A85" s="72">
        <v>2002</v>
      </c>
      <c r="B85" s="178">
        <v>113.66581334556432</v>
      </c>
      <c r="C85" s="178">
        <v>110.00144965538945</v>
      </c>
      <c r="D85" s="178">
        <v>116.51075697264275</v>
      </c>
      <c r="E85" s="178">
        <v>118.48176669793253</v>
      </c>
      <c r="F85" s="178">
        <v>118.63192765154884</v>
      </c>
      <c r="G85" s="178">
        <v>113.17088803940428</v>
      </c>
      <c r="H85" s="178">
        <v>120.15231439084357</v>
      </c>
      <c r="I85" s="178">
        <v>113.91927175981141</v>
      </c>
      <c r="J85" s="178">
        <v>123.2613581993307</v>
      </c>
      <c r="K85" s="178">
        <v>126.03971680218183</v>
      </c>
      <c r="L85" s="178">
        <v>120.47198214321169</v>
      </c>
      <c r="M85" s="178">
        <v>98.23879642521602</v>
      </c>
      <c r="N85" s="168">
        <f>(B85+C85+D85+E85+F85+G85+H85+I85+J85+K85+L85+M85)/12</f>
        <v>116.04550350692313</v>
      </c>
      <c r="O85" s="177">
        <f>100*(J85-I85)/I85</f>
        <v>8.200619873357551</v>
      </c>
      <c r="P85" s="177">
        <f>100*(J85-J84)/J84</f>
        <v>10.738742801849185</v>
      </c>
      <c r="Q85" s="175">
        <f>(((B85+C85+D85+E85+F85+G85+H85+I85+J85)/9)-((B84+C84+D84+E84+F84+G84+H84+I84+J84)/9))/((B84+C84+D84+E84+F84+G84+H84+I84+J84)/9)*100</f>
        <v>6.202487944004394</v>
      </c>
    </row>
    <row r="86" spans="1:17" s="176" customFormat="1" ht="11.25" customHeight="1">
      <c r="A86" s="72">
        <v>2003</v>
      </c>
      <c r="B86" s="168">
        <v>135.2192881957615</v>
      </c>
      <c r="C86" s="168">
        <v>124.8</v>
      </c>
      <c r="D86" s="168">
        <v>139.1</v>
      </c>
      <c r="E86" s="168">
        <v>133.9</v>
      </c>
      <c r="F86" s="168">
        <v>131.5</v>
      </c>
      <c r="G86" s="168">
        <v>132.1</v>
      </c>
      <c r="H86" s="168">
        <v>142</v>
      </c>
      <c r="I86" s="168">
        <v>129.9</v>
      </c>
      <c r="J86" s="168">
        <v>145.9</v>
      </c>
      <c r="K86" s="168">
        <v>147.2</v>
      </c>
      <c r="L86" s="168">
        <v>141.9</v>
      </c>
      <c r="M86" s="168">
        <v>115.2</v>
      </c>
      <c r="N86" s="168">
        <f>(B86+C86+D86+E86+F86+G86+H86+I86+J86+K86+L86+M86)/12</f>
        <v>134.89327401631348</v>
      </c>
      <c r="O86" s="177">
        <f>100*(J86-I86)/I86</f>
        <v>12.317167051578137</v>
      </c>
      <c r="P86" s="177">
        <f>100*(J86-J85)/J85</f>
        <v>18.366373802290482</v>
      </c>
      <c r="Q86" s="175">
        <f>(((B86+C86+D86+E86+F86+G86+H86+I86+J86)/9)-((B85+C85+D85+E85+F85+G85+H85+I85+J85)/9))/((B85+C85+D85+E85+F85+G85+H85+I85+J85)/9)*100</f>
        <v>15.902314340434758</v>
      </c>
    </row>
    <row r="87" spans="1:17" s="176" customFormat="1" ht="11.25" customHeight="1">
      <c r="A87" s="72">
        <v>2004</v>
      </c>
      <c r="B87" s="168">
        <v>143.52223342589957</v>
      </c>
      <c r="C87" s="168">
        <v>136.1615012276619</v>
      </c>
      <c r="D87" s="168">
        <v>166.995407793112</v>
      </c>
      <c r="E87" s="168">
        <v>151.35915552031742</v>
      </c>
      <c r="F87" s="168">
        <v>153.97346381506568</v>
      </c>
      <c r="G87" s="168">
        <v>162.3</v>
      </c>
      <c r="H87" s="168">
        <v>155.87105529817836</v>
      </c>
      <c r="I87" s="168">
        <v>137.43632425325129</v>
      </c>
      <c r="J87" s="168">
        <v>154.88702855186702</v>
      </c>
      <c r="K87" s="168" t="s">
        <v>47</v>
      </c>
      <c r="L87" s="168" t="s">
        <v>47</v>
      </c>
      <c r="M87" s="168" t="s">
        <v>47</v>
      </c>
      <c r="N87" s="168">
        <f>(B87+C87+D87+E87+F87+G87+H87+I87+J87)/9</f>
        <v>151.3895744317059</v>
      </c>
      <c r="O87" s="177">
        <f>100*(J87-I87)/I87</f>
        <v>12.697301381881877</v>
      </c>
      <c r="P87" s="177">
        <f>100*(J87-J86)/J86</f>
        <v>6.159717993054841</v>
      </c>
      <c r="Q87" s="175">
        <f>(((B87+C87+D87+E87+F87+G87+H87+I87+J87)/9)-((B86+C86+D86+E86+F86+G86+H86+I86+J86)/9))/((B86+C86+D86+E86+F86+G86+H86+I86+J86)/9)*100</f>
        <v>12.194048886493016</v>
      </c>
    </row>
    <row r="88" spans="1:16" s="176" customFormat="1" ht="11.25" customHeight="1">
      <c r="A88" s="73"/>
      <c r="B88" s="168"/>
      <c r="C88" s="168"/>
      <c r="D88" s="168"/>
      <c r="E88" s="168"/>
      <c r="F88" s="168"/>
      <c r="G88" s="168"/>
      <c r="H88" s="168"/>
      <c r="I88" s="168"/>
      <c r="J88" s="168"/>
      <c r="K88" s="168"/>
      <c r="L88" s="168"/>
      <c r="M88" s="168"/>
      <c r="N88" s="168"/>
      <c r="O88" s="177"/>
      <c r="P88" s="177"/>
    </row>
    <row r="89" spans="1:16" s="176" customFormat="1" ht="11.25" customHeight="1">
      <c r="A89" s="74" t="s">
        <v>110</v>
      </c>
      <c r="B89" s="168">
        <v>86.26831350925248</v>
      </c>
      <c r="C89" s="168">
        <v>91.3046587234661</v>
      </c>
      <c r="D89" s="168">
        <v>103.8228602779248</v>
      </c>
      <c r="E89" s="168">
        <v>91.49243459323647</v>
      </c>
      <c r="F89" s="168">
        <v>110.23269918411818</v>
      </c>
      <c r="G89" s="168">
        <v>95.61345867980803</v>
      </c>
      <c r="H89" s="168">
        <v>101.58360449095608</v>
      </c>
      <c r="I89" s="168">
        <v>102.43286039946796</v>
      </c>
      <c r="J89" s="168">
        <v>107.55038842791367</v>
      </c>
      <c r="K89" s="168">
        <v>106.41373380047709</v>
      </c>
      <c r="L89" s="168">
        <v>111.69603454162673</v>
      </c>
      <c r="M89" s="168">
        <v>91.58895332649304</v>
      </c>
      <c r="N89" s="168">
        <v>99.99999999622838</v>
      </c>
      <c r="O89" s="177"/>
      <c r="P89" s="177"/>
    </row>
    <row r="90" spans="1:17" s="176" customFormat="1" ht="11.25" customHeight="1">
      <c r="A90" s="71">
        <v>2001</v>
      </c>
      <c r="B90" s="168">
        <v>107.04454425989647</v>
      </c>
      <c r="C90" s="168">
        <v>108.85291476815162</v>
      </c>
      <c r="D90" s="168">
        <v>111.28826095797935</v>
      </c>
      <c r="E90" s="168">
        <v>102.7735426266189</v>
      </c>
      <c r="F90" s="168">
        <v>111.99488052716349</v>
      </c>
      <c r="G90" s="168">
        <v>108.56601626361461</v>
      </c>
      <c r="H90" s="168">
        <v>109.56010953944218</v>
      </c>
      <c r="I90" s="168">
        <v>114.11608169246064</v>
      </c>
      <c r="J90" s="168">
        <v>111.05850598020317</v>
      </c>
      <c r="K90" s="168">
        <v>114.47829209222253</v>
      </c>
      <c r="L90" s="168">
        <v>111.73176435962122</v>
      </c>
      <c r="M90" s="168">
        <v>85.20320313223318</v>
      </c>
      <c r="N90" s="168">
        <f>(B90+C90+D90+E90+F90+G90+H90+I90+J90+K90+L90+M90)/12</f>
        <v>108.0556763499673</v>
      </c>
      <c r="O90" s="177">
        <f>100*(J90-I90)/I90</f>
        <v>-2.679355676176779</v>
      </c>
      <c r="P90" s="177">
        <f>100*(J90-J89)/J89</f>
        <v>3.261836245845666</v>
      </c>
      <c r="Q90" s="175">
        <f>(((B90+C90+D90+E90+F90+G90+H90+I90+J90)/9)-((B89+C89+D89+E89+F89+G89+H89+I89+J89)/9))/((B89+C89+D89+E89+F89+G89+H89+I89+J89)/9)*100</f>
        <v>10.665331011562198</v>
      </c>
    </row>
    <row r="91" spans="1:17" s="179" customFormat="1" ht="11.25" customHeight="1">
      <c r="A91" s="72">
        <v>2002</v>
      </c>
      <c r="B91" s="178">
        <v>109.5682764617189</v>
      </c>
      <c r="C91" s="178">
        <v>105.06410455076372</v>
      </c>
      <c r="D91" s="178">
        <v>110.86679863494288</v>
      </c>
      <c r="E91" s="178">
        <v>114.8704864173256</v>
      </c>
      <c r="F91" s="178">
        <v>113.59979761935519</v>
      </c>
      <c r="G91" s="178">
        <v>113.07447938084678</v>
      </c>
      <c r="H91" s="178">
        <v>118.32498242147646</v>
      </c>
      <c r="I91" s="178">
        <v>113.61855817303102</v>
      </c>
      <c r="J91" s="178">
        <v>119.29131739813418</v>
      </c>
      <c r="K91" s="178">
        <v>121.88054095288348</v>
      </c>
      <c r="L91" s="178">
        <v>117.06812881879911</v>
      </c>
      <c r="M91" s="178">
        <v>92.69293447967551</v>
      </c>
      <c r="N91" s="168">
        <f>(B91+C91+D91+E91+F91+G91+H91+I91+J91+K91+L91+M91)/12</f>
        <v>112.49336710907941</v>
      </c>
      <c r="O91" s="177">
        <f>100*(J91-I91)/I91</f>
        <v>4.992810431957826</v>
      </c>
      <c r="P91" s="177">
        <f>100*(J91-J90)/J90</f>
        <v>7.413039951571621</v>
      </c>
      <c r="Q91" s="175">
        <f>(((B91+C91+D91+E91+F91+G91+H91+I91+J91)/9)-((B90+C90+D90+E90+F90+G90+H90+I90+J90)/9))/((B90+C90+D90+E90+F90+G90+H90+I90+J90)/9)*100</f>
        <v>3.3518174734510278</v>
      </c>
    </row>
    <row r="92" spans="1:17" s="176" customFormat="1" ht="11.25" customHeight="1">
      <c r="A92" s="72">
        <v>2003</v>
      </c>
      <c r="B92" s="168">
        <v>129.60702472604106</v>
      </c>
      <c r="C92" s="168">
        <v>116.5</v>
      </c>
      <c r="D92" s="168">
        <v>137.6</v>
      </c>
      <c r="E92" s="168">
        <v>129.3</v>
      </c>
      <c r="F92" s="168">
        <v>131.3</v>
      </c>
      <c r="G92" s="168">
        <v>132.5</v>
      </c>
      <c r="H92" s="168">
        <v>140.7</v>
      </c>
      <c r="I92" s="168">
        <v>127.3</v>
      </c>
      <c r="J92" s="168">
        <v>145.7</v>
      </c>
      <c r="K92" s="168">
        <v>146.4</v>
      </c>
      <c r="L92" s="168">
        <v>140.9</v>
      </c>
      <c r="M92" s="168">
        <v>111.7</v>
      </c>
      <c r="N92" s="168">
        <f>(B92+C92+D92+E92+F92+G92+H92+I92+J92+K92+L92+M92)/12</f>
        <v>132.4589187271701</v>
      </c>
      <c r="O92" s="177">
        <f>100*(J92-I92)/I92</f>
        <v>14.454045561665351</v>
      </c>
      <c r="P92" s="177">
        <f>100*(J92-J91)/J91</f>
        <v>22.137975485447075</v>
      </c>
      <c r="Q92" s="175">
        <f>(((B92+C92+D92+E92+F92+G92+H92+I92+J92)/9)-((B91+C91+D91+E91+F91+G91+H91+I91+J91)/9))/((B91+C91+D91+E91+F91+G91+H91+I91+J91)/9)*100</f>
        <v>16.91366092366532</v>
      </c>
    </row>
    <row r="93" spans="1:17" s="176" customFormat="1" ht="11.25" customHeight="1">
      <c r="A93" s="72">
        <v>2004</v>
      </c>
      <c r="B93" s="168">
        <v>140.21296895382983</v>
      </c>
      <c r="C93" s="168">
        <v>130.41354495331626</v>
      </c>
      <c r="D93" s="168">
        <v>162.75721557709454</v>
      </c>
      <c r="E93" s="168">
        <v>146.6117911272121</v>
      </c>
      <c r="F93" s="168">
        <v>139.96008187581555</v>
      </c>
      <c r="G93" s="168">
        <v>152.7</v>
      </c>
      <c r="H93" s="168">
        <v>155.11436917372967</v>
      </c>
      <c r="I93" s="168">
        <v>135.29085215784957</v>
      </c>
      <c r="J93" s="168">
        <v>152.11451969957795</v>
      </c>
      <c r="K93" s="168" t="s">
        <v>47</v>
      </c>
      <c r="L93" s="168" t="s">
        <v>47</v>
      </c>
      <c r="M93" s="168" t="s">
        <v>47</v>
      </c>
      <c r="N93" s="168">
        <f>(B93+C93+D93+E93+F93+G93+H93+I93+J93)/9</f>
        <v>146.1305937242695</v>
      </c>
      <c r="O93" s="177">
        <f>100*(J93-I93)/I93</f>
        <v>12.435184843169955</v>
      </c>
      <c r="P93" s="177">
        <f>100*(J93-J92)/J92</f>
        <v>4.402552985297163</v>
      </c>
      <c r="Q93" s="175">
        <f>(((B93+C93+D93+E93+F93+G93+H93+I93+J93)/9)-((B92+C92+D92+E92+F92+G92+H92+I92+J92)/9))/((B92+C92+D92+E92+F92+G92+H92+I92+J92)/9)*100</f>
        <v>10.471867549128756</v>
      </c>
    </row>
    <row r="94" spans="1:16" s="176" customFormat="1" ht="11.25" customHeight="1">
      <c r="A94" s="73"/>
      <c r="B94" s="168"/>
      <c r="C94" s="168"/>
      <c r="D94" s="168"/>
      <c r="E94" s="168"/>
      <c r="F94" s="168"/>
      <c r="G94" s="168"/>
      <c r="H94" s="168"/>
      <c r="I94" s="168"/>
      <c r="J94" s="168"/>
      <c r="K94" s="168"/>
      <c r="L94" s="168"/>
      <c r="M94" s="168"/>
      <c r="N94" s="168"/>
      <c r="O94" s="177"/>
      <c r="P94" s="177"/>
    </row>
    <row r="95" spans="1:16" s="176" customFormat="1" ht="11.25" customHeight="1">
      <c r="A95" s="74" t="s">
        <v>111</v>
      </c>
      <c r="B95" s="168">
        <v>91.77424857452853</v>
      </c>
      <c r="C95" s="168">
        <v>98.55451199270522</v>
      </c>
      <c r="D95" s="168">
        <v>107.32683802425046</v>
      </c>
      <c r="E95" s="168">
        <v>89.81957257589904</v>
      </c>
      <c r="F95" s="168">
        <v>107.96570326504245</v>
      </c>
      <c r="G95" s="168">
        <v>100.15118291721043</v>
      </c>
      <c r="H95" s="168">
        <v>98.66648480402623</v>
      </c>
      <c r="I95" s="168">
        <v>99.30943301703674</v>
      </c>
      <c r="J95" s="168">
        <v>110.26422934770854</v>
      </c>
      <c r="K95" s="168">
        <v>100.13413338125712</v>
      </c>
      <c r="L95" s="168">
        <v>106.93221368486651</v>
      </c>
      <c r="M95" s="168">
        <v>89.10144848011939</v>
      </c>
      <c r="N95" s="168">
        <v>100.00000000538758</v>
      </c>
      <c r="O95" s="177"/>
      <c r="P95" s="177"/>
    </row>
    <row r="96" spans="1:17" s="176" customFormat="1" ht="11.25" customHeight="1">
      <c r="A96" s="71">
        <v>2001</v>
      </c>
      <c r="B96" s="168">
        <v>111.54019240814681</v>
      </c>
      <c r="C96" s="168">
        <v>115.30472357038025</v>
      </c>
      <c r="D96" s="168">
        <v>116.01392387643546</v>
      </c>
      <c r="E96" s="168">
        <v>106.07641103828675</v>
      </c>
      <c r="F96" s="168">
        <v>110.49516732980112</v>
      </c>
      <c r="G96" s="168">
        <v>106.36594529228609</v>
      </c>
      <c r="H96" s="168">
        <v>109.78800914320136</v>
      </c>
      <c r="I96" s="168">
        <v>103.22899361683007</v>
      </c>
      <c r="J96" s="168">
        <v>112.10953615207715</v>
      </c>
      <c r="K96" s="168">
        <v>124.18805195679421</v>
      </c>
      <c r="L96" s="168">
        <v>103.9396028625137</v>
      </c>
      <c r="M96" s="168">
        <v>97.14880252139824</v>
      </c>
      <c r="N96" s="168">
        <f>(B96+C96+D96+E96+F96+G96+H96+I96+J96+K96+L96+M96)/12</f>
        <v>109.68327998067927</v>
      </c>
      <c r="O96" s="177">
        <f>100*(J96-I96)/I96</f>
        <v>8.60275996510271</v>
      </c>
      <c r="P96" s="177">
        <f>100*(J96-J95)/J95</f>
        <v>1.6735316750363405</v>
      </c>
      <c r="Q96" s="175">
        <f>(((B96+C96+D96+E96+F96+G96+H96+I96+J96)/9)-((B95+C95+D95+E95+F95+G95+H95+I95+J95)/9))/((B95+C95+D95+E95+F95+G95+H95+I95+J95)/9)*100</f>
        <v>9.635715288043095</v>
      </c>
    </row>
    <row r="97" spans="1:17" s="179" customFormat="1" ht="11.25" customHeight="1">
      <c r="A97" s="72">
        <v>2002</v>
      </c>
      <c r="B97" s="178">
        <v>126.81237830277318</v>
      </c>
      <c r="C97" s="178">
        <v>125.84246096888478</v>
      </c>
      <c r="D97" s="178">
        <v>134.61887094603625</v>
      </c>
      <c r="E97" s="178">
        <v>130.0682226916859</v>
      </c>
      <c r="F97" s="178">
        <v>134.7770475655238</v>
      </c>
      <c r="G97" s="178">
        <v>113.48020622901431</v>
      </c>
      <c r="H97" s="178">
        <v>126.01513859811446</v>
      </c>
      <c r="I97" s="178">
        <v>114.88408325824582</v>
      </c>
      <c r="J97" s="178">
        <v>135.9988638655527</v>
      </c>
      <c r="K97" s="178">
        <v>139.38404463158923</v>
      </c>
      <c r="L97" s="178">
        <v>131.39292809254457</v>
      </c>
      <c r="M97" s="178">
        <v>116.03217727284354</v>
      </c>
      <c r="N97" s="168">
        <f>(B97+C97+D97+E97+F97+G97+H97+I97+J97+K97+L97+M97)/12</f>
        <v>127.44220186856738</v>
      </c>
      <c r="O97" s="177">
        <f>100*(J97-I97)/I97</f>
        <v>18.37920450637478</v>
      </c>
      <c r="P97" s="177">
        <f>100*(J97-J96)/J96</f>
        <v>21.308916737528502</v>
      </c>
      <c r="Q97" s="175">
        <f>(((B97+C97+D97+E97+F97+G97+H97+I97+J97)/9)-((B96+C96+D96+E96+F96+G96+H96+I96+J96)/9))/((B96+C96+D96+E96+F96+G96+H96+I96+J96)/9)*100</f>
        <v>15.296282851781658</v>
      </c>
    </row>
    <row r="98" spans="1:17" s="176" customFormat="1" ht="11.25" customHeight="1">
      <c r="A98" s="72">
        <v>2003</v>
      </c>
      <c r="B98" s="168">
        <v>153.22571214103363</v>
      </c>
      <c r="C98" s="168">
        <v>151.4</v>
      </c>
      <c r="D98" s="168">
        <v>143.9</v>
      </c>
      <c r="E98" s="168">
        <v>148.5</v>
      </c>
      <c r="F98" s="168">
        <v>131.9</v>
      </c>
      <c r="G98" s="168">
        <v>130.7</v>
      </c>
      <c r="H98" s="168">
        <v>146</v>
      </c>
      <c r="I98" s="168">
        <v>138.4</v>
      </c>
      <c r="J98" s="168">
        <v>146.6</v>
      </c>
      <c r="K98" s="168">
        <v>150</v>
      </c>
      <c r="L98" s="168">
        <v>145.2</v>
      </c>
      <c r="M98" s="168">
        <v>126.5</v>
      </c>
      <c r="N98" s="168">
        <f>(B98+C98+D98+E98+F98+G98+H98+I98+J98+K98+L98+M98)/12</f>
        <v>142.69380934508612</v>
      </c>
      <c r="O98" s="177">
        <f>100*(J98-I98)/I98</f>
        <v>5.924855491329471</v>
      </c>
      <c r="P98" s="177">
        <f>100*(J98-J97)/J97</f>
        <v>7.795018159068956</v>
      </c>
      <c r="Q98" s="175">
        <f>(((B98+C98+D98+E98+F98+G98+H98+I98+J98)/9)-((B97+C97+D97+E97+F97+G97+H97+I97+J97)/9))/((B97+C97+D97+E97+F97+G97+H97+I97+J97)/9)*100</f>
        <v>12.965321081308609</v>
      </c>
    </row>
    <row r="99" spans="1:17" s="176" customFormat="1" ht="11.25" customHeight="1">
      <c r="A99" s="72">
        <v>2004</v>
      </c>
      <c r="B99" s="168">
        <v>154.13969986372896</v>
      </c>
      <c r="C99" s="168">
        <v>154.60328288192716</v>
      </c>
      <c r="D99" s="168">
        <v>180.5932522659847</v>
      </c>
      <c r="E99" s="168">
        <v>166.5906314382794</v>
      </c>
      <c r="F99" s="168">
        <v>198.93409288562</v>
      </c>
      <c r="G99" s="168">
        <v>193.2</v>
      </c>
      <c r="H99" s="168">
        <v>158.2988121598193</v>
      </c>
      <c r="I99" s="168">
        <v>144.31987138526054</v>
      </c>
      <c r="J99" s="168">
        <v>163.78236464115815</v>
      </c>
      <c r="K99" s="168" t="s">
        <v>47</v>
      </c>
      <c r="L99" s="168" t="s">
        <v>47</v>
      </c>
      <c r="M99" s="168" t="s">
        <v>47</v>
      </c>
      <c r="N99" s="168">
        <f>(B99+C99+D99+E99+F99+G99+H99+I99+J99)/9</f>
        <v>168.27355639130872</v>
      </c>
      <c r="O99" s="177">
        <f>100*(J99-I99)/I99</f>
        <v>13.485664218715016</v>
      </c>
      <c r="P99" s="177">
        <f>100*(J99-J98)/J98</f>
        <v>11.720576153586741</v>
      </c>
      <c r="Q99" s="175">
        <f>(((B99+C99+D99+E99+F99+G99+H99+I99+J99)/9)-((B98+C98+D98+E98+F98+G98+H98+I98+J98)/9))/((B98+C98+D98+E98+F98+G98+H98+I98+J98)/9)*100</f>
        <v>17.343238498589983</v>
      </c>
    </row>
    <row r="100" spans="1:16" ht="12.75">
      <c r="A100" s="181"/>
      <c r="B100" s="183"/>
      <c r="C100" s="183"/>
      <c r="D100" s="183"/>
      <c r="E100" s="183"/>
      <c r="F100" s="183"/>
      <c r="G100" s="183"/>
      <c r="H100" s="183"/>
      <c r="I100" s="183"/>
      <c r="J100" s="183"/>
      <c r="K100" s="183"/>
      <c r="L100" s="183"/>
      <c r="M100" s="183"/>
      <c r="N100" s="184"/>
      <c r="O100" s="184"/>
      <c r="P100" s="184"/>
    </row>
    <row r="101" spans="1:16" ht="12.75">
      <c r="A101" s="181"/>
      <c r="B101" s="183"/>
      <c r="C101" s="183"/>
      <c r="D101" s="183"/>
      <c r="E101" s="183"/>
      <c r="F101" s="183"/>
      <c r="G101" s="183"/>
      <c r="H101" s="183"/>
      <c r="I101" s="183"/>
      <c r="J101" s="183"/>
      <c r="K101" s="183"/>
      <c r="L101" s="183"/>
      <c r="M101" s="183"/>
      <c r="N101" s="184"/>
      <c r="O101" s="184"/>
      <c r="P101" s="184"/>
    </row>
    <row r="102" spans="1:16" ht="12.75">
      <c r="A102" s="181"/>
      <c r="B102" s="183"/>
      <c r="C102" s="183"/>
      <c r="D102" s="183"/>
      <c r="E102" s="183"/>
      <c r="F102" s="183"/>
      <c r="G102" s="183"/>
      <c r="H102" s="183"/>
      <c r="I102" s="183"/>
      <c r="J102" s="183"/>
      <c r="K102" s="183"/>
      <c r="L102" s="183"/>
      <c r="M102" s="183"/>
      <c r="N102" s="184"/>
      <c r="O102" s="184"/>
      <c r="P102" s="184"/>
    </row>
    <row r="103" spans="1:17" ht="12.75">
      <c r="A103" s="449" t="s">
        <v>115</v>
      </c>
      <c r="B103" s="449"/>
      <c r="C103" s="449"/>
      <c r="D103" s="449"/>
      <c r="E103" s="449"/>
      <c r="F103" s="449"/>
      <c r="G103" s="449"/>
      <c r="H103" s="449"/>
      <c r="I103" s="449"/>
      <c r="J103" s="449"/>
      <c r="K103" s="449"/>
      <c r="L103" s="449"/>
      <c r="M103" s="449"/>
      <c r="N103" s="449"/>
      <c r="O103" s="449"/>
      <c r="P103" s="449"/>
      <c r="Q103" s="449"/>
    </row>
    <row r="104" spans="1:16" ht="12.75">
      <c r="A104" s="171"/>
      <c r="B104" s="171"/>
      <c r="C104" s="171"/>
      <c r="D104" s="171"/>
      <c r="E104" s="171"/>
      <c r="F104" s="171"/>
      <c r="G104" s="171"/>
      <c r="H104" s="171"/>
      <c r="I104" s="171"/>
      <c r="J104" s="171"/>
      <c r="K104" s="171"/>
      <c r="L104" s="171"/>
      <c r="M104" s="171"/>
      <c r="N104" s="171"/>
      <c r="O104" s="171"/>
      <c r="P104" s="171"/>
    </row>
    <row r="105" spans="1:16" ht="12.75">
      <c r="A105" s="172"/>
      <c r="B105" s="183"/>
      <c r="C105" s="183"/>
      <c r="D105" s="183"/>
      <c r="E105" s="183"/>
      <c r="F105" s="183"/>
      <c r="G105" s="183"/>
      <c r="H105" s="183"/>
      <c r="I105" s="183"/>
      <c r="J105" s="183"/>
      <c r="K105" s="183"/>
      <c r="L105" s="183"/>
      <c r="M105" s="183"/>
      <c r="N105" s="184"/>
      <c r="O105" s="184"/>
      <c r="P105" s="184"/>
    </row>
    <row r="106" spans="1:16" s="176" customFormat="1" ht="11.25" customHeight="1">
      <c r="A106" s="173"/>
      <c r="B106" s="168"/>
      <c r="C106" s="168"/>
      <c r="D106" s="168"/>
      <c r="E106" s="168"/>
      <c r="F106" s="168"/>
      <c r="G106" s="168"/>
      <c r="H106" s="168"/>
      <c r="I106" s="168"/>
      <c r="J106" s="168"/>
      <c r="K106" s="168"/>
      <c r="L106" s="168"/>
      <c r="M106" s="168"/>
      <c r="N106" s="168"/>
      <c r="O106" s="182"/>
      <c r="P106" s="182"/>
    </row>
    <row r="107" spans="1:16" s="176" customFormat="1" ht="11.25" customHeight="1">
      <c r="A107" s="70" t="s">
        <v>109</v>
      </c>
      <c r="B107" s="168">
        <v>84.15527297413658</v>
      </c>
      <c r="C107" s="168">
        <v>100.89031698433517</v>
      </c>
      <c r="D107" s="168">
        <v>104.86778189096779</v>
      </c>
      <c r="E107" s="168">
        <v>97.92169242157836</v>
      </c>
      <c r="F107" s="168">
        <v>104.66635501826718</v>
      </c>
      <c r="G107" s="168">
        <v>90.91204966176213</v>
      </c>
      <c r="H107" s="168">
        <v>87.40915432961748</v>
      </c>
      <c r="I107" s="168">
        <v>88.26487992340597</v>
      </c>
      <c r="J107" s="168">
        <v>103.4842125171318</v>
      </c>
      <c r="K107" s="168">
        <v>115.90919511970984</v>
      </c>
      <c r="L107" s="168">
        <v>123.57138202400644</v>
      </c>
      <c r="M107" s="168">
        <v>97.9477069973937</v>
      </c>
      <c r="N107" s="168">
        <v>99.99999998852603</v>
      </c>
      <c r="O107" s="175"/>
      <c r="P107" s="175"/>
    </row>
    <row r="108" spans="1:17" s="179" customFormat="1" ht="11.25" customHeight="1">
      <c r="A108" s="71">
        <v>2001</v>
      </c>
      <c r="B108" s="178">
        <v>100.30737211659367</v>
      </c>
      <c r="C108" s="178">
        <v>95.65295683375791</v>
      </c>
      <c r="D108" s="178">
        <v>108.39306260837603</v>
      </c>
      <c r="E108" s="178">
        <v>84.45557945177754</v>
      </c>
      <c r="F108" s="178">
        <v>101.18641140408391</v>
      </c>
      <c r="G108" s="178">
        <v>82.710661553073</v>
      </c>
      <c r="H108" s="178">
        <v>87.92992063083317</v>
      </c>
      <c r="I108" s="178">
        <v>82.65826265813998</v>
      </c>
      <c r="J108" s="178">
        <v>88.98599262177308</v>
      </c>
      <c r="K108" s="178">
        <v>90.35354420852894</v>
      </c>
      <c r="L108" s="178">
        <v>108.19136620711038</v>
      </c>
      <c r="M108" s="178">
        <v>94.11628832070618</v>
      </c>
      <c r="N108" s="168">
        <f>(B108+C108+D108+E108+F108+G108+H108+I108+J108+K108+L108+M108)/12</f>
        <v>93.74511821789615</v>
      </c>
      <c r="O108" s="177">
        <f>100*(J108-I108)/I108</f>
        <v>7.655290300261306</v>
      </c>
      <c r="P108" s="177">
        <f>100*(J108-J107)/J107</f>
        <v>-14.01007897021832</v>
      </c>
      <c r="Q108" s="175">
        <f>(((B108+C108+D108+E108+F108+G108+H108+I108+J108)/9)-((B107+C107+D107+E107+F107+G107+H107+I107+J107)/9))/((B107+C107+D107+E107+F107+G107+H107+I107+J107)/9)*100</f>
        <v>-3.511765490416903</v>
      </c>
    </row>
    <row r="109" spans="1:17" s="179" customFormat="1" ht="11.25" customHeight="1">
      <c r="A109" s="72">
        <v>2002</v>
      </c>
      <c r="B109" s="178">
        <v>85.26307286524349</v>
      </c>
      <c r="C109" s="178">
        <v>96.93926702415749</v>
      </c>
      <c r="D109" s="178">
        <v>112.70093759911444</v>
      </c>
      <c r="E109" s="178">
        <v>101.95266039434101</v>
      </c>
      <c r="F109" s="178">
        <v>89.32226846021759</v>
      </c>
      <c r="G109" s="178">
        <v>96.22674949448738</v>
      </c>
      <c r="H109" s="178">
        <v>83.84777053983046</v>
      </c>
      <c r="I109" s="178">
        <v>93.69528719898761</v>
      </c>
      <c r="J109" s="178">
        <v>110.08226266838992</v>
      </c>
      <c r="K109" s="178">
        <v>121.75153656732031</v>
      </c>
      <c r="L109" s="178">
        <v>126.37049831102286</v>
      </c>
      <c r="M109" s="178">
        <v>109.11655542554277</v>
      </c>
      <c r="N109" s="168">
        <f>(B109+C109+D109+E109+F109+G109+H109+I109+J109+K109+L109+M109)/12</f>
        <v>102.2724055457213</v>
      </c>
      <c r="O109" s="177">
        <f>100*(J109-I109)/I109</f>
        <v>17.489647515141364</v>
      </c>
      <c r="P109" s="177">
        <f>100*(J109-J108)/J108</f>
        <v>23.707405429846276</v>
      </c>
      <c r="Q109" s="175">
        <f>(((B109+C109+D109+E109+F109+G109+H109+I109+J109)/9)-((B108+C108+D108+E108+F108+G108+H108+I108+J108)/9))/((B108+C108+D108+E108+F108+G108+H108+I108+J108)/9)*100</f>
        <v>4.535738740958694</v>
      </c>
    </row>
    <row r="110" spans="1:17" s="176" customFormat="1" ht="11.25" customHeight="1">
      <c r="A110" s="72">
        <v>2003</v>
      </c>
      <c r="B110" s="168">
        <v>103.49613196187973</v>
      </c>
      <c r="C110" s="168">
        <v>109.6</v>
      </c>
      <c r="D110" s="168">
        <v>122.2</v>
      </c>
      <c r="E110" s="168">
        <v>106</v>
      </c>
      <c r="F110" s="168">
        <v>97.6</v>
      </c>
      <c r="G110" s="168">
        <v>104.7</v>
      </c>
      <c r="H110" s="168">
        <v>103</v>
      </c>
      <c r="I110" s="168">
        <v>96</v>
      </c>
      <c r="J110" s="168">
        <v>127.1</v>
      </c>
      <c r="K110" s="168">
        <v>135.5</v>
      </c>
      <c r="L110" s="168">
        <v>137.9</v>
      </c>
      <c r="M110" s="168">
        <v>106.1</v>
      </c>
      <c r="N110" s="168">
        <f>(B110+C110+D110+E110+F110+G110+H110+I110+J110+K110+L110+M110)/12</f>
        <v>112.43301099682333</v>
      </c>
      <c r="O110" s="177">
        <f>100*(J110-I110)/I110</f>
        <v>32.39583333333333</v>
      </c>
      <c r="P110" s="177">
        <f>100*(J110-J109)/J109</f>
        <v>15.459109323428466</v>
      </c>
      <c r="Q110" s="175">
        <f>(((B110+C110+D110+E110+F110+G110+H110+I110+J110)/9)-((B109+C109+D109+E109+F109+G109+H109+I109+J109)/9))/((B109+C109+D109+E109+F109+G109+H109+I109+J109)/9)*100</f>
        <v>11.455446831952653</v>
      </c>
    </row>
    <row r="111" spans="1:17" s="176" customFormat="1" ht="11.25" customHeight="1">
      <c r="A111" s="72">
        <v>2004</v>
      </c>
      <c r="B111" s="168">
        <v>101.10559996298434</v>
      </c>
      <c r="C111" s="168">
        <v>107.83821721234644</v>
      </c>
      <c r="D111" s="168">
        <v>136.96839902425592</v>
      </c>
      <c r="E111" s="168">
        <v>115.43816595700935</v>
      </c>
      <c r="F111" s="168">
        <v>115.64232863089259</v>
      </c>
      <c r="G111" s="168">
        <v>130.7</v>
      </c>
      <c r="H111" s="168">
        <v>117.62340284821768</v>
      </c>
      <c r="I111" s="168">
        <v>116.69360590438842</v>
      </c>
      <c r="J111" s="168">
        <v>135.20721101567912</v>
      </c>
      <c r="K111" s="168" t="s">
        <v>47</v>
      </c>
      <c r="L111" s="168" t="s">
        <v>47</v>
      </c>
      <c r="M111" s="168" t="s">
        <v>47</v>
      </c>
      <c r="N111" s="168">
        <f>(B111+C111+D111+E111+F111+G111+H111+I111+J111)/9</f>
        <v>119.69077006175263</v>
      </c>
      <c r="O111" s="177">
        <f>100*(J111-I111)/I111</f>
        <v>15.865140997065094</v>
      </c>
      <c r="P111" s="177">
        <f>100*(J111-J110)/J110</f>
        <v>6.378608194869495</v>
      </c>
      <c r="Q111" s="175">
        <f>(((B111+C111+D111+E111+F111+G111+H111+I111+J111)/9)-((B110+C110+D110+E110+F110+G110+H110+I110+J110)/9))/((B110+C110+D110+E110+F110+G110+H110+I110+J110)/9)*100</f>
        <v>11.088091934156619</v>
      </c>
    </row>
    <row r="112" spans="1:16" s="176" customFormat="1" ht="11.25" customHeight="1">
      <c r="A112" s="73"/>
      <c r="B112" s="168"/>
      <c r="C112" s="168"/>
      <c r="D112" s="168"/>
      <c r="E112" s="168"/>
      <c r="F112" s="168"/>
      <c r="G112" s="168"/>
      <c r="H112" s="168"/>
      <c r="I112" s="168"/>
      <c r="J112" s="168"/>
      <c r="K112" s="168"/>
      <c r="L112" s="168"/>
      <c r="M112" s="168"/>
      <c r="N112" s="168"/>
      <c r="O112" s="177"/>
      <c r="P112" s="177"/>
    </row>
    <row r="113" spans="1:16" s="176" customFormat="1" ht="11.25" customHeight="1">
      <c r="A113" s="74" t="s">
        <v>110</v>
      </c>
      <c r="B113" s="168">
        <v>81.52737842710494</v>
      </c>
      <c r="C113" s="168">
        <v>103.1397284943216</v>
      </c>
      <c r="D113" s="168">
        <v>111.10270810010807</v>
      </c>
      <c r="E113" s="168">
        <v>100.69566706944168</v>
      </c>
      <c r="F113" s="168">
        <v>99.13630204004072</v>
      </c>
      <c r="G113" s="168">
        <v>88.23998837578384</v>
      </c>
      <c r="H113" s="168">
        <v>84.43435282707964</v>
      </c>
      <c r="I113" s="168">
        <v>94.82897936114679</v>
      </c>
      <c r="J113" s="168">
        <v>108.302101615709</v>
      </c>
      <c r="K113" s="168">
        <v>119.74291164562798</v>
      </c>
      <c r="L113" s="168">
        <v>116.0382382896848</v>
      </c>
      <c r="M113" s="168">
        <v>92.81164373813135</v>
      </c>
      <c r="N113" s="168">
        <v>99.9999999986817</v>
      </c>
      <c r="O113" s="177"/>
      <c r="P113" s="177"/>
    </row>
    <row r="114" spans="1:17" s="176" customFormat="1" ht="11.25" customHeight="1">
      <c r="A114" s="71">
        <v>2001</v>
      </c>
      <c r="B114" s="168">
        <v>96.32211135797563</v>
      </c>
      <c r="C114" s="168">
        <v>92.26555612641799</v>
      </c>
      <c r="D114" s="168">
        <v>105.57385095887145</v>
      </c>
      <c r="E114" s="168">
        <v>79.21205520379429</v>
      </c>
      <c r="F114" s="168">
        <v>97.03655905753092</v>
      </c>
      <c r="G114" s="168">
        <v>76.15246484143312</v>
      </c>
      <c r="H114" s="168">
        <v>86.35263630922829</v>
      </c>
      <c r="I114" s="168">
        <v>85.96938523914956</v>
      </c>
      <c r="J114" s="168">
        <v>90.028983889642</v>
      </c>
      <c r="K114" s="168">
        <v>96.19466276631557</v>
      </c>
      <c r="L114" s="168">
        <v>100.11429750673607</v>
      </c>
      <c r="M114" s="168">
        <v>90.2719075096708</v>
      </c>
      <c r="N114" s="168">
        <f>(B114+C114+D114+E114+F114+G114+H114+I114+J114+K114+L114+M114)/12</f>
        <v>91.29120589723048</v>
      </c>
      <c r="O114" s="177">
        <f>100*(J114-I114)/I114</f>
        <v>4.722144562508454</v>
      </c>
      <c r="P114" s="177">
        <f>100*(J114-J113)/J113</f>
        <v>-16.87235746440632</v>
      </c>
      <c r="Q114" s="175">
        <f>(((B114+C114+D114+E114+F114+G114+H114+I114+J114)/9)-((B113+C113+D113+E113+F113+G113+H113+I113+J113)/9))/((B113+C113+D113+E113+F113+G113+H113+I113+J113)/9)*100</f>
        <v>-7.171572931014804</v>
      </c>
    </row>
    <row r="115" spans="1:17" s="179" customFormat="1" ht="11.25" customHeight="1">
      <c r="A115" s="72">
        <v>2002</v>
      </c>
      <c r="B115" s="178">
        <v>82.95208610352614</v>
      </c>
      <c r="C115" s="178">
        <v>89.71970838816529</v>
      </c>
      <c r="D115" s="178">
        <v>109.54892775017751</v>
      </c>
      <c r="E115" s="178">
        <v>91.95979699924483</v>
      </c>
      <c r="F115" s="178">
        <v>78.40338256613055</v>
      </c>
      <c r="G115" s="178">
        <v>87.34114330367466</v>
      </c>
      <c r="H115" s="178">
        <v>79.37694764113054</v>
      </c>
      <c r="I115" s="178">
        <v>93.15011989405897</v>
      </c>
      <c r="J115" s="178">
        <v>99.04817809306117</v>
      </c>
      <c r="K115" s="178">
        <v>113.3424147520274</v>
      </c>
      <c r="L115" s="178">
        <v>111.30274023967685</v>
      </c>
      <c r="M115" s="178">
        <v>100.78808875696812</v>
      </c>
      <c r="N115" s="168">
        <f>(B115+C115+D115+E115+F115+G115+H115+I115+J115+K115+L115+M115)/12</f>
        <v>94.74446120732017</v>
      </c>
      <c r="O115" s="177">
        <f>100*(J115-I115)/I115</f>
        <v>6.331777356497387</v>
      </c>
      <c r="P115" s="177">
        <f>100*(J115-J114)/J114</f>
        <v>10.018100631319948</v>
      </c>
      <c r="Q115" s="175">
        <f>(((B115+C115+D115+E115+F115+G115+H115+I115+J115)/9)-((B114+C114+D114+E114+F114+G114+H114+I114+J114)/9))/((B114+C114+D114+E114+F114+G114+H114+I114+J114)/9)*100</f>
        <v>0.3197730567991664</v>
      </c>
    </row>
    <row r="116" spans="1:17" s="176" customFormat="1" ht="11.25" customHeight="1">
      <c r="A116" s="72">
        <v>2003</v>
      </c>
      <c r="B116" s="168">
        <v>92.15578917711525</v>
      </c>
      <c r="C116" s="168">
        <v>100.5</v>
      </c>
      <c r="D116" s="168">
        <v>112.6</v>
      </c>
      <c r="E116" s="168">
        <v>98.9</v>
      </c>
      <c r="F116" s="168">
        <v>91.9</v>
      </c>
      <c r="G116" s="168">
        <v>96.5</v>
      </c>
      <c r="H116" s="168">
        <v>85.3</v>
      </c>
      <c r="I116" s="168">
        <v>90.3</v>
      </c>
      <c r="J116" s="168">
        <v>111.3</v>
      </c>
      <c r="K116" s="168">
        <v>107.9</v>
      </c>
      <c r="L116" s="168">
        <v>107.1</v>
      </c>
      <c r="M116" s="168">
        <v>94.2</v>
      </c>
      <c r="N116" s="168">
        <f>(B116+C116+D116+E116+F116+G116+H116+I116+J116+K116+L116+M116)/12</f>
        <v>99.05464909809292</v>
      </c>
      <c r="O116" s="177">
        <f>100*(J116-I116)/I116</f>
        <v>23.255813953488374</v>
      </c>
      <c r="P116" s="177">
        <f>100*(J116-J115)/J115</f>
        <v>12.369558070444844</v>
      </c>
      <c r="Q116" s="175">
        <f>(((B116+C116+D116+E116+F116+G116+H116+I116+J116)/9)-((B115+C115+D115+E115+F115+G115+H115+I115+J115)/9))/((B115+C115+D115+E115+F115+G115+H115+I115+J115)/9)*100</f>
        <v>8.374057189313735</v>
      </c>
    </row>
    <row r="117" spans="1:17" s="176" customFormat="1" ht="11.25" customHeight="1">
      <c r="A117" s="72">
        <v>2004</v>
      </c>
      <c r="B117" s="168">
        <v>86.04862549293632</v>
      </c>
      <c r="C117" s="168">
        <v>89.03320480027234</v>
      </c>
      <c r="D117" s="168">
        <v>116.81515632367908</v>
      </c>
      <c r="E117" s="168">
        <v>96.99886065261423</v>
      </c>
      <c r="F117" s="168">
        <v>92.43868394421513</v>
      </c>
      <c r="G117" s="168">
        <v>102.3</v>
      </c>
      <c r="H117" s="168">
        <v>95.54953426021791</v>
      </c>
      <c r="I117" s="168">
        <v>98.64744546949021</v>
      </c>
      <c r="J117" s="168">
        <v>107.86661507550089</v>
      </c>
      <c r="K117" s="168" t="s">
        <v>47</v>
      </c>
      <c r="L117" s="168" t="s">
        <v>47</v>
      </c>
      <c r="M117" s="168" t="s">
        <v>47</v>
      </c>
      <c r="N117" s="168">
        <f>(B117+C117+D117+E117+F117+G117+H117+I117+J117)/9</f>
        <v>98.41090289099179</v>
      </c>
      <c r="O117" s="177">
        <f>100*(J117-I117)/I117</f>
        <v>9.345573584935856</v>
      </c>
      <c r="P117" s="177">
        <f>100*(J117-J116)/J116</f>
        <v>-3.084802268193269</v>
      </c>
      <c r="Q117" s="175">
        <f>(((B117+C117+D117+E117+F117+G117+H117+I117+J117)/9)-((B116+C116+D116+E116+F116+G116+H116+I116+J116)/9))/((B116+C116+D116+E116+F116+G116+H116+I116+J116)/9)*100</f>
        <v>0.7097954119617407</v>
      </c>
    </row>
    <row r="118" spans="1:16" s="176" customFormat="1" ht="11.25" customHeight="1">
      <c r="A118" s="73"/>
      <c r="B118" s="168"/>
      <c r="C118" s="168"/>
      <c r="D118" s="168"/>
      <c r="E118" s="168"/>
      <c r="F118" s="168"/>
      <c r="G118" s="168"/>
      <c r="H118" s="168"/>
      <c r="I118" s="168"/>
      <c r="J118" s="168"/>
      <c r="K118" s="168"/>
      <c r="L118" s="168"/>
      <c r="M118" s="168"/>
      <c r="N118" s="168"/>
      <c r="O118" s="177"/>
      <c r="P118" s="177"/>
    </row>
    <row r="119" spans="1:16" s="176" customFormat="1" ht="11.25" customHeight="1">
      <c r="A119" s="74" t="s">
        <v>111</v>
      </c>
      <c r="B119" s="168">
        <v>89.62307024492084</v>
      </c>
      <c r="C119" s="168">
        <v>96.21002036154526</v>
      </c>
      <c r="D119" s="168">
        <v>91.89492029006263</v>
      </c>
      <c r="E119" s="168">
        <v>92.14994984044581</v>
      </c>
      <c r="F119" s="168">
        <v>116.17260383501058</v>
      </c>
      <c r="G119" s="168">
        <v>96.47174361056217</v>
      </c>
      <c r="H119" s="168">
        <v>93.59875259513359</v>
      </c>
      <c r="I119" s="168">
        <v>74.60711546444834</v>
      </c>
      <c r="J119" s="168">
        <v>93.45974609295952</v>
      </c>
      <c r="K119" s="168">
        <v>107.93247299989126</v>
      </c>
      <c r="L119" s="168">
        <v>139.24541380777242</v>
      </c>
      <c r="M119" s="168">
        <v>108.63419084005508</v>
      </c>
      <c r="N119" s="168">
        <v>99.9999999985673</v>
      </c>
      <c r="O119" s="177"/>
      <c r="P119" s="177"/>
    </row>
    <row r="120" spans="1:17" s="176" customFormat="1" ht="11.25" customHeight="1">
      <c r="A120" s="71">
        <v>2001</v>
      </c>
      <c r="B120" s="168">
        <v>108.5994087592257</v>
      </c>
      <c r="C120" s="168">
        <v>102.70104038530748</v>
      </c>
      <c r="D120" s="168">
        <v>114.25892879968596</v>
      </c>
      <c r="E120" s="168">
        <v>95.36565479571757</v>
      </c>
      <c r="F120" s="168">
        <v>109.82090982195092</v>
      </c>
      <c r="G120" s="168">
        <v>96.35614440450215</v>
      </c>
      <c r="H120" s="168">
        <v>91.21173836941638</v>
      </c>
      <c r="I120" s="168">
        <v>75.76888923272777</v>
      </c>
      <c r="J120" s="168">
        <v>86.8158656986466</v>
      </c>
      <c r="K120" s="168">
        <v>78.20006875137054</v>
      </c>
      <c r="L120" s="168">
        <v>124.99712963565877</v>
      </c>
      <c r="M120" s="168">
        <v>102.11519942862179</v>
      </c>
      <c r="N120" s="168">
        <f>(B120+C120+D120+E120+F120+G120+H120+I120+J120+K120+L120+M120)/12</f>
        <v>98.85091484023597</v>
      </c>
      <c r="O120" s="177">
        <f>100*(J120-I120)/I120</f>
        <v>14.579831613985409</v>
      </c>
      <c r="P120" s="177">
        <f>100*(J120-J119)/J119</f>
        <v>-7.108814941252458</v>
      </c>
      <c r="Q120" s="175">
        <f>(((B120+C120+D120+E120+F120+G120+H120+I120+J120)/9)-((B119+C119+D119+E119+F119+G119+H119+I119+J119)/9))/((B119+C119+D119+E119+F119+G119+H119+I119+J119)/9)*100</f>
        <v>4.348635767086948</v>
      </c>
    </row>
    <row r="121" spans="1:17" s="179" customFormat="1" ht="11.25" customHeight="1">
      <c r="A121" s="72">
        <v>2002</v>
      </c>
      <c r="B121" s="178">
        <v>90.07148769757778</v>
      </c>
      <c r="C121" s="178">
        <v>111.96082979605582</v>
      </c>
      <c r="D121" s="178">
        <v>119.25924903463401</v>
      </c>
      <c r="E121" s="178">
        <v>122.74457195796123</v>
      </c>
      <c r="F121" s="178">
        <v>112.04093285482489</v>
      </c>
      <c r="G121" s="178">
        <v>114.71481751076291</v>
      </c>
      <c r="H121" s="178">
        <v>93.15010469273122</v>
      </c>
      <c r="I121" s="178">
        <v>94.82960378251542</v>
      </c>
      <c r="J121" s="178">
        <v>133.04061820645902</v>
      </c>
      <c r="K121" s="178">
        <v>139.24819496345998</v>
      </c>
      <c r="L121" s="178">
        <v>157.72162168872947</v>
      </c>
      <c r="M121" s="178">
        <v>126.44539658570034</v>
      </c>
      <c r="N121" s="168">
        <f>(B121+C121+D121+E121+F121+G121+H121+I121+J121+K121+L121+M121)/12</f>
        <v>117.93561906428435</v>
      </c>
      <c r="O121" s="177">
        <f>100*(J121-I121)/I121</f>
        <v>40.29439426065482</v>
      </c>
      <c r="P121" s="177">
        <f>100*(J121-J120)/J120</f>
        <v>53.24459087727904</v>
      </c>
      <c r="Q121" s="175">
        <f>(((B121+C121+D121+E121+F121+G121+H121+I121+J121)/9)-((B120+C120+D120+E120+F120+G120+H120+I120+J120)/9))/((B120+C120+D120+E120+F120+G120+H120+I120+J120)/9)*100</f>
        <v>12.59096537909064</v>
      </c>
    </row>
    <row r="122" spans="1:17" s="176" customFormat="1" ht="11.25" customHeight="1">
      <c r="A122" s="72">
        <v>2003</v>
      </c>
      <c r="B122" s="168">
        <v>127.0917116192235</v>
      </c>
      <c r="C122" s="168">
        <v>128.4</v>
      </c>
      <c r="D122" s="168">
        <v>142.2</v>
      </c>
      <c r="E122" s="168">
        <v>120.7</v>
      </c>
      <c r="F122" s="168">
        <v>109.2</v>
      </c>
      <c r="G122" s="168">
        <v>121.8</v>
      </c>
      <c r="H122" s="168">
        <v>139.9</v>
      </c>
      <c r="I122" s="168">
        <v>108.1</v>
      </c>
      <c r="J122" s="168">
        <v>159.9</v>
      </c>
      <c r="K122" s="168">
        <v>192.9</v>
      </c>
      <c r="L122" s="168">
        <v>201.9</v>
      </c>
      <c r="M122" s="168">
        <v>130.8</v>
      </c>
      <c r="N122" s="168">
        <f>(B122+C122+D122+E122+F122+G122+H122+I122+J122+K122+L122+M122)/12</f>
        <v>140.24097596826866</v>
      </c>
      <c r="O122" s="177">
        <f>100*(J122-I122)/I122</f>
        <v>47.9185938945421</v>
      </c>
      <c r="P122" s="177">
        <f>100*(J122-J121)/J121</f>
        <v>20.18885822663517</v>
      </c>
      <c r="Q122" s="175">
        <f>(((B122+C122+D122+E122+F122+G122+H122+I122+J122)/9)-((B121+C121+D121+E121+F121+G121+H121+I121+J121)/9))/((B121+C121+D121+E121+F121+G121+H121+I121+J121)/9)*100</f>
        <v>16.68455918307938</v>
      </c>
    </row>
    <row r="123" spans="1:17" s="176" customFormat="1" ht="11.25" customHeight="1">
      <c r="A123" s="72">
        <v>2004</v>
      </c>
      <c r="B123" s="168">
        <v>132.43428615186775</v>
      </c>
      <c r="C123" s="168">
        <v>146.96535618182105</v>
      </c>
      <c r="D123" s="168">
        <v>178.90076847327379</v>
      </c>
      <c r="E123" s="168">
        <v>153.80438690878324</v>
      </c>
      <c r="F123" s="168">
        <v>163.9215964270094</v>
      </c>
      <c r="G123" s="168">
        <v>189.7</v>
      </c>
      <c r="H123" s="168">
        <v>163.55197257516556</v>
      </c>
      <c r="I123" s="168">
        <v>154.24181974261788</v>
      </c>
      <c r="J123" s="168">
        <v>192.09413420889425</v>
      </c>
      <c r="K123" s="168" t="s">
        <v>47</v>
      </c>
      <c r="L123" s="168" t="s">
        <v>47</v>
      </c>
      <c r="M123" s="168" t="s">
        <v>47</v>
      </c>
      <c r="N123" s="168">
        <f>(B123+C123+D123+E123+F123+G123+H123+I123+J123)/9</f>
        <v>163.95714674104812</v>
      </c>
      <c r="O123" s="177">
        <f>100*(J123-I123)/I123</f>
        <v>24.540889448426004</v>
      </c>
      <c r="P123" s="177">
        <f>100*(J123-J122)/J122</f>
        <v>20.133917579045804</v>
      </c>
      <c r="Q123" s="175">
        <f>(((B123+C123+D123+E123+F123+G123+H123+I123+J123)/9)-((B122+C122+D122+E122+F122+G122+H122+I122+J122)/9))/((B122+C122+D122+E122+F122+G122+H122+I122+J122)/9)*100</f>
        <v>27.505822935932777</v>
      </c>
    </row>
    <row r="124" spans="1:16" s="176" customFormat="1" ht="11.25" customHeight="1">
      <c r="A124" s="174"/>
      <c r="B124" s="174"/>
      <c r="C124" s="174"/>
      <c r="D124" s="174"/>
      <c r="E124" s="174"/>
      <c r="F124" s="174"/>
      <c r="G124" s="174"/>
      <c r="H124" s="174"/>
      <c r="I124" s="174"/>
      <c r="J124" s="174"/>
      <c r="K124" s="174"/>
      <c r="L124" s="174"/>
      <c r="M124" s="174"/>
      <c r="N124" s="165"/>
      <c r="O124" s="166"/>
      <c r="P124" s="166"/>
    </row>
    <row r="125" spans="1:16" s="176" customFormat="1" ht="11.25" customHeight="1">
      <c r="A125" s="174"/>
      <c r="B125" s="174"/>
      <c r="C125" s="174"/>
      <c r="D125" s="174"/>
      <c r="E125" s="174"/>
      <c r="F125" s="174"/>
      <c r="G125" s="174"/>
      <c r="H125" s="174"/>
      <c r="I125" s="174"/>
      <c r="J125" s="174"/>
      <c r="K125" s="174"/>
      <c r="L125" s="174"/>
      <c r="M125" s="174"/>
      <c r="N125" s="165"/>
      <c r="O125" s="166"/>
      <c r="P125" s="166"/>
    </row>
    <row r="126" spans="1:16" s="176" customFormat="1" ht="11.25" customHeight="1">
      <c r="A126" s="174"/>
      <c r="B126" s="174"/>
      <c r="C126" s="174"/>
      <c r="D126" s="174"/>
      <c r="E126" s="174"/>
      <c r="F126" s="174"/>
      <c r="G126" s="174"/>
      <c r="H126" s="174"/>
      <c r="I126" s="174"/>
      <c r="J126" s="174"/>
      <c r="K126" s="174"/>
      <c r="L126" s="174"/>
      <c r="M126" s="174"/>
      <c r="N126" s="165"/>
      <c r="O126" s="166"/>
      <c r="P126" s="166"/>
    </row>
    <row r="127" spans="1:16" s="176" customFormat="1" ht="11.25" customHeight="1">
      <c r="A127" s="174"/>
      <c r="B127" s="174"/>
      <c r="C127" s="174"/>
      <c r="D127" s="174"/>
      <c r="E127" s="174"/>
      <c r="F127" s="174"/>
      <c r="G127" s="174"/>
      <c r="H127" s="174"/>
      <c r="I127" s="174"/>
      <c r="J127" s="174"/>
      <c r="K127" s="174"/>
      <c r="L127" s="174"/>
      <c r="M127" s="174"/>
      <c r="N127" s="165"/>
      <c r="O127" s="166"/>
      <c r="P127" s="166"/>
    </row>
    <row r="128" spans="1:16" s="176" customFormat="1" ht="11.25" customHeight="1">
      <c r="A128" s="174"/>
      <c r="B128" s="174"/>
      <c r="C128" s="174"/>
      <c r="D128" s="174"/>
      <c r="E128" s="174"/>
      <c r="F128" s="174"/>
      <c r="G128" s="174"/>
      <c r="H128" s="174"/>
      <c r="I128" s="174"/>
      <c r="J128" s="174"/>
      <c r="K128" s="174"/>
      <c r="L128" s="174"/>
      <c r="M128" s="174"/>
      <c r="N128" s="165"/>
      <c r="O128" s="166"/>
      <c r="P128" s="166"/>
    </row>
    <row r="129" spans="1:16" s="176" customFormat="1" ht="11.25" customHeight="1">
      <c r="A129" s="174"/>
      <c r="B129" s="174"/>
      <c r="C129" s="174"/>
      <c r="D129" s="174"/>
      <c r="E129" s="174"/>
      <c r="F129" s="174"/>
      <c r="G129" s="174"/>
      <c r="H129" s="174"/>
      <c r="I129" s="174"/>
      <c r="J129" s="174"/>
      <c r="K129" s="174"/>
      <c r="L129" s="174"/>
      <c r="M129" s="174"/>
      <c r="N129" s="165"/>
      <c r="O129" s="166"/>
      <c r="P129" s="166"/>
    </row>
    <row r="130" spans="14:16" s="176" customFormat="1" ht="11.25" customHeight="1">
      <c r="N130" s="186"/>
      <c r="O130" s="182"/>
      <c r="P130" s="182"/>
    </row>
    <row r="131" spans="1:16" s="176" customFormat="1" ht="11.25" customHeight="1">
      <c r="A131" s="181"/>
      <c r="B131" s="186"/>
      <c r="C131" s="185"/>
      <c r="D131" s="185"/>
      <c r="E131" s="185"/>
      <c r="F131" s="185"/>
      <c r="G131" s="185"/>
      <c r="H131" s="185"/>
      <c r="I131" s="185"/>
      <c r="J131" s="185"/>
      <c r="K131" s="185"/>
      <c r="L131" s="185"/>
      <c r="M131" s="185"/>
      <c r="N131" s="187"/>
      <c r="O131" s="180"/>
      <c r="P131" s="188"/>
    </row>
    <row r="132" spans="1:17" s="176" customFormat="1" ht="12.75" customHeight="1">
      <c r="A132" s="450"/>
      <c r="B132" s="450"/>
      <c r="C132" s="450"/>
      <c r="D132" s="450"/>
      <c r="E132" s="450"/>
      <c r="F132" s="450"/>
      <c r="G132" s="450"/>
      <c r="H132" s="450"/>
      <c r="I132" s="450"/>
      <c r="J132" s="450"/>
      <c r="K132" s="450"/>
      <c r="L132" s="450"/>
      <c r="M132" s="450"/>
      <c r="N132" s="450"/>
      <c r="O132" s="450"/>
      <c r="P132" s="450"/>
      <c r="Q132" s="450"/>
    </row>
    <row r="133" spans="1:16" s="176" customFormat="1" ht="12.75">
      <c r="A133" s="135"/>
      <c r="B133" s="173"/>
      <c r="C133" s="173"/>
      <c r="D133" s="173"/>
      <c r="E133" s="173"/>
      <c r="F133" s="173"/>
      <c r="G133" s="173"/>
      <c r="H133" s="173"/>
      <c r="I133" s="173"/>
      <c r="J133" s="173"/>
      <c r="K133" s="173"/>
      <c r="L133" s="173"/>
      <c r="M133" s="173"/>
      <c r="N133" s="189"/>
      <c r="O133" s="189"/>
      <c r="P133" s="189"/>
    </row>
    <row r="134" spans="1:17" ht="12.75">
      <c r="A134" s="451" t="s">
        <v>116</v>
      </c>
      <c r="B134" s="451"/>
      <c r="C134" s="451"/>
      <c r="D134" s="451"/>
      <c r="E134" s="451"/>
      <c r="F134" s="451"/>
      <c r="G134" s="451"/>
      <c r="H134" s="451"/>
      <c r="I134" s="451"/>
      <c r="J134" s="451"/>
      <c r="K134" s="451"/>
      <c r="L134" s="451"/>
      <c r="M134" s="451"/>
      <c r="N134" s="451"/>
      <c r="O134" s="451"/>
      <c r="P134" s="451"/>
      <c r="Q134" s="451"/>
    </row>
    <row r="135" spans="1:17" ht="12.75" customHeight="1">
      <c r="A135" s="451" t="s">
        <v>117</v>
      </c>
      <c r="B135" s="451"/>
      <c r="C135" s="451"/>
      <c r="D135" s="451"/>
      <c r="E135" s="451"/>
      <c r="F135" s="451"/>
      <c r="G135" s="451"/>
      <c r="H135" s="451"/>
      <c r="I135" s="451"/>
      <c r="J135" s="451"/>
      <c r="K135" s="451"/>
      <c r="L135" s="451"/>
      <c r="M135" s="451"/>
      <c r="N135" s="451"/>
      <c r="O135" s="451"/>
      <c r="P135" s="451"/>
      <c r="Q135" s="451"/>
    </row>
    <row r="136" spans="1:17" ht="12.75">
      <c r="A136" s="451" t="s">
        <v>87</v>
      </c>
      <c r="B136" s="451"/>
      <c r="C136" s="451"/>
      <c r="D136" s="451"/>
      <c r="E136" s="451"/>
      <c r="F136" s="451"/>
      <c r="G136" s="451"/>
      <c r="H136" s="451"/>
      <c r="I136" s="451"/>
      <c r="J136" s="451"/>
      <c r="K136" s="451"/>
      <c r="L136" s="451"/>
      <c r="M136" s="451"/>
      <c r="N136" s="451"/>
      <c r="O136" s="451"/>
      <c r="P136" s="451"/>
      <c r="Q136" s="451"/>
    </row>
    <row r="137" spans="1:16" ht="12.75">
      <c r="A137" s="135"/>
      <c r="B137" s="136"/>
      <c r="C137" s="136"/>
      <c r="D137" s="136"/>
      <c r="E137" s="136"/>
      <c r="F137" s="136"/>
      <c r="G137" s="136"/>
      <c r="H137" s="136"/>
      <c r="I137" s="136"/>
      <c r="J137" s="136"/>
      <c r="K137" s="136"/>
      <c r="L137" s="136"/>
      <c r="M137" s="136"/>
      <c r="N137" s="136"/>
      <c r="O137" s="136"/>
      <c r="P137" s="136"/>
    </row>
    <row r="138" ht="12.75" customHeight="1"/>
    <row r="139" spans="1:17" ht="12.75">
      <c r="A139" s="141"/>
      <c r="B139" s="142"/>
      <c r="C139" s="143"/>
      <c r="D139" s="143"/>
      <c r="E139" s="143"/>
      <c r="F139" s="143"/>
      <c r="G139" s="143"/>
      <c r="H139" s="143"/>
      <c r="I139" s="143"/>
      <c r="J139" s="143"/>
      <c r="K139" s="143"/>
      <c r="L139" s="143"/>
      <c r="M139" s="143"/>
      <c r="N139" s="144"/>
      <c r="O139" s="438" t="s">
        <v>88</v>
      </c>
      <c r="P139" s="446"/>
      <c r="Q139" s="446"/>
    </row>
    <row r="140" spans="1:17" ht="12.75">
      <c r="A140" s="145"/>
      <c r="B140" s="146"/>
      <c r="C140" s="147"/>
      <c r="D140" s="147"/>
      <c r="E140" s="147"/>
      <c r="F140" s="147"/>
      <c r="G140" s="147"/>
      <c r="H140" s="147"/>
      <c r="I140" s="147"/>
      <c r="J140" s="147"/>
      <c r="K140" s="147"/>
      <c r="L140" s="147"/>
      <c r="M140" s="147"/>
      <c r="N140" s="148"/>
      <c r="O140" s="149" t="s">
        <v>208</v>
      </c>
      <c r="P140" s="150"/>
      <c r="Q140" s="151" t="s">
        <v>209</v>
      </c>
    </row>
    <row r="141" spans="1:17" ht="12.75">
      <c r="A141" s="152" t="s">
        <v>90</v>
      </c>
      <c r="B141" s="146" t="s">
        <v>91</v>
      </c>
      <c r="C141" s="147" t="s">
        <v>92</v>
      </c>
      <c r="D141" s="147" t="s">
        <v>93</v>
      </c>
      <c r="E141" s="147" t="s">
        <v>89</v>
      </c>
      <c r="F141" s="147" t="s">
        <v>94</v>
      </c>
      <c r="G141" s="147" t="s">
        <v>95</v>
      </c>
      <c r="H141" s="147" t="s">
        <v>96</v>
      </c>
      <c r="I141" s="147" t="s">
        <v>97</v>
      </c>
      <c r="J141" s="147" t="s">
        <v>98</v>
      </c>
      <c r="K141" s="147" t="s">
        <v>99</v>
      </c>
      <c r="L141" s="147" t="s">
        <v>100</v>
      </c>
      <c r="M141" s="147" t="s">
        <v>101</v>
      </c>
      <c r="N141" s="153" t="s">
        <v>102</v>
      </c>
      <c r="O141" s="447" t="s">
        <v>103</v>
      </c>
      <c r="P141" s="448"/>
      <c r="Q141" s="448"/>
    </row>
    <row r="142" spans="1:17" ht="12.75">
      <c r="A142" s="145"/>
      <c r="B142" s="146"/>
      <c r="C142" s="147"/>
      <c r="D142" s="147"/>
      <c r="E142" s="147"/>
      <c r="F142" s="147"/>
      <c r="G142" s="147"/>
      <c r="H142" s="147"/>
      <c r="I142" s="147"/>
      <c r="J142" s="147"/>
      <c r="K142" s="147"/>
      <c r="L142" s="147"/>
      <c r="M142" s="147"/>
      <c r="N142" s="148"/>
      <c r="O142" s="153" t="s">
        <v>104</v>
      </c>
      <c r="P142" s="154" t="s">
        <v>105</v>
      </c>
      <c r="Q142" s="155" t="s">
        <v>105</v>
      </c>
    </row>
    <row r="143" spans="1:17" ht="12.75">
      <c r="A143" s="156"/>
      <c r="B143" s="157"/>
      <c r="C143" s="158"/>
      <c r="D143" s="158"/>
      <c r="E143" s="158"/>
      <c r="F143" s="158"/>
      <c r="G143" s="158"/>
      <c r="H143" s="158"/>
      <c r="I143" s="158"/>
      <c r="J143" s="158"/>
      <c r="K143" s="158"/>
      <c r="L143" s="158"/>
      <c r="M143" s="158"/>
      <c r="N143" s="159"/>
      <c r="O143" s="160" t="s">
        <v>106</v>
      </c>
      <c r="P143" s="161" t="s">
        <v>107</v>
      </c>
      <c r="Q143" s="162" t="s">
        <v>108</v>
      </c>
    </row>
    <row r="147" spans="1:17" ht="12.75">
      <c r="A147" s="449" t="s">
        <v>118</v>
      </c>
      <c r="B147" s="449"/>
      <c r="C147" s="449"/>
      <c r="D147" s="449"/>
      <c r="E147" s="449"/>
      <c r="F147" s="449"/>
      <c r="G147" s="449"/>
      <c r="H147" s="449"/>
      <c r="I147" s="449"/>
      <c r="J147" s="449"/>
      <c r="K147" s="449"/>
      <c r="L147" s="449"/>
      <c r="M147" s="449"/>
      <c r="N147" s="449"/>
      <c r="O147" s="449"/>
      <c r="P147" s="449"/>
      <c r="Q147" s="449"/>
    </row>
    <row r="148" spans="1:16" ht="12.75">
      <c r="A148" s="190"/>
      <c r="B148" s="184"/>
      <c r="C148" s="184"/>
      <c r="D148" s="184"/>
      <c r="E148" s="184"/>
      <c r="F148" s="184"/>
      <c r="G148" s="184"/>
      <c r="H148" s="184"/>
      <c r="I148" s="184"/>
      <c r="J148" s="184"/>
      <c r="K148" s="184"/>
      <c r="L148" s="184"/>
      <c r="M148" s="184"/>
      <c r="N148" s="184"/>
      <c r="O148" s="184"/>
      <c r="P148" s="184"/>
    </row>
    <row r="149" spans="1:16" s="176" customFormat="1" ht="11.25" customHeight="1">
      <c r="A149" s="186"/>
      <c r="B149" s="168"/>
      <c r="C149" s="168"/>
      <c r="D149" s="168"/>
      <c r="E149" s="168"/>
      <c r="F149" s="168"/>
      <c r="G149" s="168"/>
      <c r="H149" s="168"/>
      <c r="I149" s="168"/>
      <c r="J149" s="168"/>
      <c r="K149" s="168"/>
      <c r="L149" s="168"/>
      <c r="M149" s="168"/>
      <c r="N149" s="168"/>
      <c r="O149" s="186"/>
      <c r="P149" s="186"/>
    </row>
    <row r="150" spans="1:16" s="176" customFormat="1" ht="11.25" customHeight="1">
      <c r="A150" s="70" t="s">
        <v>109</v>
      </c>
      <c r="B150" s="168">
        <v>94.46360481980702</v>
      </c>
      <c r="C150" s="168">
        <v>96.17267398929961</v>
      </c>
      <c r="D150" s="168">
        <v>141.53158247152552</v>
      </c>
      <c r="E150" s="168">
        <v>93.21260512179286</v>
      </c>
      <c r="F150" s="168">
        <v>100.23420262521032</v>
      </c>
      <c r="G150" s="168">
        <v>92.30061332762382</v>
      </c>
      <c r="H150" s="168">
        <v>84.20666493511759</v>
      </c>
      <c r="I150" s="168">
        <v>87.1675980139341</v>
      </c>
      <c r="J150" s="168">
        <v>95.1190436550729</v>
      </c>
      <c r="K150" s="168">
        <v>111.13288411391578</v>
      </c>
      <c r="L150" s="168">
        <v>116.84872188849198</v>
      </c>
      <c r="M150" s="168">
        <v>87.6098050606132</v>
      </c>
      <c r="N150" s="168">
        <v>100.00000000186706</v>
      </c>
      <c r="O150" s="175"/>
      <c r="P150" s="175"/>
    </row>
    <row r="151" spans="1:17" s="176" customFormat="1" ht="11.25" customHeight="1">
      <c r="A151" s="71">
        <v>2001</v>
      </c>
      <c r="B151" s="168">
        <v>101.01972835306472</v>
      </c>
      <c r="C151" s="168">
        <v>99.85901966254556</v>
      </c>
      <c r="D151" s="168">
        <v>91.62773793258978</v>
      </c>
      <c r="E151" s="168">
        <v>87.8257276103061</v>
      </c>
      <c r="F151" s="168">
        <v>89.08030927426121</v>
      </c>
      <c r="G151" s="168">
        <v>74.10047882493286</v>
      </c>
      <c r="H151" s="168">
        <v>84.29913267820575</v>
      </c>
      <c r="I151" s="168">
        <v>80.70354989439228</v>
      </c>
      <c r="J151" s="168">
        <v>86.17944479749247</v>
      </c>
      <c r="K151" s="168">
        <v>101.06720043188626</v>
      </c>
      <c r="L151" s="168">
        <v>103.35570025138627</v>
      </c>
      <c r="M151" s="168">
        <v>79.52209061518707</v>
      </c>
      <c r="N151" s="168">
        <f>(B151+C151+D151+E151+F151+G151+H151+I151+J151+K151+L151+M151)/12</f>
        <v>89.8866766938542</v>
      </c>
      <c r="O151" s="177">
        <f>100*(J151-I151)/I151</f>
        <v>6.785197070346813</v>
      </c>
      <c r="P151" s="177">
        <f>100*(J151-J150)/J150</f>
        <v>-9.398327100509771</v>
      </c>
      <c r="Q151" s="175">
        <f>(((B151+C151+D151+E151+F151+G151+H151+I151+J151)/9)-((B150+C150+D150+E150+F150+G150+H150+I150+J150)/9))/((B150+C150+D150+E150+F150+G150+H150+I150+J150)/9)*100</f>
        <v>-10.143892885205029</v>
      </c>
    </row>
    <row r="152" spans="1:17" s="179" customFormat="1" ht="11.25" customHeight="1">
      <c r="A152" s="72">
        <v>2002</v>
      </c>
      <c r="B152" s="178">
        <v>80.00466629043113</v>
      </c>
      <c r="C152" s="178">
        <v>77.33348464433696</v>
      </c>
      <c r="D152" s="178">
        <v>81.16220236709792</v>
      </c>
      <c r="E152" s="178">
        <v>83.86630591570574</v>
      </c>
      <c r="F152" s="178">
        <v>81.16395470707548</v>
      </c>
      <c r="G152" s="178">
        <v>90.90517226712129</v>
      </c>
      <c r="H152" s="178">
        <v>70.49727189028305</v>
      </c>
      <c r="I152" s="178">
        <v>70.95420196668303</v>
      </c>
      <c r="J152" s="178">
        <v>82.94532037919875</v>
      </c>
      <c r="K152" s="178">
        <v>82.17108751809228</v>
      </c>
      <c r="L152" s="178">
        <v>79.96532718140364</v>
      </c>
      <c r="M152" s="178">
        <v>67.16526026510411</v>
      </c>
      <c r="N152" s="168">
        <f>(B152+C152+D152+E152+F152+G152+H152+I152+J152+K152+L152+M152)/12</f>
        <v>79.01118794937777</v>
      </c>
      <c r="O152" s="177">
        <f>100*(J152-I152)/I152</f>
        <v>16.8998002657351</v>
      </c>
      <c r="P152" s="177">
        <f>100*(J152-J151)/J151</f>
        <v>-3.7527793615906653</v>
      </c>
      <c r="Q152" s="175">
        <f>(((B152+C152+D152+E152+F152+G152+H152+I152+J152)/9)-((B151+C151+D151+E151+F151+G151+H151+I151+J151)/9))/((B151+C151+D151+E151+F151+G151+H151+I151+J151)/9)*100</f>
        <v>-9.546119741877055</v>
      </c>
    </row>
    <row r="153" spans="1:17" s="176" customFormat="1" ht="11.25" customHeight="1">
      <c r="A153" s="72">
        <v>2003</v>
      </c>
      <c r="B153" s="168">
        <v>80.47244974360322</v>
      </c>
      <c r="C153" s="168">
        <v>78.9</v>
      </c>
      <c r="D153" s="168">
        <v>81.4</v>
      </c>
      <c r="E153" s="168">
        <v>71</v>
      </c>
      <c r="F153" s="168">
        <v>61.8</v>
      </c>
      <c r="G153" s="168">
        <v>70.4</v>
      </c>
      <c r="H153" s="168">
        <v>67</v>
      </c>
      <c r="I153" s="168">
        <v>53.7</v>
      </c>
      <c r="J153" s="168">
        <v>83.4</v>
      </c>
      <c r="K153" s="168">
        <v>78</v>
      </c>
      <c r="L153" s="168">
        <v>74.4</v>
      </c>
      <c r="M153" s="168">
        <v>63.3</v>
      </c>
      <c r="N153" s="168">
        <f>(B153+C153+D153+E153+F153+G153+H153+I153+J153+K153+L153+M153)/12</f>
        <v>71.98103747863361</v>
      </c>
      <c r="O153" s="177">
        <f>100*(J153-I153)/I153</f>
        <v>55.30726256983241</v>
      </c>
      <c r="P153" s="177">
        <f>100*(J153-J152)/J152</f>
        <v>0.5481678999160076</v>
      </c>
      <c r="Q153" s="175">
        <f>(((B153+C153+D153+E153+F153+G153+H153+I153+J153)/9)-((B152+C152+D152+E152+F152+G152+H152+I152+J152)/9))/((B152+C152+D152+E152+F152+G152+H152+I152+J152)/9)*100</f>
        <v>-9.843756753791736</v>
      </c>
    </row>
    <row r="154" spans="1:17" s="176" customFormat="1" ht="11.25" customHeight="1">
      <c r="A154" s="72">
        <v>2004</v>
      </c>
      <c r="B154" s="168">
        <v>68.8</v>
      </c>
      <c r="C154" s="168">
        <v>76.79722139687006</v>
      </c>
      <c r="D154" s="168">
        <v>90.9554718820506</v>
      </c>
      <c r="E154" s="168">
        <v>69.18104566089804</v>
      </c>
      <c r="F154" s="168">
        <v>75.28026922342279</v>
      </c>
      <c r="G154" s="168">
        <v>96.3</v>
      </c>
      <c r="H154" s="168">
        <v>95.68362564221952</v>
      </c>
      <c r="I154" s="168">
        <v>68.63235614289958</v>
      </c>
      <c r="J154" s="168">
        <v>79.05189646988804</v>
      </c>
      <c r="K154" s="168" t="s">
        <v>47</v>
      </c>
      <c r="L154" s="168" t="s">
        <v>47</v>
      </c>
      <c r="M154" s="168" t="s">
        <v>47</v>
      </c>
      <c r="N154" s="168">
        <f>(B154+C154+D154+E154+F154+G154+H154+I154+J154)/9</f>
        <v>80.07576515758318</v>
      </c>
      <c r="O154" s="177">
        <f>100*(J154-I154)/I154</f>
        <v>15.18167364864162</v>
      </c>
      <c r="P154" s="177">
        <f>100*(J154-J153)/J153</f>
        <v>-5.2135533934196285</v>
      </c>
      <c r="Q154" s="175">
        <f>(((B154+C154+D154+E154+F154+G154+H154+I154+J154)/9)-((B153+C153+D153+E153+F153+G153+H153+I153+J153)/9))/((B153+C153+D153+E153+F153+G153+H153+I153+J153)/9)*100</f>
        <v>11.203907326005249</v>
      </c>
    </row>
    <row r="155" spans="1:16" s="176" customFormat="1" ht="11.25" customHeight="1">
      <c r="A155" s="73"/>
      <c r="B155" s="168"/>
      <c r="C155" s="168"/>
      <c r="D155" s="168"/>
      <c r="E155" s="168"/>
      <c r="F155" s="168"/>
      <c r="G155" s="168"/>
      <c r="H155" s="168"/>
      <c r="I155" s="168"/>
      <c r="J155" s="168"/>
      <c r="K155" s="168"/>
      <c r="L155" s="168"/>
      <c r="M155" s="168"/>
      <c r="N155" s="168"/>
      <c r="O155" s="177"/>
      <c r="P155" s="177"/>
    </row>
    <row r="156" spans="1:16" s="176" customFormat="1" ht="11.25" customHeight="1">
      <c r="A156" s="74" t="s">
        <v>110</v>
      </c>
      <c r="B156" s="168">
        <v>95.76826819507323</v>
      </c>
      <c r="C156" s="168">
        <v>105.34027223793265</v>
      </c>
      <c r="D156" s="168">
        <v>130.61544582776907</v>
      </c>
      <c r="E156" s="168">
        <v>99.58301263601686</v>
      </c>
      <c r="F156" s="168">
        <v>100.04048475483225</v>
      </c>
      <c r="G156" s="168">
        <v>93.15782808460307</v>
      </c>
      <c r="H156" s="168">
        <v>89.41637037960336</v>
      </c>
      <c r="I156" s="168">
        <v>91.00674672593118</v>
      </c>
      <c r="J156" s="168">
        <v>93.00794449886823</v>
      </c>
      <c r="K156" s="168">
        <v>103.15489876010248</v>
      </c>
      <c r="L156" s="168">
        <v>114.08706525044336</v>
      </c>
      <c r="M156" s="168">
        <v>84.8216625312327</v>
      </c>
      <c r="N156" s="168">
        <v>99.9999999902007</v>
      </c>
      <c r="O156" s="177"/>
      <c r="P156" s="177"/>
    </row>
    <row r="157" spans="1:17" s="176" customFormat="1" ht="11.25" customHeight="1">
      <c r="A157" s="71">
        <v>2001</v>
      </c>
      <c r="B157" s="168">
        <v>104.71401193403189</v>
      </c>
      <c r="C157" s="168">
        <v>95.48355446331863</v>
      </c>
      <c r="D157" s="168">
        <v>95.9056809856762</v>
      </c>
      <c r="E157" s="168">
        <v>92.48518334497369</v>
      </c>
      <c r="F157" s="168">
        <v>93.60862888356407</v>
      </c>
      <c r="G157" s="168">
        <v>79.56855869585618</v>
      </c>
      <c r="H157" s="168">
        <v>87.23704784774206</v>
      </c>
      <c r="I157" s="168">
        <v>84.37129126545429</v>
      </c>
      <c r="J157" s="168">
        <v>92.42147116424034</v>
      </c>
      <c r="K157" s="168">
        <v>103.6236061139933</v>
      </c>
      <c r="L157" s="168">
        <v>104.16348236047497</v>
      </c>
      <c r="M157" s="168">
        <v>86.33320414509822</v>
      </c>
      <c r="N157" s="168">
        <f>(B157+C157+D157+E157+F157+G157+H157+I157+J157+K157+L157+M157)/12</f>
        <v>93.32631010036864</v>
      </c>
      <c r="O157" s="177">
        <f>100*(J157-I157)/I157</f>
        <v>9.541373348735496</v>
      </c>
      <c r="P157" s="177">
        <f>100*(J157-J156)/J156</f>
        <v>-0.6305626232122774</v>
      </c>
      <c r="Q157" s="175">
        <f>(((B157+C157+D157+E157+F157+G157+H157+I157+J157)/9)-((B156+C156+D156+E156+F156+G156+H156+I156+J156)/9))/((B156+C156+D156+E156+F156+G156+H156+I156+J156)/9)*100</f>
        <v>-8.03408202380575</v>
      </c>
    </row>
    <row r="158" spans="1:17" s="179" customFormat="1" ht="11.25" customHeight="1">
      <c r="A158" s="72">
        <v>2002</v>
      </c>
      <c r="B158" s="178">
        <v>84.9729260847574</v>
      </c>
      <c r="C158" s="178">
        <v>77.91537531561798</v>
      </c>
      <c r="D158" s="178">
        <v>83.12249748529656</v>
      </c>
      <c r="E158" s="178">
        <v>83.6822687055267</v>
      </c>
      <c r="F158" s="178">
        <v>81.80410992931466</v>
      </c>
      <c r="G158" s="178">
        <v>81.1339896164067</v>
      </c>
      <c r="H158" s="178">
        <v>69.65991614639785</v>
      </c>
      <c r="I158" s="178">
        <v>72.74047256955859</v>
      </c>
      <c r="J158" s="178">
        <v>85.18682515306101</v>
      </c>
      <c r="K158" s="178">
        <v>82.5722420573127</v>
      </c>
      <c r="L158" s="178">
        <v>84.03152458790193</v>
      </c>
      <c r="M158" s="178">
        <v>60.695511584964535</v>
      </c>
      <c r="N158" s="168">
        <f>(B158+C158+D158+E158+F158+G158+H158+I158+J158+K158+L158+M158)/12</f>
        <v>78.95980493634305</v>
      </c>
      <c r="O158" s="177">
        <f>100*(J158-I158)/I158</f>
        <v>17.110629260210683</v>
      </c>
      <c r="P158" s="177">
        <f>100*(J158-J157)/J157</f>
        <v>-7.8278844948516255</v>
      </c>
      <c r="Q158" s="175">
        <f>(((B158+C158+D158+E158+F158+G158+H158+I158+J158)/9)-((B157+C157+D157+E157+F157+G157+H157+I157+J157)/9))/((B157+C157+D157+E157+F157+G157+H157+I157+J157)/9)*100</f>
        <v>-12.784891260520062</v>
      </c>
    </row>
    <row r="159" spans="1:17" s="176" customFormat="1" ht="11.25" customHeight="1">
      <c r="A159" s="72">
        <v>2003</v>
      </c>
      <c r="B159" s="168">
        <v>84.33180577753532</v>
      </c>
      <c r="C159" s="168">
        <v>87.1</v>
      </c>
      <c r="D159" s="168">
        <v>81.3</v>
      </c>
      <c r="E159" s="168">
        <v>74.8</v>
      </c>
      <c r="F159" s="168">
        <v>66.3</v>
      </c>
      <c r="G159" s="168">
        <v>61.7</v>
      </c>
      <c r="H159" s="168">
        <v>70.7</v>
      </c>
      <c r="I159" s="168">
        <v>52.9</v>
      </c>
      <c r="J159" s="168">
        <v>73</v>
      </c>
      <c r="K159" s="168">
        <v>79.1</v>
      </c>
      <c r="L159" s="168">
        <v>77.5</v>
      </c>
      <c r="M159" s="168">
        <v>59.4</v>
      </c>
      <c r="N159" s="168">
        <f>(B159+C159+D159+E159+F159+G159+H159+I159+J159+K159+L159+M159)/12</f>
        <v>72.34431714812794</v>
      </c>
      <c r="O159" s="177">
        <f>100*(J159-I159)/I159</f>
        <v>37.99621928166352</v>
      </c>
      <c r="P159" s="177">
        <f>100*(J159-J158)/J158</f>
        <v>-14.30599758960861</v>
      </c>
      <c r="Q159" s="175">
        <f>(((B159+C159+D159+E159+F159+G159+H159+I159+J159)/9)-((B158+C158+D158+E158+F158+G158+H158+I158+J158)/9))/((B158+C158+D158+E158+F158+G158+H158+I158+J158)/9)*100</f>
        <v>-9.45360143867821</v>
      </c>
    </row>
    <row r="160" spans="1:17" s="176" customFormat="1" ht="11.25" customHeight="1">
      <c r="A160" s="72">
        <v>2004</v>
      </c>
      <c r="B160" s="168">
        <v>67.4</v>
      </c>
      <c r="C160" s="168">
        <v>77.24770871809302</v>
      </c>
      <c r="D160" s="168">
        <v>86.46812491177643</v>
      </c>
      <c r="E160" s="168">
        <v>71.29744831811995</v>
      </c>
      <c r="F160" s="168">
        <v>70.24937239379027</v>
      </c>
      <c r="G160" s="168">
        <v>74.1</v>
      </c>
      <c r="H160" s="168">
        <v>65.40320189399822</v>
      </c>
      <c r="I160" s="168">
        <v>63.65749649742568</v>
      </c>
      <c r="J160" s="168">
        <v>76.44072883538502</v>
      </c>
      <c r="K160" s="168" t="s">
        <v>47</v>
      </c>
      <c r="L160" s="168" t="s">
        <v>47</v>
      </c>
      <c r="M160" s="168" t="s">
        <v>47</v>
      </c>
      <c r="N160" s="168">
        <f>(B160+C160+D160+E160+F160+G160+H160+I160+J160)/9</f>
        <v>72.47378684095429</v>
      </c>
      <c r="O160" s="177">
        <f>100*(J160-I160)/I160</f>
        <v>20.081267786703314</v>
      </c>
      <c r="P160" s="177">
        <f>100*(J160-J159)/J159</f>
        <v>4.713327171760296</v>
      </c>
      <c r="Q160" s="175">
        <f>(((B160+C160+D160+E160+F160+G160+H160+I160+J160)/9)-((B159+C159+D159+E159+F159+G159+H159+I159+J159)/9))/((B159+C159+D159+E159+F159+G159+H159+I159+J159)/9)*100</f>
        <v>0.020283597561316306</v>
      </c>
    </row>
    <row r="161" spans="1:16" s="176" customFormat="1" ht="11.25" customHeight="1">
      <c r="A161" s="73"/>
      <c r="B161" s="168"/>
      <c r="C161" s="168"/>
      <c r="D161" s="168"/>
      <c r="E161" s="168"/>
      <c r="F161" s="168"/>
      <c r="G161" s="168"/>
      <c r="H161" s="168"/>
      <c r="I161" s="168"/>
      <c r="J161" s="168"/>
      <c r="K161" s="168"/>
      <c r="L161" s="168"/>
      <c r="M161" s="168"/>
      <c r="N161" s="168"/>
      <c r="O161" s="177"/>
      <c r="P161" s="180"/>
    </row>
    <row r="162" spans="1:16" s="176" customFormat="1" ht="11.25" customHeight="1">
      <c r="A162" s="74" t="s">
        <v>111</v>
      </c>
      <c r="B162" s="168">
        <v>90.60167380526654</v>
      </c>
      <c r="C162" s="168">
        <v>69.03568803398775</v>
      </c>
      <c r="D162" s="168">
        <v>173.84441269791523</v>
      </c>
      <c r="E162" s="168">
        <v>74.35557685143601</v>
      </c>
      <c r="F162" s="168">
        <v>100.80762639306526</v>
      </c>
      <c r="G162" s="168">
        <v>89.76317391175719</v>
      </c>
      <c r="H162" s="168">
        <v>68.78542812269795</v>
      </c>
      <c r="I162" s="168">
        <v>75.80334294573514</v>
      </c>
      <c r="J162" s="168">
        <v>101.36810323886955</v>
      </c>
      <c r="K162" s="168">
        <v>134.7484996621318</v>
      </c>
      <c r="L162" s="168">
        <v>125.02349512793171</v>
      </c>
      <c r="M162" s="168">
        <v>95.86297913681044</v>
      </c>
      <c r="N162" s="168">
        <v>99.99999999396705</v>
      </c>
      <c r="O162" s="177"/>
      <c r="P162" s="175"/>
    </row>
    <row r="163" spans="1:17" s="176" customFormat="1" ht="11.25" customHeight="1">
      <c r="A163" s="71">
        <v>2001</v>
      </c>
      <c r="B163" s="168">
        <v>90.08428821106097</v>
      </c>
      <c r="C163" s="168">
        <v>112.81082381801835</v>
      </c>
      <c r="D163" s="168">
        <v>78.96460877022668</v>
      </c>
      <c r="E163" s="168">
        <v>74.03328366224918</v>
      </c>
      <c r="F163" s="168">
        <v>75.67604106051442</v>
      </c>
      <c r="G163" s="168">
        <v>57.91442848759323</v>
      </c>
      <c r="H163" s="168">
        <v>75.60261689082026</v>
      </c>
      <c r="I163" s="168">
        <v>69.84667729383554</v>
      </c>
      <c r="J163" s="168">
        <v>67.70243726142411</v>
      </c>
      <c r="K163" s="168">
        <v>93.49998996969111</v>
      </c>
      <c r="L163" s="168">
        <v>100.96458629504959</v>
      </c>
      <c r="M163" s="168">
        <v>59.360529514907746</v>
      </c>
      <c r="N163" s="168">
        <f>(B163+C163+D163+E163+F163+G163+H163+I163+J163+K163+L163+M163)/12</f>
        <v>79.70502593628261</v>
      </c>
      <c r="O163" s="177">
        <f>100*(J163-I163)/I163</f>
        <v>-3.069924176050499</v>
      </c>
      <c r="P163" s="177">
        <f>100*(J163-J162)/J162</f>
        <v>-33.211301091541344</v>
      </c>
      <c r="Q163" s="175">
        <f>(((B163+C163+D163+E163+F163+G163+H163+I163+J163)/9)-((B162+C162+D162+E162+F162+G162+H162+I162+J162)/9))/((B162+C162+D162+E162+F162+G162+H162+I162+J162)/9)*100</f>
        <v>-16.785373171634095</v>
      </c>
    </row>
    <row r="164" spans="1:17" s="179" customFormat="1" ht="11.25" customHeight="1">
      <c r="A164" s="72">
        <v>2002</v>
      </c>
      <c r="B164" s="178">
        <v>65.29813217834194</v>
      </c>
      <c r="C164" s="178">
        <v>75.61103141035865</v>
      </c>
      <c r="D164" s="178">
        <v>75.35953738507942</v>
      </c>
      <c r="E164" s="178">
        <v>84.41107399112462</v>
      </c>
      <c r="F164" s="178">
        <v>79.26903271184858</v>
      </c>
      <c r="G164" s="178">
        <v>119.82882690549697</v>
      </c>
      <c r="H164" s="178">
        <v>72.9759266193321</v>
      </c>
      <c r="I164" s="178">
        <v>65.66666654561753</v>
      </c>
      <c r="J164" s="178">
        <v>76.31024735913824</v>
      </c>
      <c r="K164" s="178">
        <v>80.98363087952902</v>
      </c>
      <c r="L164" s="178">
        <v>67.92898581214037</v>
      </c>
      <c r="M164" s="178">
        <v>86.31634801790949</v>
      </c>
      <c r="N164" s="168">
        <f>(B164+C164+D164+E164+F164+G164+H164+I164+J164+K164+L164+M164)/12</f>
        <v>79.1632866513264</v>
      </c>
      <c r="O164" s="177">
        <f>100*(J164-I164)/I164</f>
        <v>16.208498730671515</v>
      </c>
      <c r="P164" s="177">
        <f>100*(J164-J163)/J163</f>
        <v>12.714180531605093</v>
      </c>
      <c r="Q164" s="175">
        <f>(((B164+C164+D164+E164+F164+G164+H164+I164+J164)/9)-((B163+C163+D163+E163+F163+G163+H163+I163+J163)/9))/((B163+C163+D163+E163+F163+G163+H163+I163+J163)/9)*100</f>
        <v>1.7214152602487498</v>
      </c>
    </row>
    <row r="165" spans="1:17" s="176" customFormat="1" ht="11.25" customHeight="1">
      <c r="A165" s="72">
        <v>2003</v>
      </c>
      <c r="B165" s="168">
        <v>69.04837903233151</v>
      </c>
      <c r="C165" s="168">
        <v>54.6</v>
      </c>
      <c r="D165" s="168">
        <v>81.8</v>
      </c>
      <c r="E165" s="168">
        <v>59.7</v>
      </c>
      <c r="F165" s="168">
        <v>48.7</v>
      </c>
      <c r="G165" s="168">
        <v>96</v>
      </c>
      <c r="H165" s="168">
        <v>55.9</v>
      </c>
      <c r="I165" s="168">
        <v>55.9</v>
      </c>
      <c r="J165" s="168">
        <v>114</v>
      </c>
      <c r="K165" s="168">
        <v>74.6</v>
      </c>
      <c r="L165" s="168">
        <v>65.2</v>
      </c>
      <c r="M165" s="168">
        <v>74.8</v>
      </c>
      <c r="N165" s="168">
        <f>(B165+C165+D165+E165+F165+G165+H165+I165+J165+K165+L165+M165)/12</f>
        <v>70.85403158602763</v>
      </c>
      <c r="O165" s="177">
        <f>100*(J165-I165)/I165</f>
        <v>103.93559928443649</v>
      </c>
      <c r="P165" s="177">
        <f>100*(J165-J164)/J164</f>
        <v>49.39015917938623</v>
      </c>
      <c r="Q165" s="175">
        <f>(((B165+C165+D165+E165+F165+G165+H165+I165+J165)/9)-((B164+C164+D164+E164+F164+G164+H164+I164+J164)/9))/((B164+C164+D164+E164+F164+G164+H164+I164+J164)/9)*100</f>
        <v>-11.064603907121882</v>
      </c>
    </row>
    <row r="166" spans="1:17" s="176" customFormat="1" ht="11.25" customHeight="1">
      <c r="A166" s="72">
        <v>2004</v>
      </c>
      <c r="B166" s="168">
        <v>73.1</v>
      </c>
      <c r="C166" s="168">
        <v>75.46373490914532</v>
      </c>
      <c r="D166" s="168">
        <v>104.23845700742346</v>
      </c>
      <c r="E166" s="178">
        <v>62.91628712655301</v>
      </c>
      <c r="F166" s="168">
        <v>90.1722150098297</v>
      </c>
      <c r="G166" s="168">
        <v>162.1</v>
      </c>
      <c r="H166" s="168">
        <v>185.31663639189435</v>
      </c>
      <c r="I166" s="168">
        <v>83.35842639570464</v>
      </c>
      <c r="J166" s="168">
        <v>86.78120758154762</v>
      </c>
      <c r="K166" s="168" t="s">
        <v>47</v>
      </c>
      <c r="L166" s="168" t="s">
        <v>47</v>
      </c>
      <c r="M166" s="168" t="s">
        <v>47</v>
      </c>
      <c r="N166" s="168">
        <f>(B166+C166+D166+E166+F166+G166+H166+I166+J166)/9</f>
        <v>102.605218269122</v>
      </c>
      <c r="O166" s="177">
        <f>100*(J166-I166)/I166</f>
        <v>4.106101007227448</v>
      </c>
      <c r="P166" s="177">
        <f>100*(J166-J165)/J165</f>
        <v>-23.876133700396824</v>
      </c>
      <c r="Q166" s="175">
        <f>(((B166+C166+D166+E166+F166+G166+H166+I166+J166)/9)-((B165+C165+D165+E165+F165+G165+H165+I165+J165)/9))/((B165+C165+D165+E165+F165+G165+H165+I165+J165)/9)*100</f>
        <v>45.276381547278056</v>
      </c>
    </row>
    <row r="167" spans="1:16" s="176" customFormat="1" ht="11.25" customHeight="1">
      <c r="A167" s="173"/>
      <c r="B167" s="173"/>
      <c r="C167" s="173"/>
      <c r="D167" s="173"/>
      <c r="E167" s="173"/>
      <c r="F167" s="173"/>
      <c r="G167" s="173"/>
      <c r="H167" s="173"/>
      <c r="I167" s="173"/>
      <c r="J167" s="173"/>
      <c r="K167" s="173"/>
      <c r="L167" s="173"/>
      <c r="M167" s="173"/>
      <c r="N167" s="187"/>
      <c r="O167" s="191"/>
      <c r="P167" s="191"/>
    </row>
    <row r="168" spans="1:16" s="176" customFormat="1" ht="11.25" customHeight="1">
      <c r="A168" s="163"/>
      <c r="B168" s="163"/>
      <c r="C168" s="163"/>
      <c r="D168" s="163"/>
      <c r="E168" s="163"/>
      <c r="F168" s="163"/>
      <c r="G168" s="163"/>
      <c r="H168" s="163"/>
      <c r="I168" s="163"/>
      <c r="J168" s="163"/>
      <c r="K168" s="163"/>
      <c r="L168" s="163"/>
      <c r="M168" s="163"/>
      <c r="N168" s="187"/>
      <c r="O168" s="166"/>
      <c r="P168" s="154"/>
    </row>
    <row r="169" spans="1:16" s="176" customFormat="1" ht="11.25" customHeight="1">
      <c r="A169" s="174"/>
      <c r="B169" s="174"/>
      <c r="C169" s="174"/>
      <c r="D169" s="174"/>
      <c r="E169" s="174"/>
      <c r="F169" s="174"/>
      <c r="G169" s="174"/>
      <c r="H169" s="174"/>
      <c r="I169" s="174"/>
      <c r="J169" s="174"/>
      <c r="K169" s="174"/>
      <c r="L169" s="174"/>
      <c r="M169" s="174"/>
      <c r="N169" s="189"/>
      <c r="O169" s="166"/>
      <c r="P169" s="166"/>
    </row>
    <row r="170" spans="1:17" ht="12.75">
      <c r="A170" s="449" t="s">
        <v>119</v>
      </c>
      <c r="B170" s="449"/>
      <c r="C170" s="449"/>
      <c r="D170" s="449"/>
      <c r="E170" s="449"/>
      <c r="F170" s="449"/>
      <c r="G170" s="449"/>
      <c r="H170" s="449"/>
      <c r="I170" s="449"/>
      <c r="J170" s="449"/>
      <c r="K170" s="449"/>
      <c r="L170" s="449"/>
      <c r="M170" s="449"/>
      <c r="N170" s="449"/>
      <c r="O170" s="449"/>
      <c r="P170" s="449"/>
      <c r="Q170" s="449"/>
    </row>
    <row r="171" spans="1:16" ht="12.75">
      <c r="A171" s="171"/>
      <c r="B171" s="171"/>
      <c r="C171" s="171"/>
      <c r="D171" s="171"/>
      <c r="E171" s="171"/>
      <c r="F171" s="171"/>
      <c r="G171" s="171"/>
      <c r="H171" s="171"/>
      <c r="I171" s="171"/>
      <c r="J171" s="171"/>
      <c r="K171" s="171"/>
      <c r="L171" s="171"/>
      <c r="M171" s="171"/>
      <c r="N171" s="171"/>
      <c r="O171" s="171"/>
      <c r="P171" s="171"/>
    </row>
    <row r="172" spans="1:16" s="176" customFormat="1" ht="11.25" customHeight="1">
      <c r="A172" s="174"/>
      <c r="B172" s="174"/>
      <c r="C172" s="174"/>
      <c r="D172" s="174"/>
      <c r="E172" s="174"/>
      <c r="F172" s="174"/>
      <c r="G172" s="174"/>
      <c r="H172" s="174"/>
      <c r="I172" s="174"/>
      <c r="J172" s="174"/>
      <c r="K172" s="174"/>
      <c r="L172" s="174"/>
      <c r="M172" s="174"/>
      <c r="N172" s="187"/>
      <c r="O172" s="166"/>
      <c r="P172" s="166"/>
    </row>
    <row r="173" spans="1:16" s="176" customFormat="1" ht="11.25" customHeight="1">
      <c r="A173" s="174"/>
      <c r="B173" s="168"/>
      <c r="C173" s="168"/>
      <c r="D173" s="168"/>
      <c r="E173" s="168"/>
      <c r="F173" s="168"/>
      <c r="G173" s="168"/>
      <c r="H173" s="168"/>
      <c r="I173" s="168"/>
      <c r="J173" s="168"/>
      <c r="K173" s="168"/>
      <c r="L173" s="168"/>
      <c r="M173" s="168"/>
      <c r="N173" s="168"/>
      <c r="O173" s="182"/>
      <c r="P173" s="182"/>
    </row>
    <row r="174" spans="1:16" s="176" customFormat="1" ht="11.25" customHeight="1">
      <c r="A174" s="70" t="s">
        <v>109</v>
      </c>
      <c r="B174" s="168">
        <v>86.50557271505419</v>
      </c>
      <c r="C174" s="168">
        <v>99.93994541167272</v>
      </c>
      <c r="D174" s="168">
        <v>107.14960960161031</v>
      </c>
      <c r="E174" s="168">
        <v>93.31255802959272</v>
      </c>
      <c r="F174" s="168">
        <v>102.39396643747365</v>
      </c>
      <c r="G174" s="168">
        <v>95.07121541148982</v>
      </c>
      <c r="H174" s="168">
        <v>97.66907251168492</v>
      </c>
      <c r="I174" s="168">
        <v>102.37095151229154</v>
      </c>
      <c r="J174" s="168">
        <v>106.67110260850707</v>
      </c>
      <c r="K174" s="168">
        <v>98.28140273087804</v>
      </c>
      <c r="L174" s="168">
        <v>113.41256667263198</v>
      </c>
      <c r="M174" s="168">
        <v>97.22203619230989</v>
      </c>
      <c r="N174" s="168">
        <v>99.9999999862664</v>
      </c>
      <c r="O174" s="175"/>
      <c r="P174" s="175"/>
    </row>
    <row r="175" spans="1:17" s="176" customFormat="1" ht="11.25" customHeight="1">
      <c r="A175" s="71">
        <v>2001</v>
      </c>
      <c r="B175" s="168">
        <v>107.99222938986152</v>
      </c>
      <c r="C175" s="168">
        <v>114.34116582010824</v>
      </c>
      <c r="D175" s="168">
        <v>124.32839191643474</v>
      </c>
      <c r="E175" s="168">
        <v>108.06734288936046</v>
      </c>
      <c r="F175" s="168">
        <v>114.3842143721876</v>
      </c>
      <c r="G175" s="168">
        <v>108.30961191224462</v>
      </c>
      <c r="H175" s="168">
        <v>109.88437441722778</v>
      </c>
      <c r="I175" s="168">
        <v>118.4445569872867</v>
      </c>
      <c r="J175" s="168">
        <v>117.22849860371937</v>
      </c>
      <c r="K175" s="168">
        <v>121.28822720073885</v>
      </c>
      <c r="L175" s="168">
        <v>118.09167949872554</v>
      </c>
      <c r="M175" s="168">
        <v>99.90518757005654</v>
      </c>
      <c r="N175" s="168">
        <f>(B175+C175+D175+E175+F175+G175+H175+I175+J175+K175+L175+M175)/12</f>
        <v>113.522123381496</v>
      </c>
      <c r="O175" s="177">
        <f>100*(J175-I175)/I175</f>
        <v>-1.0266899674400871</v>
      </c>
      <c r="P175" s="177">
        <f>100*(J175-J174)/J174</f>
        <v>9.897147153300677</v>
      </c>
      <c r="Q175" s="175">
        <f>(((B175+C175+D175+E175+F175+G175+H175+I175+J175)/9)-((B174+C174+D174+E174+F174+G174+H174+I174+J174)/9))/((B174+C174+D174+E174+F174+G174+H174+I174+J174)/9)*100</f>
        <v>14.801791180374632</v>
      </c>
    </row>
    <row r="176" spans="1:17" s="179" customFormat="1" ht="11.25" customHeight="1">
      <c r="A176" s="72">
        <v>2002</v>
      </c>
      <c r="B176" s="178">
        <v>115.58455113647153</v>
      </c>
      <c r="C176" s="178">
        <v>117.10244694826773</v>
      </c>
      <c r="D176" s="178">
        <v>126.61062964491745</v>
      </c>
      <c r="E176" s="178">
        <v>124.99281913970299</v>
      </c>
      <c r="F176" s="178">
        <v>115.16165654798417</v>
      </c>
      <c r="G176" s="178">
        <v>109.90391744743697</v>
      </c>
      <c r="H176" s="178">
        <v>116.78878220568032</v>
      </c>
      <c r="I176" s="178">
        <v>120.93347557857066</v>
      </c>
      <c r="J176" s="178">
        <v>121.92260606795384</v>
      </c>
      <c r="K176" s="178">
        <v>130.86627064140828</v>
      </c>
      <c r="L176" s="178">
        <v>125.89218936196444</v>
      </c>
      <c r="M176" s="178">
        <v>111.06675694067394</v>
      </c>
      <c r="N176" s="168">
        <f>(B176+C176+D176+E176+F176+G176+H176+I176+J176+K176+L176+M176)/12</f>
        <v>119.73550847175271</v>
      </c>
      <c r="O176" s="177">
        <f>100*(J176-I176)/I176</f>
        <v>0.817912893556534</v>
      </c>
      <c r="P176" s="177">
        <f>100*(J176-J175)/J175</f>
        <v>4.004237467974814</v>
      </c>
      <c r="Q176" s="175">
        <f>(((B176+C176+D176+E176+F176+G176+H176+I176+J176)/9)-((B175+C175+D175+E175+F175+G175+H175+I175+J175)/9))/((B175+C175+D175+E175+F175+G175+H175+I175+J175)/9)*100</f>
        <v>4.4986686963399345</v>
      </c>
    </row>
    <row r="177" spans="1:17" s="176" customFormat="1" ht="11.25" customHeight="1">
      <c r="A177" s="72">
        <v>2003</v>
      </c>
      <c r="B177" s="168">
        <v>128.58143637309638</v>
      </c>
      <c r="C177" s="168">
        <v>140.1</v>
      </c>
      <c r="D177" s="168">
        <v>133.7</v>
      </c>
      <c r="E177" s="168">
        <v>140</v>
      </c>
      <c r="F177" s="168">
        <v>127.9</v>
      </c>
      <c r="G177" s="168">
        <v>133.4</v>
      </c>
      <c r="H177" s="168">
        <v>145.8</v>
      </c>
      <c r="I177" s="168">
        <v>125</v>
      </c>
      <c r="J177" s="168">
        <v>146.3</v>
      </c>
      <c r="K177" s="168">
        <v>153.3</v>
      </c>
      <c r="L177" s="168">
        <v>151.5</v>
      </c>
      <c r="M177" s="168">
        <v>137.1</v>
      </c>
      <c r="N177" s="168">
        <f>(B177+C177+D177+E177+F177+G177+H177+I177+J177+K177+L177+M177)/12</f>
        <v>138.55678636442468</v>
      </c>
      <c r="O177" s="177">
        <f>100*(J177-I177)/I177</f>
        <v>17.040000000000006</v>
      </c>
      <c r="P177" s="177">
        <f>100*(J177-J176)/J176</f>
        <v>19.994154257545464</v>
      </c>
      <c r="Q177" s="175">
        <f>(((B177+C177+D177+E177+F177+G177+H177+I177+J177)/9)-((B176+C176+D176+E176+F176+G176+H176+I176+J176)/9))/((B176+C176+D176+E176+F176+G176+H176+I176+J176)/9)*100</f>
        <v>14.198356037497012</v>
      </c>
    </row>
    <row r="178" spans="1:17" s="176" customFormat="1" ht="11.25" customHeight="1">
      <c r="A178" s="72">
        <v>2004</v>
      </c>
      <c r="B178" s="168">
        <v>125.68583727830969</v>
      </c>
      <c r="C178" s="168">
        <v>126.9792078895459</v>
      </c>
      <c r="D178" s="168">
        <v>150.17103037259142</v>
      </c>
      <c r="E178" s="168">
        <v>136.81597337922682</v>
      </c>
      <c r="F178" s="168">
        <v>125.29332025232762</v>
      </c>
      <c r="G178" s="168">
        <v>134.4</v>
      </c>
      <c r="H178" s="168">
        <v>134.97331264806377</v>
      </c>
      <c r="I178" s="168">
        <v>129.65963750895153</v>
      </c>
      <c r="J178" s="168">
        <v>152.23834918544014</v>
      </c>
      <c r="K178" s="168" t="s">
        <v>47</v>
      </c>
      <c r="L178" s="168" t="s">
        <v>47</v>
      </c>
      <c r="M178" s="168" t="s">
        <v>47</v>
      </c>
      <c r="N178" s="168">
        <f>(B178+C178+D178+E178+F178+G178+H178+I178+J178)/9</f>
        <v>135.13518539049522</v>
      </c>
      <c r="O178" s="177">
        <f>100*(J178-I178)/I178</f>
        <v>17.413832176516618</v>
      </c>
      <c r="P178" s="177">
        <f>100*(J178-J177)/J177</f>
        <v>4.059021999617315</v>
      </c>
      <c r="Q178" s="175">
        <f>(((B178+C178+D178+E178+F178+G178+H178+I178+J178)/9)-((B177+C177+D177+E177+F177+G177+H177+I177+J177)/9))/((B177+C177+D177+E177+F177+G177+H177+I177+J177)/9)*100</f>
        <v>-0.3739217948956599</v>
      </c>
    </row>
    <row r="179" spans="1:16" s="176" customFormat="1" ht="11.25" customHeight="1">
      <c r="A179" s="73"/>
      <c r="B179" s="168"/>
      <c r="C179" s="168"/>
      <c r="D179" s="168"/>
      <c r="E179" s="168"/>
      <c r="F179" s="168"/>
      <c r="G179" s="168"/>
      <c r="H179" s="168"/>
      <c r="I179" s="168"/>
      <c r="J179" s="168"/>
      <c r="K179" s="168"/>
      <c r="L179" s="168"/>
      <c r="M179" s="168"/>
      <c r="N179" s="168"/>
      <c r="O179" s="177"/>
      <c r="P179" s="177"/>
    </row>
    <row r="180" spans="1:16" s="176" customFormat="1" ht="11.25" customHeight="1">
      <c r="A180" s="74" t="s">
        <v>110</v>
      </c>
      <c r="B180" s="168">
        <v>86.65866563261831</v>
      </c>
      <c r="C180" s="168">
        <v>99.40627676559797</v>
      </c>
      <c r="D180" s="168">
        <v>108.89786366372283</v>
      </c>
      <c r="E180" s="168">
        <v>94.29109769203099</v>
      </c>
      <c r="F180" s="168">
        <v>103.12609059383942</v>
      </c>
      <c r="G180" s="168">
        <v>92.48675396636433</v>
      </c>
      <c r="H180" s="168">
        <v>97.88973422451967</v>
      </c>
      <c r="I180" s="168">
        <v>103.53550657305865</v>
      </c>
      <c r="J180" s="168">
        <v>106.87004050922539</v>
      </c>
      <c r="K180" s="168">
        <v>98.83468239606405</v>
      </c>
      <c r="L180" s="168">
        <v>111.40011607229465</v>
      </c>
      <c r="M180" s="168">
        <v>96.6031719009183</v>
      </c>
      <c r="N180" s="168">
        <v>99.99999999918789</v>
      </c>
      <c r="O180" s="177"/>
      <c r="P180" s="177"/>
    </row>
    <row r="181" spans="1:17" s="176" customFormat="1" ht="11.25" customHeight="1">
      <c r="A181" s="71">
        <v>2001</v>
      </c>
      <c r="B181" s="168">
        <v>105.0797754976799</v>
      </c>
      <c r="C181" s="168">
        <v>112.18846706193129</v>
      </c>
      <c r="D181" s="168">
        <v>121.11402665972038</v>
      </c>
      <c r="E181" s="168">
        <v>104.53340626614174</v>
      </c>
      <c r="F181" s="168">
        <v>112.28193625433727</v>
      </c>
      <c r="G181" s="168">
        <v>105.55584598281928</v>
      </c>
      <c r="H181" s="168">
        <v>103.17300125480722</v>
      </c>
      <c r="I181" s="168">
        <v>117.28096692670151</v>
      </c>
      <c r="J181" s="168">
        <v>116.35993308107267</v>
      </c>
      <c r="K181" s="168">
        <v>118.94513933738682</v>
      </c>
      <c r="L181" s="168">
        <v>114.82671367751962</v>
      </c>
      <c r="M181" s="168">
        <v>98.61362438400224</v>
      </c>
      <c r="N181" s="168">
        <f>(B181+C181+D181+E181+F181+G181+H181+I181+J181+K181+L181+M181)/12</f>
        <v>110.82940303200998</v>
      </c>
      <c r="O181" s="177">
        <f>100*(J181-I181)/I181</f>
        <v>-0.7853225205795504</v>
      </c>
      <c r="P181" s="177">
        <f>100*(J181-J180)/J180</f>
        <v>8.87984371169774</v>
      </c>
      <c r="Q181" s="175">
        <f>(((B181+C181+D181+E181+F181+G181+H181+I181+J181)/9)-((B180+C180+D180+E180+F180+G180+H180+I180+J180)/9))/((B180+C180+D180+E180+F180+G180+H180+I180+J180)/9)*100</f>
        <v>11.689405270456811</v>
      </c>
    </row>
    <row r="182" spans="1:17" s="179" customFormat="1" ht="11.25" customHeight="1">
      <c r="A182" s="72">
        <v>2002</v>
      </c>
      <c r="B182" s="178">
        <v>113.75877519762835</v>
      </c>
      <c r="C182" s="178">
        <v>111.91550542565221</v>
      </c>
      <c r="D182" s="178">
        <v>116.94315702140001</v>
      </c>
      <c r="E182" s="178">
        <v>119.25110600328365</v>
      </c>
      <c r="F182" s="178">
        <v>111.8804170079077</v>
      </c>
      <c r="G182" s="178">
        <v>102.58556515132227</v>
      </c>
      <c r="H182" s="178">
        <v>112.37882299689596</v>
      </c>
      <c r="I182" s="178">
        <v>118.15879528328918</v>
      </c>
      <c r="J182" s="178">
        <v>117.35487480956188</v>
      </c>
      <c r="K182" s="178">
        <v>126.39221765889421</v>
      </c>
      <c r="L182" s="178">
        <v>119.38315159790666</v>
      </c>
      <c r="M182" s="178">
        <v>108.14847947769873</v>
      </c>
      <c r="N182" s="168">
        <f>(B182+C182+D182+E182+F182+G182+H182+I182+J182+K182+L182+M182)/12</f>
        <v>114.84590563595339</v>
      </c>
      <c r="O182" s="177">
        <f>100*(J182-I182)/I182</f>
        <v>-0.6803729437151754</v>
      </c>
      <c r="P182" s="177">
        <f>100*(J182-J181)/J181</f>
        <v>0.855055260126347</v>
      </c>
      <c r="Q182" s="175">
        <f>(((B182+C182+D182+E182+F182+G182+H182+I182+J182)/9)-((B181+C181+D181+E181+F181+G181+H181+I181+J181)/9))/((B181+C181+D181+E181+F181+G181+H181+I181+J181)/9)*100</f>
        <v>2.6724671443590453</v>
      </c>
    </row>
    <row r="183" spans="1:17" s="176" customFormat="1" ht="11.25" customHeight="1">
      <c r="A183" s="72">
        <v>2003</v>
      </c>
      <c r="B183" s="168">
        <v>124.93208629396007</v>
      </c>
      <c r="C183" s="168">
        <v>133.4</v>
      </c>
      <c r="D183" s="168">
        <v>130.8</v>
      </c>
      <c r="E183" s="168">
        <v>137.4</v>
      </c>
      <c r="F183" s="168">
        <v>125.3</v>
      </c>
      <c r="G183" s="168">
        <v>128.2</v>
      </c>
      <c r="H183" s="168">
        <v>145</v>
      </c>
      <c r="I183" s="168">
        <v>122.3</v>
      </c>
      <c r="J183" s="168">
        <v>143.9</v>
      </c>
      <c r="K183" s="168">
        <v>152.7</v>
      </c>
      <c r="L183" s="168">
        <v>147.9</v>
      </c>
      <c r="M183" s="168">
        <v>133.5</v>
      </c>
      <c r="N183" s="168">
        <f>(B183+C183+D183+E183+F183+G183+H183+I183+J183+K183+L183+M183)/12</f>
        <v>135.44434052449668</v>
      </c>
      <c r="O183" s="177">
        <f>100*(J183-I183)/I183</f>
        <v>17.66148814390843</v>
      </c>
      <c r="P183" s="177">
        <f>100*(J183-J182)/J182</f>
        <v>22.619533473589694</v>
      </c>
      <c r="Q183" s="175">
        <f>(((B183+C183+D183+E183+F183+G183+H183+I183+J183)/9)-((B182+C182+D182+E182+F182+G182+H182+I182+J182)/9))/((B182+C182+D182+E182+F182+G182+H182+I182+J182)/9)*100</f>
        <v>16.30547371976944</v>
      </c>
    </row>
    <row r="184" spans="1:17" s="176" customFormat="1" ht="11.25" customHeight="1">
      <c r="A184" s="72">
        <v>2004</v>
      </c>
      <c r="B184" s="168">
        <v>123.70594253790405</v>
      </c>
      <c r="C184" s="168">
        <v>122.96423770147236</v>
      </c>
      <c r="D184" s="168">
        <v>147.6912994905278</v>
      </c>
      <c r="E184" s="168">
        <v>134.32086774972245</v>
      </c>
      <c r="F184" s="168">
        <v>122.96284761860005</v>
      </c>
      <c r="G184" s="168">
        <v>131.7</v>
      </c>
      <c r="H184" s="168">
        <v>134.040601664712</v>
      </c>
      <c r="I184" s="168">
        <v>126.94241789926085</v>
      </c>
      <c r="J184" s="168">
        <v>150.8100426972587</v>
      </c>
      <c r="K184" s="168" t="s">
        <v>47</v>
      </c>
      <c r="L184" s="168" t="s">
        <v>47</v>
      </c>
      <c r="M184" s="168" t="s">
        <v>47</v>
      </c>
      <c r="N184" s="168">
        <f>(B184+C184+D184+E184+F184+G184+H184+I184+J184)/9</f>
        <v>132.79313970660647</v>
      </c>
      <c r="O184" s="177">
        <f>100*(J184-I184)/I184</f>
        <v>18.801930192426898</v>
      </c>
      <c r="P184" s="177">
        <f>100*(J184-J183)/J183</f>
        <v>4.8019754671707355</v>
      </c>
      <c r="Q184" s="175">
        <f>(((B184+C184+D184+E184+F184+G184+H184+I184+J184)/9)-((B183+C183+D183+E183+F183+G183+H183+I183+J183)/9))/((B183+C183+D183+E183+F183+G183+H183+I183+J183)/9)*100</f>
        <v>0.3279101621289213</v>
      </c>
    </row>
    <row r="185" spans="1:16" s="176" customFormat="1" ht="11.25" customHeight="1">
      <c r="A185" s="73"/>
      <c r="B185" s="168"/>
      <c r="C185" s="168"/>
      <c r="D185" s="168"/>
      <c r="E185" s="168"/>
      <c r="F185" s="168"/>
      <c r="G185" s="168"/>
      <c r="H185" s="168"/>
      <c r="I185" s="168"/>
      <c r="J185" s="168"/>
      <c r="K185" s="168"/>
      <c r="L185" s="168"/>
      <c r="M185" s="168"/>
      <c r="N185" s="168"/>
      <c r="O185" s="177"/>
      <c r="P185" s="177"/>
    </row>
    <row r="186" spans="1:16" s="176" customFormat="1" ht="11.25" customHeight="1">
      <c r="A186" s="74" t="s">
        <v>111</v>
      </c>
      <c r="B186" s="168">
        <v>85.26954770108284</v>
      </c>
      <c r="C186" s="168">
        <v>104.24862199576891</v>
      </c>
      <c r="D186" s="168">
        <v>93.03474428391014</v>
      </c>
      <c r="E186" s="168">
        <v>85.41212995504067</v>
      </c>
      <c r="F186" s="168">
        <v>96.4830213598487</v>
      </c>
      <c r="G186" s="168">
        <v>115.93736212112535</v>
      </c>
      <c r="H186" s="168">
        <v>95.88751784562423</v>
      </c>
      <c r="I186" s="168">
        <v>92.96869235024545</v>
      </c>
      <c r="J186" s="168">
        <v>105.06493932887136</v>
      </c>
      <c r="K186" s="168">
        <v>93.81439304846552</v>
      </c>
      <c r="L186" s="168">
        <v>129.6604738229768</v>
      </c>
      <c r="M186" s="168">
        <v>102.2185562029356</v>
      </c>
      <c r="N186" s="168">
        <v>100.00000000132462</v>
      </c>
      <c r="O186" s="177"/>
      <c r="P186" s="177"/>
    </row>
    <row r="187" spans="1:17" s="176" customFormat="1" ht="11.25" customHeight="1">
      <c r="A187" s="71">
        <v>2001</v>
      </c>
      <c r="B187" s="168">
        <v>131.50648622529297</v>
      </c>
      <c r="C187" s="168">
        <v>131.72139345049158</v>
      </c>
      <c r="D187" s="168">
        <v>150.2801882453129</v>
      </c>
      <c r="E187" s="168">
        <v>136.59926009557384</v>
      </c>
      <c r="F187" s="168">
        <v>131.3573612645792</v>
      </c>
      <c r="G187" s="168">
        <v>130.54267095725004</v>
      </c>
      <c r="H187" s="168">
        <v>164.06993670201803</v>
      </c>
      <c r="I187" s="168">
        <v>127.83902529836202</v>
      </c>
      <c r="J187" s="168">
        <v>124.24102955858235</v>
      </c>
      <c r="K187" s="168">
        <v>140.2055979012257</v>
      </c>
      <c r="L187" s="168">
        <v>144.45200921055553</v>
      </c>
      <c r="M187" s="168">
        <v>110.33287150299356</v>
      </c>
      <c r="N187" s="168">
        <f>(B187+C187+D187+E187+F187+G187+H187+I187+J187+K187+L187+M187)/12</f>
        <v>135.26231920101984</v>
      </c>
      <c r="O187" s="177">
        <f>100*(J187-I187)/I187</f>
        <v>-2.814473695635853</v>
      </c>
      <c r="P187" s="177">
        <f>100*(J187-J186)/J186</f>
        <v>18.251654978533352</v>
      </c>
      <c r="Q187" s="175">
        <f>(((B187+C187+D187+E187+F187+G187+H187+I187+J187)/9)-((B186+C186+D186+E186+F186+G186+H186+I186+J186)/9))/((B186+C186+D186+E186+F186+G186+H186+I186+J186)/9)*100</f>
        <v>40.47216207543348</v>
      </c>
    </row>
    <row r="188" spans="1:17" s="179" customFormat="1" ht="11.25" customHeight="1">
      <c r="A188" s="72">
        <v>2002</v>
      </c>
      <c r="B188" s="178">
        <v>130.32530450312717</v>
      </c>
      <c r="C188" s="178">
        <v>158.98021717460588</v>
      </c>
      <c r="D188" s="178">
        <v>204.66282955200836</v>
      </c>
      <c r="E188" s="178">
        <v>171.3496447093445</v>
      </c>
      <c r="F188" s="178">
        <v>141.65337525585292</v>
      </c>
      <c r="G188" s="178">
        <v>168.99004252004008</v>
      </c>
      <c r="H188" s="178">
        <v>152.3934362690541</v>
      </c>
      <c r="I188" s="178">
        <v>143.33539079424645</v>
      </c>
      <c r="J188" s="178">
        <v>158.80106312728014</v>
      </c>
      <c r="K188" s="178">
        <v>166.9883981321763</v>
      </c>
      <c r="L188" s="178">
        <v>178.44415790814512</v>
      </c>
      <c r="M188" s="178">
        <v>134.6280314987368</v>
      </c>
      <c r="N188" s="168">
        <f>(B188+C188+D188+E188+F188+G188+H188+I188+J188+K188+L188+M188)/12</f>
        <v>159.21265762038482</v>
      </c>
      <c r="O188" s="177">
        <f>100*(J188-I188)/I188</f>
        <v>10.789849071702182</v>
      </c>
      <c r="P188" s="177">
        <f>100*(J188-J187)/J187</f>
        <v>27.816924643563084</v>
      </c>
      <c r="Q188" s="175">
        <f>(((B188+C188+D188+E188+F188+G188+H188+I188+J188)/9)-((B187+C187+D187+E187+F187+G187+H187+I187+J187)/9))/((B187+C187+D187+E187+F187+G187+H187+I187+J187)/9)*100</f>
        <v>16.47459519840611</v>
      </c>
    </row>
    <row r="189" spans="1:17" ht="11.25" customHeight="1">
      <c r="A189" s="72">
        <v>2003</v>
      </c>
      <c r="B189" s="168">
        <v>158.04516633982877</v>
      </c>
      <c r="C189" s="168">
        <v>193.9</v>
      </c>
      <c r="D189" s="168">
        <v>156.9</v>
      </c>
      <c r="E189" s="168">
        <v>161.7</v>
      </c>
      <c r="F189" s="168">
        <v>148.5</v>
      </c>
      <c r="G189" s="168">
        <v>175.6</v>
      </c>
      <c r="H189" s="168">
        <v>152.6</v>
      </c>
      <c r="I189" s="168">
        <v>146.2</v>
      </c>
      <c r="J189" s="168">
        <v>165.8</v>
      </c>
      <c r="K189" s="168">
        <v>158.4</v>
      </c>
      <c r="L189" s="168">
        <v>180.4</v>
      </c>
      <c r="M189" s="168">
        <v>166.1</v>
      </c>
      <c r="N189" s="168">
        <f>(B189+C189+D189+E189+F189+G189+H189+I189+J189+K189+L189+M189)/12</f>
        <v>163.6787638616524</v>
      </c>
      <c r="O189" s="177">
        <f>100*(J189-I189)/I189</f>
        <v>13.40629274965802</v>
      </c>
      <c r="P189" s="177">
        <f>100*(J189-J188)/J188</f>
        <v>4.407361471572877</v>
      </c>
      <c r="Q189" s="175">
        <f>(((B189+C189+D189+E189+F189+G189+H189+I189+J189)/9)-((B188+C188+D188+E188+F188+G188+H188+I188+J188)/9))/((B188+C188+D188+E188+F188+G188+H188+I188+J188)/9)*100</f>
        <v>2.010069013056208</v>
      </c>
    </row>
    <row r="190" spans="1:17" ht="11.25" customHeight="1">
      <c r="A190" s="72">
        <v>2004</v>
      </c>
      <c r="B190" s="168">
        <v>141.6708984460569</v>
      </c>
      <c r="C190" s="168">
        <v>159.39484213058114</v>
      </c>
      <c r="D190" s="168">
        <v>170.1916148022936</v>
      </c>
      <c r="E190" s="168">
        <v>156.9606887737676</v>
      </c>
      <c r="F190" s="168">
        <v>144.10883947469472</v>
      </c>
      <c r="G190" s="168">
        <v>156.3</v>
      </c>
      <c r="H190" s="168">
        <v>142.50373433943676</v>
      </c>
      <c r="I190" s="168">
        <v>151.59763283741452</v>
      </c>
      <c r="J190" s="168">
        <v>163.7700565330326</v>
      </c>
      <c r="K190" s="168" t="s">
        <v>47</v>
      </c>
      <c r="L190" s="168" t="s">
        <v>47</v>
      </c>
      <c r="M190" s="168" t="s">
        <v>47</v>
      </c>
      <c r="N190" s="168">
        <f>(B190+C190+D190+E190+F190+G190+H190+I190+J190)/9</f>
        <v>154.05536748191975</v>
      </c>
      <c r="O190" s="177">
        <f>100*(J190-I190)/I190</f>
        <v>8.029428605044753</v>
      </c>
      <c r="P190" s="177">
        <f>100*(J190-J189)/J189</f>
        <v>-1.2243326097511518</v>
      </c>
      <c r="Q190" s="175">
        <f>(((B190+C190+D190+E190+F190+G190+H190+I190+J190)/9)-((B189+C189+D189+E189+F189+G189+H189+I189+J189)/9))/((B189+C189+D189+E189+F189+G189+H189+I189+J189)/9)*100</f>
        <v>-4.9852389907187025</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50"/>
      <c r="B200" s="450"/>
      <c r="C200" s="450"/>
      <c r="D200" s="450"/>
      <c r="E200" s="450"/>
      <c r="F200" s="450"/>
      <c r="G200" s="450"/>
      <c r="H200" s="450"/>
      <c r="I200" s="450"/>
      <c r="J200" s="450"/>
      <c r="K200" s="450"/>
      <c r="L200" s="450"/>
      <c r="M200" s="450"/>
      <c r="N200" s="450"/>
      <c r="O200" s="450"/>
      <c r="P200" s="450"/>
      <c r="Q200" s="450"/>
    </row>
    <row r="201" spans="1:16" ht="12.75">
      <c r="A201" s="135"/>
      <c r="B201" s="136"/>
      <c r="C201" s="136"/>
      <c r="D201" s="136"/>
      <c r="E201" s="136"/>
      <c r="F201" s="136"/>
      <c r="G201" s="136"/>
      <c r="H201" s="136"/>
      <c r="I201" s="136"/>
      <c r="J201" s="136"/>
      <c r="K201" s="136"/>
      <c r="L201" s="136"/>
      <c r="M201" s="136"/>
      <c r="N201" s="136"/>
      <c r="O201" s="136"/>
      <c r="P201" s="136"/>
    </row>
    <row r="202" spans="1:17" ht="12.75">
      <c r="A202" s="451" t="s">
        <v>116</v>
      </c>
      <c r="B202" s="451"/>
      <c r="C202" s="451"/>
      <c r="D202" s="451"/>
      <c r="E202" s="451"/>
      <c r="F202" s="451"/>
      <c r="G202" s="451"/>
      <c r="H202" s="451"/>
      <c r="I202" s="451"/>
      <c r="J202" s="451"/>
      <c r="K202" s="451"/>
      <c r="L202" s="451"/>
      <c r="M202" s="451"/>
      <c r="N202" s="451"/>
      <c r="O202" s="451"/>
      <c r="P202" s="451"/>
      <c r="Q202" s="451"/>
    </row>
    <row r="203" spans="1:17" ht="12.75">
      <c r="A203" s="451" t="s">
        <v>120</v>
      </c>
      <c r="B203" s="451"/>
      <c r="C203" s="451"/>
      <c r="D203" s="451"/>
      <c r="E203" s="451"/>
      <c r="F203" s="451"/>
      <c r="G203" s="451"/>
      <c r="H203" s="451"/>
      <c r="I203" s="451"/>
      <c r="J203" s="451"/>
      <c r="K203" s="451"/>
      <c r="L203" s="451"/>
      <c r="M203" s="451"/>
      <c r="N203" s="451"/>
      <c r="O203" s="451"/>
      <c r="P203" s="451"/>
      <c r="Q203" s="451"/>
    </row>
    <row r="204" spans="1:17" ht="12.75">
      <c r="A204" s="451" t="s">
        <v>87</v>
      </c>
      <c r="B204" s="451"/>
      <c r="C204" s="451"/>
      <c r="D204" s="451"/>
      <c r="E204" s="451"/>
      <c r="F204" s="451"/>
      <c r="G204" s="451"/>
      <c r="H204" s="451"/>
      <c r="I204" s="451"/>
      <c r="J204" s="451"/>
      <c r="K204" s="451"/>
      <c r="L204" s="451"/>
      <c r="M204" s="451"/>
      <c r="N204" s="451"/>
      <c r="O204" s="451"/>
      <c r="P204" s="451"/>
      <c r="Q204" s="451"/>
    </row>
    <row r="205" spans="1:16" ht="12.75">
      <c r="A205" s="135"/>
      <c r="B205" s="136"/>
      <c r="C205" s="136"/>
      <c r="D205" s="136"/>
      <c r="E205" s="136"/>
      <c r="F205" s="136"/>
      <c r="G205" s="136"/>
      <c r="H205" s="136"/>
      <c r="I205" s="136"/>
      <c r="J205" s="136"/>
      <c r="K205" s="136"/>
      <c r="L205" s="136"/>
      <c r="M205" s="136"/>
      <c r="N205" s="136"/>
      <c r="O205" s="136"/>
      <c r="P205" s="136"/>
    </row>
    <row r="207" spans="1:17" ht="12.75">
      <c r="A207" s="141"/>
      <c r="B207" s="142"/>
      <c r="C207" s="143"/>
      <c r="D207" s="143"/>
      <c r="E207" s="143"/>
      <c r="F207" s="143"/>
      <c r="G207" s="143"/>
      <c r="H207" s="143"/>
      <c r="I207" s="143"/>
      <c r="J207" s="143"/>
      <c r="K207" s="143"/>
      <c r="L207" s="143"/>
      <c r="M207" s="143"/>
      <c r="N207" s="144"/>
      <c r="O207" s="438" t="s">
        <v>88</v>
      </c>
      <c r="P207" s="446"/>
      <c r="Q207" s="446"/>
    </row>
    <row r="208" spans="1:17" ht="12.75">
      <c r="A208" s="145"/>
      <c r="B208" s="146"/>
      <c r="C208" s="147"/>
      <c r="D208" s="147"/>
      <c r="E208" s="147"/>
      <c r="F208" s="147"/>
      <c r="G208" s="147"/>
      <c r="H208" s="147"/>
      <c r="I208" s="147"/>
      <c r="J208" s="147"/>
      <c r="K208" s="147"/>
      <c r="L208" s="147"/>
      <c r="M208" s="147"/>
      <c r="N208" s="148"/>
      <c r="O208" s="149" t="s">
        <v>208</v>
      </c>
      <c r="P208" s="150"/>
      <c r="Q208" s="151" t="s">
        <v>209</v>
      </c>
    </row>
    <row r="209" spans="1:17" ht="12.75">
      <c r="A209" s="152" t="s">
        <v>90</v>
      </c>
      <c r="B209" s="146" t="s">
        <v>91</v>
      </c>
      <c r="C209" s="147" t="s">
        <v>92</v>
      </c>
      <c r="D209" s="147" t="s">
        <v>93</v>
      </c>
      <c r="E209" s="147" t="s">
        <v>89</v>
      </c>
      <c r="F209" s="147" t="s">
        <v>94</v>
      </c>
      <c r="G209" s="147" t="s">
        <v>95</v>
      </c>
      <c r="H209" s="147" t="s">
        <v>96</v>
      </c>
      <c r="I209" s="147" t="s">
        <v>97</v>
      </c>
      <c r="J209" s="147" t="s">
        <v>98</v>
      </c>
      <c r="K209" s="147" t="s">
        <v>99</v>
      </c>
      <c r="L209" s="147" t="s">
        <v>100</v>
      </c>
      <c r="M209" s="147" t="s">
        <v>101</v>
      </c>
      <c r="N209" s="153" t="s">
        <v>102</v>
      </c>
      <c r="O209" s="447" t="s">
        <v>103</v>
      </c>
      <c r="P209" s="448"/>
      <c r="Q209" s="448"/>
    </row>
    <row r="210" spans="1:17" ht="12.75">
      <c r="A210" s="145"/>
      <c r="B210" s="146"/>
      <c r="C210" s="147"/>
      <c r="D210" s="147"/>
      <c r="E210" s="147"/>
      <c r="F210" s="147"/>
      <c r="G210" s="147"/>
      <c r="H210" s="147"/>
      <c r="I210" s="147"/>
      <c r="J210" s="147"/>
      <c r="K210" s="147"/>
      <c r="L210" s="147"/>
      <c r="M210" s="147"/>
      <c r="N210" s="148"/>
      <c r="O210" s="153" t="s">
        <v>104</v>
      </c>
      <c r="P210" s="154" t="s">
        <v>105</v>
      </c>
      <c r="Q210" s="155" t="s">
        <v>105</v>
      </c>
    </row>
    <row r="211" spans="1:17" ht="12.75">
      <c r="A211" s="156"/>
      <c r="B211" s="157"/>
      <c r="C211" s="158"/>
      <c r="D211" s="158"/>
      <c r="E211" s="158"/>
      <c r="F211" s="158"/>
      <c r="G211" s="158"/>
      <c r="H211" s="158"/>
      <c r="I211" s="158"/>
      <c r="J211" s="158"/>
      <c r="K211" s="158"/>
      <c r="L211" s="158"/>
      <c r="M211" s="158"/>
      <c r="N211" s="159"/>
      <c r="O211" s="160" t="s">
        <v>106</v>
      </c>
      <c r="P211" s="161" t="s">
        <v>107</v>
      </c>
      <c r="Q211" s="162" t="s">
        <v>108</v>
      </c>
    </row>
    <row r="215" spans="1:17" ht="12.75">
      <c r="A215" s="449" t="s">
        <v>114</v>
      </c>
      <c r="B215" s="449"/>
      <c r="C215" s="449"/>
      <c r="D215" s="449"/>
      <c r="E215" s="449"/>
      <c r="F215" s="449"/>
      <c r="G215" s="449"/>
      <c r="H215" s="449"/>
      <c r="I215" s="449"/>
      <c r="J215" s="449"/>
      <c r="K215" s="449"/>
      <c r="L215" s="449"/>
      <c r="M215" s="449"/>
      <c r="N215" s="449"/>
      <c r="O215" s="449"/>
      <c r="P215" s="449"/>
      <c r="Q215" s="449"/>
    </row>
    <row r="216" spans="1:16" ht="12.75">
      <c r="A216" s="172"/>
      <c r="B216" s="183"/>
      <c r="C216" s="183"/>
      <c r="D216" s="183"/>
      <c r="E216" s="183"/>
      <c r="F216" s="183"/>
      <c r="G216" s="183"/>
      <c r="H216" s="183"/>
      <c r="I216" s="183"/>
      <c r="J216" s="183"/>
      <c r="K216" s="183"/>
      <c r="L216" s="183"/>
      <c r="M216" s="183"/>
      <c r="N216" s="184"/>
      <c r="O216" s="184"/>
      <c r="P216" s="184"/>
    </row>
    <row r="217" spans="1:17" ht="12.75">
      <c r="A217" s="185"/>
      <c r="B217" s="168"/>
      <c r="C217" s="168"/>
      <c r="D217" s="168"/>
      <c r="E217" s="168"/>
      <c r="F217" s="168"/>
      <c r="G217" s="168"/>
      <c r="H217" s="168"/>
      <c r="I217" s="168"/>
      <c r="J217" s="168"/>
      <c r="K217" s="168"/>
      <c r="L217" s="168"/>
      <c r="M217" s="168"/>
      <c r="N217" s="168"/>
      <c r="O217" s="182"/>
      <c r="P217" s="182"/>
      <c r="Q217" s="176"/>
    </row>
    <row r="218" spans="1:17" ht="12.75">
      <c r="A218" s="70" t="s">
        <v>109</v>
      </c>
      <c r="B218" s="168">
        <v>86.26284937845085</v>
      </c>
      <c r="C218" s="168">
        <v>91.74711444861607</v>
      </c>
      <c r="D218" s="168">
        <v>103.61453221510534</v>
      </c>
      <c r="E218" s="168">
        <v>90.48644217310681</v>
      </c>
      <c r="F218" s="168">
        <v>109.49767838098256</v>
      </c>
      <c r="G218" s="168">
        <v>96.67663057729581</v>
      </c>
      <c r="H218" s="168">
        <v>101.21922538602537</v>
      </c>
      <c r="I218" s="168">
        <v>102.18690461856679</v>
      </c>
      <c r="J218" s="168">
        <v>108.91096556226402</v>
      </c>
      <c r="K218" s="168">
        <v>105.95644826162469</v>
      </c>
      <c r="L218" s="168">
        <v>111.63602228967333</v>
      </c>
      <c r="M218" s="168">
        <v>91.80518672131834</v>
      </c>
      <c r="N218" s="168">
        <v>100.00000000108582</v>
      </c>
      <c r="O218" s="175"/>
      <c r="P218" s="175"/>
      <c r="Q218" s="176"/>
    </row>
    <row r="219" spans="1:17" ht="12.75">
      <c r="A219" s="71">
        <v>2001</v>
      </c>
      <c r="B219" s="168">
        <v>109.24408452903339</v>
      </c>
      <c r="C219" s="168">
        <v>111.31242363294307</v>
      </c>
      <c r="D219" s="168">
        <v>113.38452326987378</v>
      </c>
      <c r="E219" s="168">
        <v>104.09121795187272</v>
      </c>
      <c r="F219" s="168">
        <v>112.06412851850396</v>
      </c>
      <c r="G219" s="168">
        <v>108.72381975678105</v>
      </c>
      <c r="H219" s="168">
        <v>109.98060684182684</v>
      </c>
      <c r="I219" s="168">
        <v>112.00327467582385</v>
      </c>
      <c r="J219" s="168">
        <v>111.36546567625575</v>
      </c>
      <c r="K219" s="168">
        <v>116.7525789687215</v>
      </c>
      <c r="L219" s="168">
        <v>109.77724410839542</v>
      </c>
      <c r="M219" s="168">
        <v>87.67814483538369</v>
      </c>
      <c r="N219" s="168">
        <f>(B219+C219+D219+E219+F219+G219+H219+I219+J219+K219+L219+M219)/12</f>
        <v>108.86479273045126</v>
      </c>
      <c r="O219" s="177">
        <f>100*(J219-I219)/I219</f>
        <v>-0.5694556711972335</v>
      </c>
      <c r="P219" s="177">
        <f>100*(J219-J218)/J218</f>
        <v>2.2536758363311895</v>
      </c>
      <c r="Q219" s="175">
        <f>(((B219+C219+D219+E219+F219+G219+H219+I219+J219)/9)-((B218+C218+D218+E218+F218+G218+H218+I218+J218)/9))/((B218+C218+D218+E218+F218+G218+H218+I218+J218)/9)*100</f>
        <v>11.404326851417776</v>
      </c>
    </row>
    <row r="220" spans="1:17" ht="12.75">
      <c r="A220" s="72">
        <v>2002</v>
      </c>
      <c r="B220" s="168">
        <v>113.34890920976837</v>
      </c>
      <c r="C220" s="168">
        <v>109.543316081788</v>
      </c>
      <c r="D220" s="168">
        <v>115.918670310639</v>
      </c>
      <c r="E220" s="168">
        <v>118.20364940326942</v>
      </c>
      <c r="F220" s="168">
        <v>118.35372844492102</v>
      </c>
      <c r="G220" s="168">
        <v>113.30032166196744</v>
      </c>
      <c r="H220" s="168">
        <v>120.19975344969897</v>
      </c>
      <c r="I220" s="168">
        <v>113.97100949295076</v>
      </c>
      <c r="J220" s="168">
        <v>123.38051327688382</v>
      </c>
      <c r="K220" s="168">
        <v>126.04024630067616</v>
      </c>
      <c r="L220" s="168">
        <v>120.09578867321842</v>
      </c>
      <c r="M220" s="168">
        <v>97.74879316000833</v>
      </c>
      <c r="N220" s="168">
        <f>(B220+C220+D220+E220+F220+G220+H220+I220+J220+K220+L220+M220)/12</f>
        <v>115.84205828881583</v>
      </c>
      <c r="O220" s="177">
        <f>100*(J220-I220)/I220</f>
        <v>8.256050223469373</v>
      </c>
      <c r="P220" s="177">
        <f>100*(J220-J219)/J219</f>
        <v>10.788845112502228</v>
      </c>
      <c r="Q220" s="175">
        <f>(((B220+C220+D220+E220+F220+G220+H220+I220+J220)/9)-((B219+C219+D219+E219+F219+G219+H219+I219+J219)/9))/((B219+C219+D219+E219+F219+G219+H219+I219+J219)/9)*100</f>
        <v>5.447690544360068</v>
      </c>
    </row>
    <row r="221" spans="1:17" ht="12.75">
      <c r="A221" s="72">
        <v>2003</v>
      </c>
      <c r="B221" s="168">
        <v>135.2</v>
      </c>
      <c r="C221" s="168">
        <v>124.5</v>
      </c>
      <c r="D221" s="168">
        <v>139.2</v>
      </c>
      <c r="E221" s="168">
        <v>133.99981463741253</v>
      </c>
      <c r="F221" s="168">
        <v>131.4</v>
      </c>
      <c r="G221" s="168">
        <v>132.1</v>
      </c>
      <c r="H221" s="168">
        <v>141</v>
      </c>
      <c r="I221" s="168">
        <v>129.2</v>
      </c>
      <c r="J221" s="168">
        <v>145.3</v>
      </c>
      <c r="K221" s="168">
        <v>146.1</v>
      </c>
      <c r="L221" s="168">
        <v>140.5</v>
      </c>
      <c r="M221" s="168">
        <v>114.1</v>
      </c>
      <c r="N221" s="168">
        <f>(B221+C221+D221+E221+F221+G221+H221+I221+J221+K221+L221+M221)/12</f>
        <v>134.383317886451</v>
      </c>
      <c r="O221" s="177">
        <f>100*(J221-I221)/I221</f>
        <v>12.461300309597542</v>
      </c>
      <c r="P221" s="177">
        <f>100*(J221-J220)/J220</f>
        <v>17.765760686961706</v>
      </c>
      <c r="Q221" s="175">
        <f>(((B221+C221+D221+E221+F221+G221+H221+I221+J221)/9)-((B220+C220+D220+E220+F220+G220+H220+I220+J220)/9))/((B220+C220+D220+E220+F220+G220+H220+I220+J220)/9)*100</f>
        <v>15.836053954376455</v>
      </c>
    </row>
    <row r="222" spans="1:17" ht="12.75">
      <c r="A222" s="72">
        <v>2004</v>
      </c>
      <c r="B222" s="168">
        <v>141.93914625675404</v>
      </c>
      <c r="C222" s="168">
        <v>134.8029006556708</v>
      </c>
      <c r="D222" s="168">
        <v>166.44887259152256</v>
      </c>
      <c r="E222" s="168">
        <v>151.2438641792028</v>
      </c>
      <c r="F222" s="168">
        <v>154.33050064937373</v>
      </c>
      <c r="G222" s="168">
        <v>162.4</v>
      </c>
      <c r="H222" s="168">
        <v>156.9525752465178</v>
      </c>
      <c r="I222" s="168">
        <v>137.78594356786863</v>
      </c>
      <c r="J222" s="168">
        <v>155.50693791191256</v>
      </c>
      <c r="K222" s="168" t="s">
        <v>47</v>
      </c>
      <c r="L222" s="168" t="s">
        <v>47</v>
      </c>
      <c r="M222" s="168" t="s">
        <v>47</v>
      </c>
      <c r="N222" s="168">
        <f>(B222+C222+D222+E222+F222+G222+H222+I222+J222)/9</f>
        <v>151.26786011764696</v>
      </c>
      <c r="O222" s="177">
        <f>100*(J222-I222)/I222</f>
        <v>12.861249765521384</v>
      </c>
      <c r="P222" s="177">
        <f>100*(J222-J221)/J221</f>
        <v>7.024733593883377</v>
      </c>
      <c r="Q222" s="175">
        <f>(((B222+C222+D222+E222+F222+G222+H222+I222+J222)/9)-((B221+C221+D221+E221+F221+G221+H221+I221+J221)/9))/((B221+C221+D221+E221+F221+G221+H221+I221+J221)/9)*100</f>
        <v>12.336904801503106</v>
      </c>
    </row>
    <row r="223" spans="1:17" ht="12.75">
      <c r="A223" s="73"/>
      <c r="B223" s="168"/>
      <c r="C223" s="168"/>
      <c r="D223" s="168"/>
      <c r="E223" s="168"/>
      <c r="F223" s="168"/>
      <c r="G223" s="168"/>
      <c r="H223" s="168"/>
      <c r="I223" s="168"/>
      <c r="J223" s="168"/>
      <c r="K223" s="168"/>
      <c r="L223" s="168"/>
      <c r="M223" s="168"/>
      <c r="N223" s="168"/>
      <c r="O223" s="177"/>
      <c r="P223" s="177"/>
      <c r="Q223" s="176"/>
    </row>
    <row r="224" spans="1:17" ht="12.75">
      <c r="A224" s="74" t="s">
        <v>110</v>
      </c>
      <c r="B224" s="168">
        <v>85.26116684723875</v>
      </c>
      <c r="C224" s="168">
        <v>90.37205215418194</v>
      </c>
      <c r="D224" s="168">
        <v>103.14785565705165</v>
      </c>
      <c r="E224" s="168">
        <v>91.01139270897517</v>
      </c>
      <c r="F224" s="168">
        <v>110.01039763089653</v>
      </c>
      <c r="G224" s="168">
        <v>95.5848367966039</v>
      </c>
      <c r="H224" s="168">
        <v>101.83319434137061</v>
      </c>
      <c r="I224" s="168">
        <v>102.81782627700522</v>
      </c>
      <c r="J224" s="168">
        <v>108.11067884519836</v>
      </c>
      <c r="K224" s="168">
        <v>107.17961558710563</v>
      </c>
      <c r="L224" s="168">
        <v>112.44772440563618</v>
      </c>
      <c r="M224" s="168">
        <v>92.22325874683281</v>
      </c>
      <c r="N224" s="168">
        <v>99.9999999998414</v>
      </c>
      <c r="O224" s="177"/>
      <c r="P224" s="177"/>
      <c r="Q224" s="176"/>
    </row>
    <row r="225" spans="1:17" ht="12.75">
      <c r="A225" s="71">
        <v>2001</v>
      </c>
      <c r="B225" s="168">
        <v>108.17980179901738</v>
      </c>
      <c r="C225" s="168">
        <v>109.64932943836341</v>
      </c>
      <c r="D225" s="168">
        <v>112.1472235503337</v>
      </c>
      <c r="E225" s="168">
        <v>103.36793461289324</v>
      </c>
      <c r="F225" s="168">
        <v>112.51893639747637</v>
      </c>
      <c r="G225" s="168">
        <v>109.25627098897925</v>
      </c>
      <c r="H225" s="168">
        <v>109.85671530637748</v>
      </c>
      <c r="I225" s="168">
        <v>114.53695846361947</v>
      </c>
      <c r="J225" s="168">
        <v>111.34370617508328</v>
      </c>
      <c r="K225" s="168">
        <v>114.53480904572871</v>
      </c>
      <c r="L225" s="168">
        <v>111.84253618162727</v>
      </c>
      <c r="M225" s="168">
        <v>85.02871212746945</v>
      </c>
      <c r="N225" s="168">
        <f>(B225+C225+D225+E225+F225+G225+H225+I225+J225+K225+L225+M225)/12</f>
        <v>108.52191117391409</v>
      </c>
      <c r="O225" s="177">
        <f>100*(J225-I225)/I225</f>
        <v>-2.7879667239028905</v>
      </c>
      <c r="P225" s="177">
        <f>100*(J225-J224)/J224</f>
        <v>2.990479168588174</v>
      </c>
      <c r="Q225" s="175">
        <f>(((B225+C225+D225+E225+F225+G225+H225+I225+J225)/9)-((B224+C224+D224+E224+F224+G224+H224+I224+J224)/9))/((B224+C224+D224+E224+F224+G224+H224+I224+J224)/9)*100</f>
        <v>11.564211531087405</v>
      </c>
    </row>
    <row r="226" spans="1:17" ht="12.75">
      <c r="A226" s="72">
        <v>2002</v>
      </c>
      <c r="B226" s="168">
        <v>109.59486437164887</v>
      </c>
      <c r="C226" s="168">
        <v>104.82111898289065</v>
      </c>
      <c r="D226" s="168">
        <v>110.51316914688203</v>
      </c>
      <c r="E226" s="168">
        <v>114.58326604267495</v>
      </c>
      <c r="F226" s="168">
        <v>113.45144439982033</v>
      </c>
      <c r="G226" s="168">
        <v>113.13197795644321</v>
      </c>
      <c r="H226" s="168">
        <v>118.47184637261519</v>
      </c>
      <c r="I226" s="168">
        <v>113.72117367921804</v>
      </c>
      <c r="J226" s="168">
        <v>119.43779461485364</v>
      </c>
      <c r="K226" s="168">
        <v>122.08648037709722</v>
      </c>
      <c r="L226" s="168">
        <v>116.73023986941465</v>
      </c>
      <c r="M226" s="168">
        <v>92.44015563605598</v>
      </c>
      <c r="N226" s="168">
        <f>(B226+C226+D226+E226+F226+G226+H226+I226+J226+K226+L226+M226)/12</f>
        <v>112.41529428746789</v>
      </c>
      <c r="O226" s="177">
        <f>100*(J226-I226)/I226</f>
        <v>5.026874724104511</v>
      </c>
      <c r="P226" s="177">
        <f>100*(J226-J225)/J225</f>
        <v>7.269462026926558</v>
      </c>
      <c r="Q226" s="175">
        <f>(((B226+C226+D226+E226+F226+G226+H226+I226+J226)/9)-((B225+C225+D225+E225+F225+G225+H225+I225+J225)/9))/((B225+C225+D225+E225+F225+G225+H225+I225+J225)/9)*100</f>
        <v>2.711771948691523</v>
      </c>
    </row>
    <row r="227" spans="1:17" ht="12.75">
      <c r="A227" s="72">
        <v>2003</v>
      </c>
      <c r="B227" s="168">
        <v>129.9</v>
      </c>
      <c r="C227" s="168">
        <v>116.5</v>
      </c>
      <c r="D227" s="168">
        <v>137.7</v>
      </c>
      <c r="E227" s="168">
        <v>129.3486124667541</v>
      </c>
      <c r="F227" s="168">
        <v>131.3</v>
      </c>
      <c r="G227" s="168">
        <v>132.3</v>
      </c>
      <c r="H227" s="168">
        <v>140</v>
      </c>
      <c r="I227" s="168">
        <v>126.5</v>
      </c>
      <c r="J227" s="168">
        <v>145</v>
      </c>
      <c r="K227" s="168">
        <v>145.1</v>
      </c>
      <c r="L227" s="168">
        <v>139.6</v>
      </c>
      <c r="M227" s="168">
        <v>110.5</v>
      </c>
      <c r="N227" s="168">
        <f>(B227+C227+D227+E227+F227+G227+H227+I227+J227+K227+L227+M227)/12</f>
        <v>131.97905103889616</v>
      </c>
      <c r="O227" s="177">
        <f>100*(J227-I227)/I227</f>
        <v>14.624505928853756</v>
      </c>
      <c r="P227" s="177">
        <f>100*(J227-J226)/J226</f>
        <v>21.402107655768255</v>
      </c>
      <c r="Q227" s="175">
        <f>(((B227+C227+D227+E227+F227+G227+H227+I227+J227)/9)-((B226+C226+D226+E226+F226+G226+H226+I226+J226)/9))/((B226+C226+D226+E226+F226+G226+H226+I226+J226)/9)*100</f>
        <v>16.784659806766115</v>
      </c>
    </row>
    <row r="228" spans="1:17" ht="12.75">
      <c r="A228" s="72">
        <v>2004</v>
      </c>
      <c r="B228" s="168">
        <v>138.64516644228198</v>
      </c>
      <c r="C228" s="168">
        <v>129.07624518073797</v>
      </c>
      <c r="D228" s="168">
        <v>161.96639369010606</v>
      </c>
      <c r="E228" s="168">
        <v>145.95009658594705</v>
      </c>
      <c r="F228" s="168">
        <v>139.5301283196695</v>
      </c>
      <c r="G228" s="168">
        <v>152.4</v>
      </c>
      <c r="H228" s="168">
        <v>155.84674717427106</v>
      </c>
      <c r="I228" s="168">
        <v>135.22732731898546</v>
      </c>
      <c r="J228" s="168">
        <v>152.59891211975875</v>
      </c>
      <c r="K228" s="168" t="s">
        <v>47</v>
      </c>
      <c r="L228" s="168" t="s">
        <v>47</v>
      </c>
      <c r="M228" s="168" t="s">
        <v>47</v>
      </c>
      <c r="N228" s="168">
        <f>(B228+C228+D228+E228+F228+G228+H228+I228+J228)/9</f>
        <v>145.69344631463977</v>
      </c>
      <c r="O228" s="177">
        <f>100*(J228-I228)/I228</f>
        <v>12.8462087842613</v>
      </c>
      <c r="P228" s="177">
        <f>100*(J228-J227)/J227</f>
        <v>5.240629048109484</v>
      </c>
      <c r="Q228" s="175">
        <f>(((B228+C228+D228+E228+F228+G228+H228+I228+J228)/9)-((B227+C227+D227+E227+F227+G227+H227+I227+J227)/9))/((B227+C227+D227+E227+F227+G227+H227+I227+J227)/9)*100</f>
        <v>10.322876412296157</v>
      </c>
    </row>
    <row r="229" spans="1:17" ht="12.75">
      <c r="A229" s="73"/>
      <c r="B229" s="168"/>
      <c r="C229" s="168"/>
      <c r="D229" s="168"/>
      <c r="E229" s="168"/>
      <c r="F229" s="168"/>
      <c r="G229" s="168"/>
      <c r="H229" s="168"/>
      <c r="I229" s="168"/>
      <c r="J229" s="168"/>
      <c r="K229" s="168"/>
      <c r="L229" s="168"/>
      <c r="M229" s="168"/>
      <c r="N229" s="168"/>
      <c r="O229" s="180"/>
      <c r="P229" s="180"/>
      <c r="Q229" s="176"/>
    </row>
    <row r="230" spans="1:17" ht="12.75">
      <c r="A230" s="74" t="s">
        <v>111</v>
      </c>
      <c r="B230" s="168">
        <v>89.47971266789087</v>
      </c>
      <c r="C230" s="168">
        <v>96.16307187978096</v>
      </c>
      <c r="D230" s="168">
        <v>105.11324526718124</v>
      </c>
      <c r="E230" s="168">
        <v>88.80058456481396</v>
      </c>
      <c r="F230" s="168">
        <v>107.85110105600131</v>
      </c>
      <c r="G230" s="168">
        <v>100.18288253152117</v>
      </c>
      <c r="H230" s="168">
        <v>99.2474886913354</v>
      </c>
      <c r="I230" s="168">
        <v>100.1607249974066</v>
      </c>
      <c r="J230" s="168">
        <v>111.48105426638293</v>
      </c>
      <c r="K230" s="168">
        <v>102.02829542160663</v>
      </c>
      <c r="L230" s="168">
        <v>109.02927347543306</v>
      </c>
      <c r="M230" s="168">
        <v>90.4625651645507</v>
      </c>
      <c r="N230" s="168">
        <v>99.99999999865872</v>
      </c>
      <c r="O230" s="175"/>
      <c r="P230" s="175"/>
      <c r="Q230" s="176"/>
    </row>
    <row r="231" spans="1:17" ht="12.75">
      <c r="A231" s="71">
        <v>2001</v>
      </c>
      <c r="B231" s="168">
        <v>112.6619858460292</v>
      </c>
      <c r="C231" s="168">
        <v>116.65338396396044</v>
      </c>
      <c r="D231" s="168">
        <v>117.35806171280419</v>
      </c>
      <c r="E231" s="168">
        <v>106.4140133943781</v>
      </c>
      <c r="F231" s="168">
        <v>110.60353123966904</v>
      </c>
      <c r="G231" s="168">
        <v>107.01387396173064</v>
      </c>
      <c r="H231" s="168">
        <v>110.37847953447239</v>
      </c>
      <c r="I231" s="168">
        <v>103.86645075079038</v>
      </c>
      <c r="J231" s="168">
        <v>111.43534543485383</v>
      </c>
      <c r="K231" s="168">
        <v>123.87485816614634</v>
      </c>
      <c r="L231" s="168">
        <v>103.14464139861398</v>
      </c>
      <c r="M231" s="168">
        <v>96.18669176457537</v>
      </c>
      <c r="N231" s="168">
        <f>(B231+C231+D231+E231+F231+G231+H231+I231+J231+K231+L231+M231)/12</f>
        <v>109.96594309733531</v>
      </c>
      <c r="O231" s="177">
        <f>100*(J231-I231)/I231</f>
        <v>7.2871409674175815</v>
      </c>
      <c r="P231" s="177">
        <f>100*(J231-J230)/J230</f>
        <v>-0.041001434575489944</v>
      </c>
      <c r="Q231" s="175">
        <f>(((B231+C231+D231+E231+F231+G231+H231+I231+J231)/9)-((B230+C230+D230+E230+F230+G230+H230+I230+J230)/9))/((B230+C230+D230+E230+F230+G230+H230+I230+J230)/9)*100</f>
        <v>10.896767265437967</v>
      </c>
    </row>
    <row r="232" spans="1:17" ht="12.75">
      <c r="A232" s="72">
        <v>2002</v>
      </c>
      <c r="B232" s="168">
        <v>125.40487371336494</v>
      </c>
      <c r="C232" s="168">
        <v>124.70846276122374</v>
      </c>
      <c r="D232" s="168">
        <v>133.2782206026526</v>
      </c>
      <c r="E232" s="168">
        <v>129.8303654295113</v>
      </c>
      <c r="F232" s="168">
        <v>134.09721713245676</v>
      </c>
      <c r="G232" s="168">
        <v>113.84095071666036</v>
      </c>
      <c r="H232" s="168">
        <v>125.74885775418201</v>
      </c>
      <c r="I232" s="168">
        <v>114.77334718637408</v>
      </c>
      <c r="J232" s="168">
        <v>136.0423962020408</v>
      </c>
      <c r="K232" s="168">
        <v>138.73760706327943</v>
      </c>
      <c r="L232" s="168">
        <v>130.90411373564632</v>
      </c>
      <c r="M232" s="168">
        <v>114.79726975688669</v>
      </c>
      <c r="N232" s="168">
        <f>(B232+C232+D232+E232+F232+G232+H232+I232+J232+K232+L232+M232)/12</f>
        <v>126.84697350452325</v>
      </c>
      <c r="O232" s="177">
        <f>100*(J232-I232)/I232</f>
        <v>18.53134855527834</v>
      </c>
      <c r="P232" s="177">
        <f>100*(J232-J231)/J231</f>
        <v>22.081908277093728</v>
      </c>
      <c r="Q232" s="175">
        <f>(((B232+C232+D232+E232+F232+G232+H232+I232+J232)/9)-((B231+C231+D231+E231+F231+G231+H231+I231+J231)/9))/((B231+C231+D231+E231+F231+G231+H231+I231+J231)/9)*100</f>
        <v>14.185234403294473</v>
      </c>
    </row>
    <row r="233" spans="1:17" ht="12.75">
      <c r="A233" s="72">
        <v>2003</v>
      </c>
      <c r="B233" s="168">
        <v>152.2</v>
      </c>
      <c r="C233" s="168">
        <v>150.1</v>
      </c>
      <c r="D233" s="168">
        <v>144.1</v>
      </c>
      <c r="E233" s="168">
        <v>148.9369639491804</v>
      </c>
      <c r="F233" s="168">
        <v>131.7</v>
      </c>
      <c r="G233" s="168">
        <v>131.2</v>
      </c>
      <c r="H233" s="168">
        <v>143.9</v>
      </c>
      <c r="I233" s="168">
        <v>138</v>
      </c>
      <c r="J233" s="168">
        <v>146.4</v>
      </c>
      <c r="K233" s="168">
        <v>149.3</v>
      </c>
      <c r="L233" s="168">
        <v>143.6</v>
      </c>
      <c r="M233" s="168">
        <v>125.6</v>
      </c>
      <c r="N233" s="168">
        <f>(B233+C233+D233+E233+F233+G233+H233+I233+J233+K233+L233+M233)/12</f>
        <v>142.08641366243168</v>
      </c>
      <c r="O233" s="177">
        <f>100*(J233-I233)/I233</f>
        <v>6.086956521739134</v>
      </c>
      <c r="P233" s="177">
        <f>100*(J233-J232)/J232</f>
        <v>7.613511733928003</v>
      </c>
      <c r="Q233" s="175">
        <f>(((B233+C233+D233+E233+F233+G233+H233+I233+J233)/9)-((B232+C232+D232+E232+F232+G232+H232+I232+J232)/9))/((B232+C232+D232+E232+F232+G232+H232+I232+J232)/9)*100</f>
        <v>13.07981390952474</v>
      </c>
    </row>
    <row r="234" spans="1:17" ht="12.75">
      <c r="A234" s="72">
        <v>2004</v>
      </c>
      <c r="B234" s="168">
        <v>152.51763037749458</v>
      </c>
      <c r="C234" s="168">
        <v>153.19382514284123</v>
      </c>
      <c r="D234" s="168">
        <v>180.84417388557094</v>
      </c>
      <c r="E234" s="168">
        <v>168.24458658629712</v>
      </c>
      <c r="F234" s="168">
        <v>201.86130308029456</v>
      </c>
      <c r="G234" s="168">
        <v>194.6</v>
      </c>
      <c r="H234" s="168">
        <v>160.50389776161305</v>
      </c>
      <c r="I234" s="168">
        <v>146.00283707618283</v>
      </c>
      <c r="J234" s="168">
        <v>164.8459461606755</v>
      </c>
      <c r="K234" s="168" t="s">
        <v>47</v>
      </c>
      <c r="L234" s="168" t="s">
        <v>47</v>
      </c>
      <c r="M234" s="168" t="s">
        <v>47</v>
      </c>
      <c r="N234" s="168">
        <f>(B234+C234+D234+E234+F234+G234+H234+I234+J234)/9</f>
        <v>169.1793555634411</v>
      </c>
      <c r="O234" s="177">
        <f>100*(J234-I234)/I234</f>
        <v>12.90598830943301</v>
      </c>
      <c r="P234" s="177">
        <f>100*(J234-J233)/J233</f>
        <v>12.59969000046141</v>
      </c>
      <c r="Q234" s="175">
        <f>(((B234+C234+D234+E234+F234+G234+H234+I234+J234)/9)-((B233+C233+D233+E233+F233+G233+H233+I233+J233)/9))/((B233+C233+D233+E233+F233+G233+H233+I233+J233)/9)*100</f>
        <v>18.349821477116503</v>
      </c>
    </row>
    <row r="235" spans="1:16" ht="12.75">
      <c r="A235" s="181"/>
      <c r="B235" s="183"/>
      <c r="C235" s="183"/>
      <c r="D235" s="183"/>
      <c r="E235" s="183"/>
      <c r="F235" s="183"/>
      <c r="G235" s="183"/>
      <c r="H235" s="183"/>
      <c r="I235" s="183"/>
      <c r="J235" s="183"/>
      <c r="K235" s="183"/>
      <c r="L235" s="183"/>
      <c r="M235" s="183"/>
      <c r="N235" s="184"/>
      <c r="O235" s="184"/>
      <c r="P235" s="184"/>
    </row>
    <row r="236" spans="1:16" ht="12.75">
      <c r="A236" s="181"/>
      <c r="B236" s="183"/>
      <c r="C236" s="183"/>
      <c r="D236" s="183"/>
      <c r="E236" s="183"/>
      <c r="F236" s="183"/>
      <c r="G236" s="183"/>
      <c r="H236" s="183"/>
      <c r="I236" s="183"/>
      <c r="J236" s="183"/>
      <c r="K236" s="183"/>
      <c r="L236" s="183"/>
      <c r="M236" s="183"/>
      <c r="N236" s="184"/>
      <c r="O236" s="184"/>
      <c r="P236" s="184"/>
    </row>
    <row r="237" spans="1:16" ht="12.75">
      <c r="A237" s="174"/>
      <c r="B237" s="183"/>
      <c r="C237" s="183"/>
      <c r="D237" s="183"/>
      <c r="E237" s="183"/>
      <c r="F237" s="183"/>
      <c r="G237" s="183"/>
      <c r="H237" s="183"/>
      <c r="I237" s="183"/>
      <c r="J237" s="183"/>
      <c r="K237" s="183"/>
      <c r="L237" s="183"/>
      <c r="M237" s="183"/>
      <c r="N237" s="184"/>
      <c r="O237" s="184"/>
      <c r="P237" s="184"/>
    </row>
    <row r="238" spans="1:17" ht="12.75">
      <c r="A238" s="449" t="s">
        <v>115</v>
      </c>
      <c r="B238" s="449"/>
      <c r="C238" s="449"/>
      <c r="D238" s="449"/>
      <c r="E238" s="449"/>
      <c r="F238" s="449"/>
      <c r="G238" s="449"/>
      <c r="H238" s="449"/>
      <c r="I238" s="449"/>
      <c r="J238" s="449"/>
      <c r="K238" s="449"/>
      <c r="L238" s="449"/>
      <c r="M238" s="449"/>
      <c r="N238" s="449"/>
      <c r="O238" s="449"/>
      <c r="P238" s="449"/>
      <c r="Q238" s="449"/>
    </row>
    <row r="239" spans="1:16" ht="12.75">
      <c r="A239" s="171"/>
      <c r="B239" s="171"/>
      <c r="C239" s="171"/>
      <c r="D239" s="171"/>
      <c r="E239" s="171"/>
      <c r="F239" s="171"/>
      <c r="G239" s="171"/>
      <c r="H239" s="171"/>
      <c r="I239" s="171"/>
      <c r="J239" s="171"/>
      <c r="K239" s="171"/>
      <c r="L239" s="171"/>
      <c r="M239" s="171"/>
      <c r="N239" s="171"/>
      <c r="O239" s="171"/>
      <c r="P239" s="171"/>
    </row>
    <row r="240" spans="1:16" ht="12.75">
      <c r="A240" s="172"/>
      <c r="B240" s="183"/>
      <c r="C240" s="183"/>
      <c r="D240" s="183"/>
      <c r="E240" s="183"/>
      <c r="F240" s="183"/>
      <c r="G240" s="183"/>
      <c r="H240" s="183"/>
      <c r="I240" s="183"/>
      <c r="J240" s="183"/>
      <c r="K240" s="183"/>
      <c r="L240" s="183"/>
      <c r="M240" s="183"/>
      <c r="N240" s="184"/>
      <c r="O240" s="184"/>
      <c r="P240" s="184"/>
    </row>
    <row r="241" spans="1:17" ht="12.75">
      <c r="A241" s="173"/>
      <c r="B241" s="168"/>
      <c r="C241" s="168"/>
      <c r="D241" s="168"/>
      <c r="E241" s="168"/>
      <c r="F241" s="168"/>
      <c r="G241" s="168"/>
      <c r="H241" s="168"/>
      <c r="I241" s="168"/>
      <c r="J241" s="168"/>
      <c r="K241" s="168"/>
      <c r="L241" s="168"/>
      <c r="M241" s="168"/>
      <c r="N241" s="168"/>
      <c r="O241" s="182"/>
      <c r="P241" s="182"/>
      <c r="Q241" s="176"/>
    </row>
    <row r="242" spans="1:17" ht="12.75">
      <c r="A242" s="70" t="s">
        <v>109</v>
      </c>
      <c r="B242" s="168">
        <v>84.14612455876338</v>
      </c>
      <c r="C242" s="168">
        <v>101.26683229360911</v>
      </c>
      <c r="D242" s="168">
        <v>104.85378875027003</v>
      </c>
      <c r="E242" s="168">
        <v>98.11271857355476</v>
      </c>
      <c r="F242" s="168">
        <v>104.7226056906236</v>
      </c>
      <c r="G242" s="168">
        <v>90.95309789003639</v>
      </c>
      <c r="H242" s="168">
        <v>87.47678620214944</v>
      </c>
      <c r="I242" s="168">
        <v>87.81325519603853</v>
      </c>
      <c r="J242" s="168">
        <v>103.41079720233157</v>
      </c>
      <c r="K242" s="168">
        <v>115.79695326389809</v>
      </c>
      <c r="L242" s="168">
        <v>123.56420740964154</v>
      </c>
      <c r="M242" s="168">
        <v>97.88283297673811</v>
      </c>
      <c r="N242" s="168">
        <v>100.00000000063788</v>
      </c>
      <c r="O242" s="175"/>
      <c r="P242" s="175"/>
      <c r="Q242" s="176"/>
    </row>
    <row r="243" spans="1:17" ht="12.75">
      <c r="A243" s="71">
        <v>2001</v>
      </c>
      <c r="B243" s="168">
        <v>100.1627462611056</v>
      </c>
      <c r="C243" s="168">
        <v>95.5383988010259</v>
      </c>
      <c r="D243" s="168">
        <v>108.35144025075876</v>
      </c>
      <c r="E243" s="168">
        <v>84.71877987801822</v>
      </c>
      <c r="F243" s="168">
        <v>101.4859075972322</v>
      </c>
      <c r="G243" s="168">
        <v>83.1230881904882</v>
      </c>
      <c r="H243" s="168">
        <v>88.61918057177931</v>
      </c>
      <c r="I243" s="168">
        <v>83.17082485907015</v>
      </c>
      <c r="J243" s="168">
        <v>89.42129078046216</v>
      </c>
      <c r="K243" s="168">
        <v>90.52846984673043</v>
      </c>
      <c r="L243" s="168">
        <v>107.91664576452497</v>
      </c>
      <c r="M243" s="168">
        <v>93.73514966506441</v>
      </c>
      <c r="N243" s="168">
        <f>(B243+C243+D243+E243+F243+G243+H243+I243+J243+K243+L243+M243)/12</f>
        <v>93.89766020552172</v>
      </c>
      <c r="O243" s="177">
        <f>100*(J243-I243)/I243</f>
        <v>7.515214538250866</v>
      </c>
      <c r="P243" s="177">
        <f>100*(J243-J242)/J242</f>
        <v>-13.528090683314055</v>
      </c>
      <c r="Q243" s="175">
        <f>(((B243+C243+D243+E243+F243+G243+H243+I243+J243)/9)-((B242+C242+D242+E242+F242+G242+H242+I242+J242)/9))/((B242+C242+D242+E242+F242+G242+H242+I242+J242)/9)*100</f>
        <v>-3.264462833049208</v>
      </c>
    </row>
    <row r="244" spans="1:17" ht="12.75">
      <c r="A244" s="72">
        <v>2002</v>
      </c>
      <c r="B244" s="168">
        <v>85.66098507681107</v>
      </c>
      <c r="C244" s="168">
        <v>97.1977303798685</v>
      </c>
      <c r="D244" s="168">
        <v>113.52150259360772</v>
      </c>
      <c r="E244" s="168">
        <v>102.25300557607062</v>
      </c>
      <c r="F244" s="168">
        <v>89.96532207343422</v>
      </c>
      <c r="G244" s="168">
        <v>97.14344572626244</v>
      </c>
      <c r="H244" s="168">
        <v>84.3345884711729</v>
      </c>
      <c r="I244" s="168">
        <v>93.81864665266234</v>
      </c>
      <c r="J244" s="168">
        <v>109.6634652664147</v>
      </c>
      <c r="K244" s="168">
        <v>120.5395746194439</v>
      </c>
      <c r="L244" s="168">
        <v>124.95873752958357</v>
      </c>
      <c r="M244" s="168">
        <v>108.25376497363865</v>
      </c>
      <c r="N244" s="168">
        <f>(B244+C244+D244+E244+F244+G244+H244+I244+J244+K244+L244+M244)/12</f>
        <v>102.2758974115809</v>
      </c>
      <c r="O244" s="177">
        <f>100*(J244-I244)/I244</f>
        <v>16.888773371900616</v>
      </c>
      <c r="P244" s="177">
        <f>100*(J244-J243)/J243</f>
        <v>22.636862328065725</v>
      </c>
      <c r="Q244" s="175">
        <f>(((B244+C244+D244+E244+F244+G244+H244+I244+J244)/9)-((B243+C243+D243+E243+F243+G243+H243+I243+J243)/9))/((B243+C243+D243+E243+F243+G243+H243+I243+J243)/9)*100</f>
        <v>4.668994027278622</v>
      </c>
    </row>
    <row r="245" spans="1:17" ht="12.75">
      <c r="A245" s="72">
        <v>2003</v>
      </c>
      <c r="B245" s="168">
        <v>102.9</v>
      </c>
      <c r="C245" s="168">
        <v>108.7</v>
      </c>
      <c r="D245" s="168">
        <v>121.2</v>
      </c>
      <c r="E245" s="168">
        <v>106.35937512138756</v>
      </c>
      <c r="F245" s="168">
        <v>98.1</v>
      </c>
      <c r="G245" s="168">
        <v>105.2</v>
      </c>
      <c r="H245" s="168">
        <v>103.3</v>
      </c>
      <c r="I245" s="168">
        <v>95</v>
      </c>
      <c r="J245" s="168">
        <v>125</v>
      </c>
      <c r="K245" s="168">
        <v>130.4</v>
      </c>
      <c r="L245" s="168">
        <v>132</v>
      </c>
      <c r="M245" s="168">
        <v>103.1</v>
      </c>
      <c r="N245" s="168">
        <f>(B245+C245+D245+E245+F245+G245+H245+I245+J245+K245+L245+M245)/12</f>
        <v>110.93828126011563</v>
      </c>
      <c r="O245" s="177">
        <f>100*(J245-I245)/I245</f>
        <v>31.57894736842105</v>
      </c>
      <c r="P245" s="177">
        <f>100*(J245-J244)/J244</f>
        <v>13.985090382040143</v>
      </c>
      <c r="Q245" s="175">
        <f>(((B245+C245+D245+E245+F245+G245+H245+I245+J245)/9)-((B244+C244+D244+E244+F244+G244+H244+I244+J244)/9))/((B244+C244+D244+E244+F244+G244+H244+I244+J244)/9)*100</f>
        <v>10.5546065958521</v>
      </c>
    </row>
    <row r="246" spans="1:17" ht="12.75">
      <c r="A246" s="72">
        <v>2004</v>
      </c>
      <c r="B246" s="168">
        <v>99.44823027209179</v>
      </c>
      <c r="C246" s="168">
        <v>105.23749621108874</v>
      </c>
      <c r="D246" s="168">
        <v>131.91241503736217</v>
      </c>
      <c r="E246" s="168">
        <v>113.24731571105013</v>
      </c>
      <c r="F246" s="168">
        <v>113.7509352733399</v>
      </c>
      <c r="G246" s="168">
        <v>127.8</v>
      </c>
      <c r="H246" s="168">
        <v>115.90796461602106</v>
      </c>
      <c r="I246" s="168">
        <v>110.07453469782611</v>
      </c>
      <c r="J246" s="168">
        <v>128.29218319260815</v>
      </c>
      <c r="K246" s="168" t="s">
        <v>47</v>
      </c>
      <c r="L246" s="168" t="s">
        <v>47</v>
      </c>
      <c r="M246" s="168" t="s">
        <v>47</v>
      </c>
      <c r="N246" s="168">
        <f>(B246+C246+D246+E246+F246+G246+H246+I246+J246)/9</f>
        <v>116.18567500126534</v>
      </c>
      <c r="O246" s="177">
        <f>100*(J246-I246)/I246</f>
        <v>16.55028435486253</v>
      </c>
      <c r="P246" s="177">
        <f>100*(J246-J245)/J245</f>
        <v>2.6337465540865197</v>
      </c>
      <c r="Q246" s="175">
        <f>(((B246+C246+D246+E246+F246+G246+H246+I246+J246)/9)-((B245+C245+D245+E245+F245+G245+H245+I245+J245)/9))/((B245+C245+D245+E245+F245+G245+H245+I245+J245)/9)*100</f>
        <v>8.274493828232965</v>
      </c>
    </row>
    <row r="247" spans="1:17" ht="12.75">
      <c r="A247" s="73"/>
      <c r="B247" s="168"/>
      <c r="C247" s="168"/>
      <c r="D247" s="168"/>
      <c r="E247" s="168"/>
      <c r="F247" s="168"/>
      <c r="G247" s="168"/>
      <c r="H247" s="168"/>
      <c r="I247" s="168"/>
      <c r="J247" s="168"/>
      <c r="K247" s="168"/>
      <c r="L247" s="168"/>
      <c r="M247" s="168"/>
      <c r="N247" s="168"/>
      <c r="O247" s="177"/>
      <c r="P247" s="180"/>
      <c r="Q247" s="176"/>
    </row>
    <row r="248" spans="1:17" ht="12.75">
      <c r="A248" s="74" t="s">
        <v>110</v>
      </c>
      <c r="B248" s="168">
        <v>81.6928998553175</v>
      </c>
      <c r="C248" s="168">
        <v>103.78159174883264</v>
      </c>
      <c r="D248" s="168">
        <v>111.09526293526173</v>
      </c>
      <c r="E248" s="168">
        <v>100.8917349762521</v>
      </c>
      <c r="F248" s="168">
        <v>99.25727351573076</v>
      </c>
      <c r="G248" s="168">
        <v>88.42506458983678</v>
      </c>
      <c r="H248" s="168">
        <v>84.51845323220088</v>
      </c>
      <c r="I248" s="168">
        <v>94.31048341940341</v>
      </c>
      <c r="J248" s="168">
        <v>108.08424678837531</v>
      </c>
      <c r="K248" s="168">
        <v>119.34236659838626</v>
      </c>
      <c r="L248" s="168">
        <v>115.86773474890731</v>
      </c>
      <c r="M248" s="168">
        <v>92.73288761062062</v>
      </c>
      <c r="N248" s="168">
        <v>100.00000000159376</v>
      </c>
      <c r="O248" s="177"/>
      <c r="P248" s="175"/>
      <c r="Q248" s="176"/>
    </row>
    <row r="249" spans="1:17" ht="12.75">
      <c r="A249" s="71">
        <v>2001</v>
      </c>
      <c r="B249" s="168">
        <v>96.1517187455501</v>
      </c>
      <c r="C249" s="168">
        <v>92.03292311753165</v>
      </c>
      <c r="D249" s="168">
        <v>105.4893182390063</v>
      </c>
      <c r="E249" s="168">
        <v>79.51224660538205</v>
      </c>
      <c r="F249" s="168">
        <v>97.37730295955228</v>
      </c>
      <c r="G249" s="168">
        <v>76.50485773337604</v>
      </c>
      <c r="H249" s="168">
        <v>87.06063063282198</v>
      </c>
      <c r="I249" s="168">
        <v>86.61513240482387</v>
      </c>
      <c r="J249" s="168">
        <v>90.43566808607198</v>
      </c>
      <c r="K249" s="168">
        <v>96.42983774777649</v>
      </c>
      <c r="L249" s="168">
        <v>100.1356472813457</v>
      </c>
      <c r="M249" s="168">
        <v>90.14011259759337</v>
      </c>
      <c r="N249" s="168">
        <f>(B249+C249+D249+E249+F249+G249+H249+I249+J249+K249+L249+M249)/12</f>
        <v>91.49044967923597</v>
      </c>
      <c r="O249" s="177">
        <f>100*(J249-I249)/I249</f>
        <v>4.410933257472386</v>
      </c>
      <c r="P249" s="177">
        <f>100*(J249-J248)/J248</f>
        <v>-16.32853928922551</v>
      </c>
      <c r="Q249" s="175">
        <f>(((B249+C249+D249+E249+F249+G249+H249+I249+J249)/9)-((B248+C248+D248+E248+F248+G248+H248+I248+J248)/9))/((B248+C248+D248+E248+F248+G248+H248+I248+J248)/9)*100</f>
        <v>-6.980875305734097</v>
      </c>
    </row>
    <row r="250" spans="1:17" ht="12.75">
      <c r="A250" s="72">
        <v>2002</v>
      </c>
      <c r="B250" s="168">
        <v>83.55360883351116</v>
      </c>
      <c r="C250" s="168">
        <v>90.47876382060745</v>
      </c>
      <c r="D250" s="168">
        <v>110.99951474993735</v>
      </c>
      <c r="E250" s="168">
        <v>92.73245360623324</v>
      </c>
      <c r="F250" s="168">
        <v>79.55794332320775</v>
      </c>
      <c r="G250" s="168">
        <v>88.4449948661532</v>
      </c>
      <c r="H250" s="168">
        <v>80.3498334762366</v>
      </c>
      <c r="I250" s="168">
        <v>93.76664547350401</v>
      </c>
      <c r="J250" s="168">
        <v>99.53460978673769</v>
      </c>
      <c r="K250" s="168">
        <v>113.52123666863083</v>
      </c>
      <c r="L250" s="168">
        <v>111.49384516272853</v>
      </c>
      <c r="M250" s="168">
        <v>101.12381751660757</v>
      </c>
      <c r="N250" s="168">
        <f>(B250+C250+D250+E250+F250+G250+H250+I250+J250+K250+L250+M250)/12</f>
        <v>95.46310560700795</v>
      </c>
      <c r="O250" s="177">
        <f>100*(J250-I250)/I250</f>
        <v>6.151403075268968</v>
      </c>
      <c r="P250" s="177">
        <f>100*(J250-J249)/J249</f>
        <v>10.061231252259676</v>
      </c>
      <c r="Q250" s="175">
        <f>(((B250+C250+D250+E250+F250+G250+H250+I250+J250)/9)-((B249+C249+D249+E249+F249+G249+H249+I249+J249)/9))/((B249+C249+D249+E249+F249+G249+H249+I249+J249)/9)*100</f>
        <v>1.0156280305552288</v>
      </c>
    </row>
    <row r="251" spans="1:17" ht="12.75">
      <c r="A251" s="72">
        <v>2003</v>
      </c>
      <c r="B251" s="168">
        <v>92.1</v>
      </c>
      <c r="C251" s="168">
        <v>100.3</v>
      </c>
      <c r="D251" s="168">
        <v>112.2</v>
      </c>
      <c r="E251" s="168">
        <v>99.5704100603192</v>
      </c>
      <c r="F251" s="168">
        <v>93</v>
      </c>
      <c r="G251" s="168">
        <v>97.3</v>
      </c>
      <c r="H251" s="168">
        <v>86</v>
      </c>
      <c r="I251" s="168">
        <v>90.7</v>
      </c>
      <c r="J251" s="168">
        <v>110.6</v>
      </c>
      <c r="K251" s="168">
        <v>105.3</v>
      </c>
      <c r="L251" s="168">
        <v>104.2</v>
      </c>
      <c r="M251" s="168">
        <v>92.3</v>
      </c>
      <c r="N251" s="168">
        <f>(B251+C251+D251+E251+F251+G251+H251+I251+J251+K251+L251+M251)/12</f>
        <v>98.63086750502659</v>
      </c>
      <c r="O251" s="177">
        <f>100*(J251-I251)/I251</f>
        <v>21.940463065049602</v>
      </c>
      <c r="P251" s="177">
        <f>100*(J251-J250)/J250</f>
        <v>11.11712824008749</v>
      </c>
      <c r="Q251" s="175">
        <f>(((B251+C251+D251+E251+F251+G251+H251+I251+J251)/9)-((B250+C250+D250+E250+F250+G250+H250+I250+J250)/9))/((B250+C250+D250+E250+F250+G250+H250+I250+J250)/9)*100</f>
        <v>7.609304912365704</v>
      </c>
    </row>
    <row r="252" spans="1:17" ht="12.75">
      <c r="A252" s="72">
        <v>2004</v>
      </c>
      <c r="B252" s="168">
        <v>85.18986374442899</v>
      </c>
      <c r="C252" s="168">
        <v>87.69472767203662</v>
      </c>
      <c r="D252" s="168">
        <v>112.58167151494156</v>
      </c>
      <c r="E252" s="168">
        <v>95.88478355211579</v>
      </c>
      <c r="F252" s="168">
        <v>91.72986519675871</v>
      </c>
      <c r="G252" s="168">
        <v>101.6</v>
      </c>
      <c r="H252" s="168">
        <v>94.63985850101922</v>
      </c>
      <c r="I252" s="168">
        <v>94.98926822813549</v>
      </c>
      <c r="J252" s="168">
        <v>104.17606334576182</v>
      </c>
      <c r="K252" s="168" t="s">
        <v>47</v>
      </c>
      <c r="L252" s="168" t="s">
        <v>47</v>
      </c>
      <c r="M252" s="168" t="s">
        <v>47</v>
      </c>
      <c r="N252" s="168">
        <f>(B252+C252+D252+E252+F252+G252+H252+I252+J252)/9</f>
        <v>96.49845575057759</v>
      </c>
      <c r="O252" s="177">
        <f>100*(J252-I252)/I252</f>
        <v>9.671403190055564</v>
      </c>
      <c r="P252" s="177">
        <f>100*(J252-J251)/J251</f>
        <v>-5.808260989365439</v>
      </c>
      <c r="Q252" s="175">
        <f>(((B252+C252+D252+E252+F252+G252+H252+I252+J252)/9)-((B251+C251+D251+E251+F251+G251+H251+I251+J251)/9))/((B251+C251+D251+E251+F251+G251+H251+I251+J251)/9)*100</f>
        <v>-1.5065495681820629</v>
      </c>
    </row>
    <row r="253" spans="1:17" ht="12.75">
      <c r="A253" s="73"/>
      <c r="B253" s="168"/>
      <c r="C253" s="168"/>
      <c r="D253" s="168"/>
      <c r="E253" s="168"/>
      <c r="F253" s="168"/>
      <c r="G253" s="168"/>
      <c r="H253" s="168"/>
      <c r="I253" s="168"/>
      <c r="J253" s="168"/>
      <c r="K253" s="168"/>
      <c r="L253" s="168"/>
      <c r="M253" s="168"/>
      <c r="N253" s="168"/>
      <c r="O253" s="177"/>
      <c r="P253" s="177"/>
      <c r="Q253" s="176"/>
    </row>
    <row r="254" spans="1:17" ht="12.75">
      <c r="A254" s="74" t="s">
        <v>111</v>
      </c>
      <c r="B254" s="168">
        <v>89.24752493286672</v>
      </c>
      <c r="C254" s="168">
        <v>96.0374724148774</v>
      </c>
      <c r="D254" s="168">
        <v>91.87484771887789</v>
      </c>
      <c r="E254" s="168">
        <v>92.33384503258539</v>
      </c>
      <c r="F254" s="168">
        <v>116.08758484143453</v>
      </c>
      <c r="G254" s="168">
        <v>96.21006028936175</v>
      </c>
      <c r="H254" s="168">
        <v>93.62854266347948</v>
      </c>
      <c r="I254" s="168">
        <v>74.30248202359913</v>
      </c>
      <c r="J254" s="168">
        <v>93.69251193883188</v>
      </c>
      <c r="K254" s="168">
        <v>108.42438241836251</v>
      </c>
      <c r="L254" s="168">
        <v>139.56877008366985</v>
      </c>
      <c r="M254" s="168">
        <v>108.59197559440565</v>
      </c>
      <c r="N254" s="168">
        <v>99.99999999602933</v>
      </c>
      <c r="O254" s="177"/>
      <c r="P254" s="177"/>
      <c r="Q254" s="176"/>
    </row>
    <row r="255" spans="1:17" ht="12.75">
      <c r="A255" s="71">
        <v>2001</v>
      </c>
      <c r="B255" s="168">
        <v>108.50354653189112</v>
      </c>
      <c r="C255" s="168">
        <v>102.82792060457571</v>
      </c>
      <c r="D255" s="168">
        <v>114.30312917689747</v>
      </c>
      <c r="E255" s="168">
        <v>95.5455951931969</v>
      </c>
      <c r="F255" s="168">
        <v>110.0296162957457</v>
      </c>
      <c r="G255" s="168">
        <v>96.88548153816691</v>
      </c>
      <c r="H255" s="168">
        <v>91.86013409235451</v>
      </c>
      <c r="I255" s="168">
        <v>76.00850018873024</v>
      </c>
      <c r="J255" s="168">
        <v>87.3119264132122</v>
      </c>
      <c r="K255" s="168">
        <v>78.2567686875723</v>
      </c>
      <c r="L255" s="168">
        <v>124.09697711674623</v>
      </c>
      <c r="M255" s="168">
        <v>101.21091143162941</v>
      </c>
      <c r="N255" s="168">
        <f>(B255+C255+D255+E255+F255+G255+H255+I255+J255+K255+L255+M255)/12</f>
        <v>98.90337560589323</v>
      </c>
      <c r="O255" s="177">
        <f>100*(J255-I255)/I255</f>
        <v>14.871265972115477</v>
      </c>
      <c r="P255" s="177">
        <f>100*(J255-J254)/J254</f>
        <v>-6.810133908871297</v>
      </c>
      <c r="Q255" s="175">
        <f>(((B255+C255+D255+E255+F255+G255+H255+I255+J255)/9)-((B254+C254+D254+E254+F254+G254+H254+I254+J254)/9))/((B254+C254+D254+E254+F254+G254+H254+I254+J254)/9)*100</f>
        <v>4.726141251356312</v>
      </c>
    </row>
    <row r="256" spans="1:17" ht="12.75">
      <c r="A256" s="72">
        <v>2002</v>
      </c>
      <c r="B256" s="168">
        <v>90.04320491178419</v>
      </c>
      <c r="C256" s="168">
        <v>111.16960115037911</v>
      </c>
      <c r="D256" s="168">
        <v>118.76589366360453</v>
      </c>
      <c r="E256" s="168">
        <v>122.05068139712334</v>
      </c>
      <c r="F256" s="168">
        <v>111.60712512247093</v>
      </c>
      <c r="G256" s="168">
        <v>115.23158923080476</v>
      </c>
      <c r="H256" s="168">
        <v>92.62075589672114</v>
      </c>
      <c r="I256" s="168">
        <v>93.92678139813526</v>
      </c>
      <c r="J256" s="168">
        <v>130.72608830130005</v>
      </c>
      <c r="K256" s="168">
        <v>135.13397838738987</v>
      </c>
      <c r="L256" s="168">
        <v>152.95853994585264</v>
      </c>
      <c r="M256" s="168">
        <v>123.08025705253729</v>
      </c>
      <c r="N256" s="168">
        <f>(B256+C256+D256+E256+F256+G256+H256+I256+J256+K256+L256+M256)/12</f>
        <v>116.44287470484191</v>
      </c>
      <c r="O256" s="177">
        <f>100*(J256-I256)/I256</f>
        <v>39.1787159693895</v>
      </c>
      <c r="P256" s="177">
        <f>100*(J256-J255)/J255</f>
        <v>49.72306037851701</v>
      </c>
      <c r="Q256" s="175">
        <f>(((B256+C256+D256+E256+F256+G256+H256+I256+J256)/9)-((B255+C255+D255+E255+F255+G255+H255+I255+J255)/9))/((B255+C255+D255+E255+F255+G255+H255+I255+J255)/9)*100</f>
        <v>11.645950812931568</v>
      </c>
    </row>
    <row r="257" spans="1:17" ht="12.75">
      <c r="A257" s="72">
        <v>2003</v>
      </c>
      <c r="B257" s="168">
        <v>125.1</v>
      </c>
      <c r="C257" s="168">
        <v>126.2</v>
      </c>
      <c r="D257" s="168">
        <v>139.8</v>
      </c>
      <c r="E257" s="168">
        <v>120.47680548224882</v>
      </c>
      <c r="F257" s="168">
        <v>108.8</v>
      </c>
      <c r="G257" s="168">
        <v>121.5</v>
      </c>
      <c r="H257" s="168">
        <v>139.3</v>
      </c>
      <c r="I257" s="168">
        <v>104</v>
      </c>
      <c r="J257" s="168">
        <v>155</v>
      </c>
      <c r="K257" s="168">
        <v>182.7</v>
      </c>
      <c r="L257" s="168">
        <v>189.9</v>
      </c>
      <c r="M257" s="168">
        <v>125.4</v>
      </c>
      <c r="N257" s="168">
        <f>(B257+C257+D257+E257+F257+G257+H257+I257+J257+K257+L257+M257)/12</f>
        <v>136.51473379018742</v>
      </c>
      <c r="O257" s="177">
        <f>100*(J257-I257)/I257</f>
        <v>49.03846153846154</v>
      </c>
      <c r="P257" s="177">
        <f>100*(J257-J256)/J256</f>
        <v>18.568529062655774</v>
      </c>
      <c r="Q257" s="175">
        <f>(((B257+C257+D257+E257+F257+G257+H257+I257+J257)/9)-((B256+C256+D256+E256+F256+G256+H256+I256+J256)/9))/((B256+C256+D256+E256+F256+G256+H256+I256+J256)/9)*100</f>
        <v>15.619974403114092</v>
      </c>
    </row>
    <row r="258" spans="1:17" ht="12.75">
      <c r="A258" s="72">
        <v>2004</v>
      </c>
      <c r="B258" s="168">
        <v>129.09803620352616</v>
      </c>
      <c r="C258" s="168">
        <v>141.71710849207727</v>
      </c>
      <c r="D258" s="168">
        <v>172.11006270192533</v>
      </c>
      <c r="E258" s="168">
        <v>149.35213234589145</v>
      </c>
      <c r="F258" s="168">
        <v>159.5430288431957</v>
      </c>
      <c r="G258" s="168">
        <v>182.2</v>
      </c>
      <c r="H258" s="168">
        <v>160.13429430306138</v>
      </c>
      <c r="I258" s="168">
        <v>141.44385196013113</v>
      </c>
      <c r="J258" s="168">
        <v>178.44086410257535</v>
      </c>
      <c r="K258" s="168" t="s">
        <v>47</v>
      </c>
      <c r="L258" s="168" t="s">
        <v>47</v>
      </c>
      <c r="M258" s="168" t="s">
        <v>47</v>
      </c>
      <c r="N258" s="168">
        <f>(B258+C258+D258+E258+F258+G258+H258+I258+J258)/9</f>
        <v>157.11548655026485</v>
      </c>
      <c r="O258" s="177">
        <f>100*(J258-I258)/I258</f>
        <v>26.15667745875062</v>
      </c>
      <c r="P258" s="177">
        <f>100*(J258-J257)/J257</f>
        <v>15.123138130693771</v>
      </c>
      <c r="Q258" s="175">
        <f>(((B258+C258+D258+E258+F258+G258+H258+I258+J258)/9)-((B257+C257+D257+E257+F257+G257+H257+I257+J257)/9))/((B257+C257+D257+E257+F257+G257+H257+I257+J257)/9)*100</f>
        <v>24.01930754540318</v>
      </c>
    </row>
    <row r="259" spans="1:17" ht="12.75">
      <c r="A259" s="174"/>
      <c r="B259" s="174"/>
      <c r="C259" s="174"/>
      <c r="D259" s="174"/>
      <c r="E259" s="174"/>
      <c r="F259" s="174"/>
      <c r="G259" s="174"/>
      <c r="H259" s="174"/>
      <c r="I259" s="174"/>
      <c r="J259" s="174"/>
      <c r="K259" s="174"/>
      <c r="L259" s="174"/>
      <c r="M259" s="174"/>
      <c r="N259" s="165"/>
      <c r="O259" s="166"/>
      <c r="P259" s="166"/>
      <c r="Q259" s="176"/>
    </row>
    <row r="260" spans="1:17" ht="12.75">
      <c r="A260" s="174"/>
      <c r="B260" s="174"/>
      <c r="C260" s="174"/>
      <c r="D260" s="174"/>
      <c r="E260" s="174"/>
      <c r="F260" s="174"/>
      <c r="G260" s="174"/>
      <c r="H260" s="174"/>
      <c r="I260" s="174"/>
      <c r="J260" s="174"/>
      <c r="K260" s="174"/>
      <c r="L260" s="174"/>
      <c r="M260" s="174"/>
      <c r="N260" s="165"/>
      <c r="O260" s="166"/>
      <c r="P260" s="166"/>
      <c r="Q260" s="176"/>
    </row>
    <row r="261" spans="1:17" ht="12.75">
      <c r="A261" s="174"/>
      <c r="B261" s="174"/>
      <c r="C261" s="174"/>
      <c r="D261" s="174"/>
      <c r="E261" s="174"/>
      <c r="F261" s="174"/>
      <c r="G261" s="174"/>
      <c r="H261" s="174"/>
      <c r="I261" s="174"/>
      <c r="J261" s="174"/>
      <c r="K261" s="174"/>
      <c r="L261" s="174"/>
      <c r="M261" s="174"/>
      <c r="N261" s="165"/>
      <c r="O261" s="166"/>
      <c r="P261" s="166"/>
      <c r="Q261" s="176"/>
    </row>
    <row r="262" spans="1:17" ht="12.75">
      <c r="A262" s="450"/>
      <c r="B262" s="450"/>
      <c r="C262" s="450"/>
      <c r="D262" s="450"/>
      <c r="E262" s="450"/>
      <c r="F262" s="450"/>
      <c r="G262" s="450"/>
      <c r="H262" s="450"/>
      <c r="I262" s="450"/>
      <c r="J262" s="450"/>
      <c r="K262" s="450"/>
      <c r="L262" s="450"/>
      <c r="M262" s="450"/>
      <c r="N262" s="450"/>
      <c r="O262" s="450"/>
      <c r="P262" s="450"/>
      <c r="Q262" s="450"/>
    </row>
    <row r="263" spans="1:17" ht="12.75">
      <c r="A263" s="135"/>
      <c r="B263" s="173"/>
      <c r="C263" s="173"/>
      <c r="D263" s="173"/>
      <c r="E263" s="173"/>
      <c r="F263" s="173"/>
      <c r="G263" s="173"/>
      <c r="H263" s="173"/>
      <c r="I263" s="173"/>
      <c r="J263" s="173"/>
      <c r="K263" s="173"/>
      <c r="L263" s="173"/>
      <c r="M263" s="173"/>
      <c r="N263" s="189"/>
      <c r="O263" s="189"/>
      <c r="P263" s="189"/>
      <c r="Q263" s="176"/>
    </row>
    <row r="264" spans="1:17" ht="12.75">
      <c r="A264" s="451" t="s">
        <v>116</v>
      </c>
      <c r="B264" s="451"/>
      <c r="C264" s="451"/>
      <c r="D264" s="451"/>
      <c r="E264" s="451"/>
      <c r="F264" s="451"/>
      <c r="G264" s="451"/>
      <c r="H264" s="451"/>
      <c r="I264" s="451"/>
      <c r="J264" s="451"/>
      <c r="K264" s="451"/>
      <c r="L264" s="451"/>
      <c r="M264" s="451"/>
      <c r="N264" s="451"/>
      <c r="O264" s="451"/>
      <c r="P264" s="451"/>
      <c r="Q264" s="451"/>
    </row>
    <row r="265" spans="1:17" ht="12.75">
      <c r="A265" s="451" t="s">
        <v>121</v>
      </c>
      <c r="B265" s="451"/>
      <c r="C265" s="451"/>
      <c r="D265" s="451"/>
      <c r="E265" s="451"/>
      <c r="F265" s="451"/>
      <c r="G265" s="451"/>
      <c r="H265" s="451"/>
      <c r="I265" s="451"/>
      <c r="J265" s="451"/>
      <c r="K265" s="451"/>
      <c r="L265" s="451"/>
      <c r="M265" s="451"/>
      <c r="N265" s="451"/>
      <c r="O265" s="451"/>
      <c r="P265" s="451"/>
      <c r="Q265" s="451"/>
    </row>
    <row r="266" spans="1:17" ht="12.75">
      <c r="A266" s="451" t="s">
        <v>87</v>
      </c>
      <c r="B266" s="451"/>
      <c r="C266" s="451"/>
      <c r="D266" s="451"/>
      <c r="E266" s="451"/>
      <c r="F266" s="451"/>
      <c r="G266" s="451"/>
      <c r="H266" s="451"/>
      <c r="I266" s="451"/>
      <c r="J266" s="451"/>
      <c r="K266" s="451"/>
      <c r="L266" s="451"/>
      <c r="M266" s="451"/>
      <c r="N266" s="451"/>
      <c r="O266" s="451"/>
      <c r="P266" s="451"/>
      <c r="Q266" s="451"/>
    </row>
    <row r="267" spans="1:16" ht="12.75">
      <c r="A267" s="135"/>
      <c r="B267" s="136"/>
      <c r="C267" s="136"/>
      <c r="D267" s="136"/>
      <c r="E267" s="136"/>
      <c r="F267" s="136"/>
      <c r="G267" s="136"/>
      <c r="H267" s="136"/>
      <c r="I267" s="136"/>
      <c r="J267" s="136"/>
      <c r="K267" s="136"/>
      <c r="L267" s="136"/>
      <c r="M267" s="136"/>
      <c r="N267" s="136"/>
      <c r="O267" s="136"/>
      <c r="P267" s="136"/>
    </row>
    <row r="269" spans="1:17" ht="12.75">
      <c r="A269" s="141"/>
      <c r="B269" s="142"/>
      <c r="C269" s="143"/>
      <c r="D269" s="143"/>
      <c r="E269" s="143"/>
      <c r="F269" s="143"/>
      <c r="G269" s="143"/>
      <c r="H269" s="143"/>
      <c r="I269" s="143"/>
      <c r="J269" s="143"/>
      <c r="K269" s="143"/>
      <c r="L269" s="143"/>
      <c r="M269" s="143"/>
      <c r="N269" s="144"/>
      <c r="O269" s="438" t="s">
        <v>88</v>
      </c>
      <c r="P269" s="446"/>
      <c r="Q269" s="446"/>
    </row>
    <row r="270" spans="1:17" ht="12.75">
      <c r="A270" s="145"/>
      <c r="B270" s="146"/>
      <c r="C270" s="147"/>
      <c r="D270" s="147"/>
      <c r="E270" s="147"/>
      <c r="F270" s="147"/>
      <c r="G270" s="147"/>
      <c r="H270" s="147"/>
      <c r="I270" s="147"/>
      <c r="J270" s="147"/>
      <c r="K270" s="147"/>
      <c r="L270" s="147"/>
      <c r="M270" s="147"/>
      <c r="N270" s="148"/>
      <c r="O270" s="149" t="s">
        <v>208</v>
      </c>
      <c r="P270" s="150"/>
      <c r="Q270" s="151" t="s">
        <v>209</v>
      </c>
    </row>
    <row r="271" spans="1:17" ht="12.75">
      <c r="A271" s="152" t="s">
        <v>90</v>
      </c>
      <c r="B271" s="146" t="s">
        <v>91</v>
      </c>
      <c r="C271" s="147" t="s">
        <v>92</v>
      </c>
      <c r="D271" s="147" t="s">
        <v>93</v>
      </c>
      <c r="E271" s="147" t="s">
        <v>89</v>
      </c>
      <c r="F271" s="147" t="s">
        <v>94</v>
      </c>
      <c r="G271" s="147" t="s">
        <v>95</v>
      </c>
      <c r="H271" s="147" t="s">
        <v>96</v>
      </c>
      <c r="I271" s="147" t="s">
        <v>97</v>
      </c>
      <c r="J271" s="147" t="s">
        <v>98</v>
      </c>
      <c r="K271" s="147" t="s">
        <v>99</v>
      </c>
      <c r="L271" s="147" t="s">
        <v>100</v>
      </c>
      <c r="M271" s="147" t="s">
        <v>101</v>
      </c>
      <c r="N271" s="153" t="s">
        <v>102</v>
      </c>
      <c r="O271" s="447" t="s">
        <v>103</v>
      </c>
      <c r="P271" s="448"/>
      <c r="Q271" s="448"/>
    </row>
    <row r="272" spans="1:17" ht="12.75">
      <c r="A272" s="145"/>
      <c r="B272" s="146"/>
      <c r="C272" s="147"/>
      <c r="D272" s="147"/>
      <c r="E272" s="147"/>
      <c r="F272" s="147"/>
      <c r="G272" s="147"/>
      <c r="H272" s="147"/>
      <c r="I272" s="147"/>
      <c r="J272" s="147"/>
      <c r="K272" s="147"/>
      <c r="L272" s="147"/>
      <c r="M272" s="147"/>
      <c r="N272" s="148"/>
      <c r="O272" s="153" t="s">
        <v>104</v>
      </c>
      <c r="P272" s="154" t="s">
        <v>105</v>
      </c>
      <c r="Q272" s="155" t="s">
        <v>105</v>
      </c>
    </row>
    <row r="273" spans="1:17" ht="12.75">
      <c r="A273" s="156"/>
      <c r="B273" s="157"/>
      <c r="C273" s="158"/>
      <c r="D273" s="158"/>
      <c r="E273" s="158"/>
      <c r="F273" s="158"/>
      <c r="G273" s="158"/>
      <c r="H273" s="158"/>
      <c r="I273" s="158"/>
      <c r="J273" s="158"/>
      <c r="K273" s="158"/>
      <c r="L273" s="158"/>
      <c r="M273" s="158"/>
      <c r="N273" s="159"/>
      <c r="O273" s="160" t="s">
        <v>106</v>
      </c>
      <c r="P273" s="161" t="s">
        <v>107</v>
      </c>
      <c r="Q273" s="162" t="s">
        <v>108</v>
      </c>
    </row>
    <row r="277" spans="1:17" ht="12.75">
      <c r="A277" s="449" t="s">
        <v>118</v>
      </c>
      <c r="B277" s="449"/>
      <c r="C277" s="449"/>
      <c r="D277" s="449"/>
      <c r="E277" s="449"/>
      <c r="F277" s="449"/>
      <c r="G277" s="449"/>
      <c r="H277" s="449"/>
      <c r="I277" s="449"/>
      <c r="J277" s="449"/>
      <c r="K277" s="449"/>
      <c r="L277" s="449"/>
      <c r="M277" s="449"/>
      <c r="N277" s="449"/>
      <c r="O277" s="449"/>
      <c r="P277" s="449"/>
      <c r="Q277" s="449"/>
    </row>
    <row r="278" spans="1:16" ht="12.75">
      <c r="A278" s="190"/>
      <c r="B278" s="184"/>
      <c r="C278" s="184"/>
      <c r="D278" s="184"/>
      <c r="E278" s="184"/>
      <c r="F278" s="184"/>
      <c r="G278" s="184"/>
      <c r="H278" s="184"/>
      <c r="I278" s="184"/>
      <c r="J278" s="184"/>
      <c r="K278" s="184"/>
      <c r="L278" s="184"/>
      <c r="M278" s="184"/>
      <c r="N278" s="184"/>
      <c r="O278" s="184"/>
      <c r="P278" s="184"/>
    </row>
    <row r="279" spans="1:17" ht="12.75">
      <c r="A279" s="186"/>
      <c r="B279" s="168"/>
      <c r="C279" s="168"/>
      <c r="D279" s="168"/>
      <c r="E279" s="168"/>
      <c r="F279" s="168"/>
      <c r="G279" s="168"/>
      <c r="H279" s="168"/>
      <c r="I279" s="168"/>
      <c r="J279" s="168"/>
      <c r="K279" s="168"/>
      <c r="L279" s="168"/>
      <c r="M279" s="168"/>
      <c r="N279" s="168"/>
      <c r="O279" s="186"/>
      <c r="P279" s="186"/>
      <c r="Q279" s="176"/>
    </row>
    <row r="280" spans="1:17" ht="12.75">
      <c r="A280" s="70" t="s">
        <v>109</v>
      </c>
      <c r="B280" s="168">
        <v>93.70443763755752</v>
      </c>
      <c r="C280" s="168">
        <v>95.38790179347033</v>
      </c>
      <c r="D280" s="168">
        <v>140.68230507933032</v>
      </c>
      <c r="E280" s="168">
        <v>92.80907518720032</v>
      </c>
      <c r="F280" s="168">
        <v>100.02812917748443</v>
      </c>
      <c r="G280" s="168">
        <v>92.24905165822359</v>
      </c>
      <c r="H280" s="168">
        <v>84.44503080232018</v>
      </c>
      <c r="I280" s="168">
        <v>87.43897048518478</v>
      </c>
      <c r="J280" s="168">
        <v>95.45185138583868</v>
      </c>
      <c r="K280" s="168">
        <v>111.81484347083168</v>
      </c>
      <c r="L280" s="168">
        <v>117.73275617265814</v>
      </c>
      <c r="M280" s="168">
        <v>88.25564709691123</v>
      </c>
      <c r="N280" s="168">
        <v>99.99999999558428</v>
      </c>
      <c r="O280" s="175"/>
      <c r="P280" s="175"/>
      <c r="Q280" s="176"/>
    </row>
    <row r="281" spans="1:17" ht="12.75">
      <c r="A281" s="71">
        <v>2001</v>
      </c>
      <c r="B281" s="168">
        <v>102.4039891381992</v>
      </c>
      <c r="C281" s="168">
        <v>101.4102879404044</v>
      </c>
      <c r="D281" s="168">
        <v>93.24696486105786</v>
      </c>
      <c r="E281" s="168">
        <v>89.43767928083463</v>
      </c>
      <c r="F281" s="168">
        <v>90.81307948784107</v>
      </c>
      <c r="G281" s="168">
        <v>75.68299783738802</v>
      </c>
      <c r="H281" s="168">
        <v>86.1121344819182</v>
      </c>
      <c r="I281" s="168">
        <v>82.47714005424359</v>
      </c>
      <c r="J281" s="168">
        <v>87.91342374865884</v>
      </c>
      <c r="K281" s="168">
        <v>103.4574713460552</v>
      </c>
      <c r="L281" s="168">
        <v>105.80486633156707</v>
      </c>
      <c r="M281" s="168">
        <v>81.2208830303715</v>
      </c>
      <c r="N281" s="168">
        <f>(B281+C281+D281+E281+F281+G281+H281+I281+J281+K281+L281+M281)/12</f>
        <v>91.66507646154496</v>
      </c>
      <c r="O281" s="177">
        <f>100*(J281-I281)/I281</f>
        <v>6.591261155321238</v>
      </c>
      <c r="P281" s="177">
        <f>100*(J281-J280)/J280</f>
        <v>-7.897623280985668</v>
      </c>
      <c r="Q281" s="175">
        <f>(((B281+C281+D281+E281+F281+G281+H281+I281+J281)/9)-((B280+C280+D280+E280+F280+G280+H280+I280+J280)/9))/((B280+C280+D280+E280+F280+G280+H280+I280+J280)/9)*100</f>
        <v>-8.24068509794644</v>
      </c>
    </row>
    <row r="282" spans="1:17" ht="12.75">
      <c r="A282" s="72">
        <v>2002</v>
      </c>
      <c r="B282" s="168">
        <v>82.3294918222484</v>
      </c>
      <c r="C282" s="168">
        <v>79.50920815329307</v>
      </c>
      <c r="D282" s="168">
        <v>83.79935326497979</v>
      </c>
      <c r="E282" s="168">
        <v>86.41932310326014</v>
      </c>
      <c r="F282" s="168">
        <v>83.71569646948213</v>
      </c>
      <c r="G282" s="168">
        <v>93.88054753853777</v>
      </c>
      <c r="H282" s="168">
        <v>72.61689034858114</v>
      </c>
      <c r="I282" s="168">
        <v>73.41622136502876</v>
      </c>
      <c r="J282" s="168">
        <v>85.85955531484568</v>
      </c>
      <c r="K282" s="168">
        <v>84.99322941496983</v>
      </c>
      <c r="L282" s="168">
        <v>82.69836198024699</v>
      </c>
      <c r="M282" s="168">
        <v>69.48771574997029</v>
      </c>
      <c r="N282" s="168">
        <f>(B282+C282+D282+E282+F282+G282+H282+I282+J282+K282+L282+M282)/12</f>
        <v>81.56046621045367</v>
      </c>
      <c r="O282" s="177">
        <f>100*(J282-I282)/I282</f>
        <v>16.949025322275986</v>
      </c>
      <c r="P282" s="177">
        <f>100*(J282-J281)/J281</f>
        <v>-2.336239843968649</v>
      </c>
      <c r="Q282" s="175">
        <f>(((B282+C282+D282+E282+F282+G282+H282+I282+J282)/9)-((B281+C281+D281+E281+F281+G281+H281+I281+J281)/9))/((B281+C281+D281+E281+F281+G281+H281+I281+J281)/9)*100</f>
        <v>-8.394268410687461</v>
      </c>
    </row>
    <row r="283" spans="1:17" ht="12.75">
      <c r="A283" s="72">
        <v>2003</v>
      </c>
      <c r="B283" s="168">
        <v>83.3</v>
      </c>
      <c r="C283" s="168">
        <v>82.1</v>
      </c>
      <c r="D283" s="168">
        <v>84.7</v>
      </c>
      <c r="E283" s="168">
        <v>73.90203559159538</v>
      </c>
      <c r="F283" s="168">
        <v>64.3</v>
      </c>
      <c r="G283" s="168">
        <v>73.4</v>
      </c>
      <c r="H283" s="168">
        <v>69.7</v>
      </c>
      <c r="I283" s="168">
        <v>55.8</v>
      </c>
      <c r="J283" s="168">
        <v>87</v>
      </c>
      <c r="K283" s="168">
        <v>80.4</v>
      </c>
      <c r="L283" s="168">
        <v>76.6</v>
      </c>
      <c r="M283" s="168">
        <v>65.4</v>
      </c>
      <c r="N283" s="168">
        <f>(B283+C283+D283+E283+F283+G283+H283+I283+J283+K283+L283+M283)/12</f>
        <v>74.71683629929962</v>
      </c>
      <c r="O283" s="177">
        <f>100*(J283-I283)/I283</f>
        <v>55.91397849462367</v>
      </c>
      <c r="P283" s="177">
        <f>100*(J283-J282)/J282</f>
        <v>1.3282676354103258</v>
      </c>
      <c r="Q283" s="175">
        <f>(((B283+C283+D283+E283+F283+G283+H283+I283+J283)/9)-((B282+C282+D282+E282+F282+G282+H282+I282+J282)/9))/((B282+C282+D282+E282+F282+G282+H282+I282+J282)/9)*100</f>
        <v>-9.081597863105193</v>
      </c>
    </row>
    <row r="284" spans="1:17" ht="12.75">
      <c r="A284" s="72">
        <v>2004</v>
      </c>
      <c r="B284" s="168">
        <v>70.8624003604445</v>
      </c>
      <c r="C284" s="168">
        <v>79.1110240383741</v>
      </c>
      <c r="D284" s="168">
        <v>93.61169185421274</v>
      </c>
      <c r="E284" s="168">
        <v>71.47169054652267</v>
      </c>
      <c r="F284" s="168">
        <v>77.63128305683905</v>
      </c>
      <c r="G284" s="168">
        <v>99.4</v>
      </c>
      <c r="H284" s="168">
        <v>97.92053498748945</v>
      </c>
      <c r="I284" s="168">
        <v>71.15725030464685</v>
      </c>
      <c r="J284" s="168">
        <v>81.87617149555987</v>
      </c>
      <c r="K284" s="168" t="s">
        <v>47</v>
      </c>
      <c r="L284" s="168" t="s">
        <v>47</v>
      </c>
      <c r="M284" s="168" t="s">
        <v>47</v>
      </c>
      <c r="N284" s="168">
        <f>(B284+C284+D284+E284+F284+G284+H284+I284+J284)/9</f>
        <v>82.5602274048988</v>
      </c>
      <c r="O284" s="177">
        <f>100*(J284-I284)/I284</f>
        <v>15.063709102054824</v>
      </c>
      <c r="P284" s="177">
        <f>100*(J284-J283)/J283</f>
        <v>-5.889458051080605</v>
      </c>
      <c r="Q284" s="175">
        <f>(((B284+C284+D284+E284+F284+G284+H284+I284+J284)/9)-((B283+C283+D283+E283+F283+G283+H283+I283+J283)/9))/((B283+C283+D283+E283+F283+G283+H283+I283+J283)/9)*100</f>
        <v>10.210590804889566</v>
      </c>
    </row>
    <row r="285" spans="1:17" ht="12.75">
      <c r="A285" s="73"/>
      <c r="B285" s="168"/>
      <c r="C285" s="168"/>
      <c r="D285" s="168"/>
      <c r="E285" s="168"/>
      <c r="F285" s="168"/>
      <c r="G285" s="168"/>
      <c r="H285" s="168"/>
      <c r="I285" s="168"/>
      <c r="J285" s="168"/>
      <c r="K285" s="168"/>
      <c r="L285" s="168"/>
      <c r="M285" s="168"/>
      <c r="N285" s="168"/>
      <c r="O285" s="177"/>
      <c r="P285" s="177"/>
      <c r="Q285" s="176"/>
    </row>
    <row r="286" spans="1:17" ht="12.75">
      <c r="A286" s="74" t="s">
        <v>110</v>
      </c>
      <c r="B286" s="168">
        <v>94.93111903553589</v>
      </c>
      <c r="C286" s="168">
        <v>104.42129711289809</v>
      </c>
      <c r="D286" s="168">
        <v>129.79947088939306</v>
      </c>
      <c r="E286" s="168">
        <v>99.14108351527928</v>
      </c>
      <c r="F286" s="168">
        <v>99.778107411717</v>
      </c>
      <c r="G286" s="168">
        <v>93.05677109405536</v>
      </c>
      <c r="H286" s="168">
        <v>89.69738532146924</v>
      </c>
      <c r="I286" s="168">
        <v>91.29834013352449</v>
      </c>
      <c r="J286" s="168">
        <v>93.30962913136122</v>
      </c>
      <c r="K286" s="168">
        <v>103.88493686010474</v>
      </c>
      <c r="L286" s="168">
        <v>115.1102989707462</v>
      </c>
      <c r="M286" s="168">
        <v>85.57156052683159</v>
      </c>
      <c r="N286" s="168">
        <v>100.000000000243</v>
      </c>
      <c r="O286" s="177"/>
      <c r="P286" s="177"/>
      <c r="Q286" s="176"/>
    </row>
    <row r="287" spans="1:17" ht="12.75">
      <c r="A287" s="71">
        <v>2001</v>
      </c>
      <c r="B287" s="168">
        <v>106.18558704911582</v>
      </c>
      <c r="C287" s="168">
        <v>97.0344883658733</v>
      </c>
      <c r="D287" s="168">
        <v>97.62385734824336</v>
      </c>
      <c r="E287" s="168">
        <v>94.15730408663757</v>
      </c>
      <c r="F287" s="168">
        <v>95.44411838752951</v>
      </c>
      <c r="G287" s="168">
        <v>81.2966700962568</v>
      </c>
      <c r="H287" s="168">
        <v>89.14301504213239</v>
      </c>
      <c r="I287" s="168">
        <v>86.2905762584778</v>
      </c>
      <c r="J287" s="168">
        <v>94.38743138656788</v>
      </c>
      <c r="K287" s="168">
        <v>106.1621893826554</v>
      </c>
      <c r="L287" s="168">
        <v>106.67825057887093</v>
      </c>
      <c r="M287" s="168">
        <v>88.30601095221347</v>
      </c>
      <c r="N287" s="168">
        <f>(B287+C287+D287+E287+F287+G287+H287+I287+J287+K287+L287+M287)/12</f>
        <v>95.22579157788118</v>
      </c>
      <c r="O287" s="177">
        <f>100*(J287-I287)/I287</f>
        <v>9.383243778366344</v>
      </c>
      <c r="P287" s="177">
        <f>100*(J287-J286)/J286</f>
        <v>1.1550814907744773</v>
      </c>
      <c r="Q287" s="175">
        <f>(((B287+C287+D287+E287+F287+G287+H287+I287+J287)/9)-((B286+C286+D286+E286+F286+G286+H286+I286+J286)/9))/((B286+C286+D286+E286+F286+G286+H286+I286+J286)/9)*100</f>
        <v>-6.016099850340392</v>
      </c>
    </row>
    <row r="288" spans="1:17" ht="12.75">
      <c r="A288" s="72">
        <v>2002</v>
      </c>
      <c r="B288" s="168">
        <v>87.68738955647508</v>
      </c>
      <c r="C288" s="168">
        <v>80.37510629454462</v>
      </c>
      <c r="D288" s="168">
        <v>85.90690237251223</v>
      </c>
      <c r="E288" s="168">
        <v>86.43511962022896</v>
      </c>
      <c r="F288" s="168">
        <v>84.56560534458744</v>
      </c>
      <c r="G288" s="168">
        <v>84.01418358465445</v>
      </c>
      <c r="H288" s="168">
        <v>72.0642768560979</v>
      </c>
      <c r="I288" s="168">
        <v>75.4604927156238</v>
      </c>
      <c r="J288" s="168">
        <v>88.4152116299762</v>
      </c>
      <c r="K288" s="168">
        <v>85.57684029775596</v>
      </c>
      <c r="L288" s="168">
        <v>87.16068524007855</v>
      </c>
      <c r="M288" s="168">
        <v>62.88245630816366</v>
      </c>
      <c r="N288" s="168">
        <f>(B288+C288+D288+E288+F288+G288+H288+I288+J288+K288+L288+M288)/12</f>
        <v>81.71202248505824</v>
      </c>
      <c r="O288" s="177">
        <f>100*(J288-I288)/I288</f>
        <v>17.16755145394137</v>
      </c>
      <c r="P288" s="177">
        <f>100*(J288-J287)/J287</f>
        <v>-6.327346415575391</v>
      </c>
      <c r="Q288" s="175">
        <f>(((B288+C288+D288+E288+F288+G288+H288+I288+J288)/9)-((B287+C287+D287+E287+F287+G287+H287+I287+J287)/9))/((B287+C287+D287+E287+F287+G287+H287+I287+J287)/9)*100</f>
        <v>-11.483246593752696</v>
      </c>
    </row>
    <row r="289" spans="1:17" ht="12.75">
      <c r="A289" s="72">
        <v>2003</v>
      </c>
      <c r="B289" s="168">
        <v>87.5</v>
      </c>
      <c r="C289" s="168">
        <v>90.8</v>
      </c>
      <c r="D289" s="168">
        <v>84.7</v>
      </c>
      <c r="E289" s="168">
        <v>78.02524495362397</v>
      </c>
      <c r="F289" s="168">
        <v>69.3</v>
      </c>
      <c r="G289" s="168">
        <v>64.6</v>
      </c>
      <c r="H289" s="168">
        <v>74</v>
      </c>
      <c r="I289" s="168">
        <v>55.2</v>
      </c>
      <c r="J289" s="168">
        <v>76.4</v>
      </c>
      <c r="K289" s="168">
        <v>81.5</v>
      </c>
      <c r="L289" s="168">
        <v>79.7</v>
      </c>
      <c r="M289" s="168">
        <v>61.1</v>
      </c>
      <c r="N289" s="168">
        <f>(B289+C289+D289+E289+F289+G289+H289+I289+J289+K289+L289+M289)/12</f>
        <v>75.23543707946867</v>
      </c>
      <c r="O289" s="177">
        <f>100*(J289-I289)/I289</f>
        <v>38.40579710144928</v>
      </c>
      <c r="P289" s="177">
        <f>100*(J289-J288)/J288</f>
        <v>-13.589529910600325</v>
      </c>
      <c r="Q289" s="175">
        <f>(((B289+C289+D289+E289+F289+G289+H289+I289+J289)/9)-((B288+C288+D288+E288+F288+G288+H288+I288+J288)/9))/((B288+C288+D288+E288+F288+G288+H288+I288+J288)/9)*100</f>
        <v>-8.645045417456403</v>
      </c>
    </row>
    <row r="290" spans="1:17" ht="12.75">
      <c r="A290" s="72">
        <v>2004</v>
      </c>
      <c r="B290" s="168">
        <v>69.48395379356937</v>
      </c>
      <c r="C290" s="168">
        <v>79.68330838134752</v>
      </c>
      <c r="D290" s="168">
        <v>89.47495817943098</v>
      </c>
      <c r="E290" s="168">
        <v>73.76588020370663</v>
      </c>
      <c r="F290" s="168">
        <v>72.75468264237682</v>
      </c>
      <c r="G290" s="168">
        <v>76.8</v>
      </c>
      <c r="H290" s="168">
        <v>67.8420565834983</v>
      </c>
      <c r="I290" s="168">
        <v>66.12246776146897</v>
      </c>
      <c r="J290" s="168">
        <v>79.42029994043588</v>
      </c>
      <c r="K290" s="168" t="s">
        <v>47</v>
      </c>
      <c r="L290" s="168" t="s">
        <v>47</v>
      </c>
      <c r="M290" s="168" t="s">
        <v>47</v>
      </c>
      <c r="N290" s="168">
        <f>(B290+C290+D290+E290+F290+G290+H290+I290+J290)/9</f>
        <v>75.03862305398161</v>
      </c>
      <c r="O290" s="177">
        <f>100*(J290-I290)/I290</f>
        <v>20.110913323649207</v>
      </c>
      <c r="P290" s="177">
        <f>100*(J290-J289)/J289</f>
        <v>3.9532721733453875</v>
      </c>
      <c r="Q290" s="175">
        <f>(((B290+C290+D290+E290+F290+G290+H290+I290+J290)/9)-((B289+C289+D289+E289+F289+G289+H289+I289+J289)/9))/((B289+C289+D289+E289+F289+G289+H289+I289+J289)/9)*100</f>
        <v>-0.7608295954020603</v>
      </c>
    </row>
    <row r="291" spans="1:17" ht="12.75">
      <c r="A291" s="73"/>
      <c r="B291" s="168"/>
      <c r="C291" s="168"/>
      <c r="D291" s="168"/>
      <c r="E291" s="168"/>
      <c r="F291" s="168"/>
      <c r="G291" s="168"/>
      <c r="H291" s="168"/>
      <c r="I291" s="168"/>
      <c r="J291" s="168"/>
      <c r="K291" s="168"/>
      <c r="L291" s="168"/>
      <c r="M291" s="168"/>
      <c r="N291" s="168"/>
      <c r="O291" s="177"/>
      <c r="P291" s="177"/>
      <c r="Q291" s="176"/>
    </row>
    <row r="292" spans="1:17" ht="12.75">
      <c r="A292" s="74" t="s">
        <v>111</v>
      </c>
      <c r="B292" s="168">
        <v>90.07275999116125</v>
      </c>
      <c r="C292" s="168">
        <v>68.64389148812567</v>
      </c>
      <c r="D292" s="168">
        <v>172.90171093283521</v>
      </c>
      <c r="E292" s="168">
        <v>74.06271349698002</v>
      </c>
      <c r="F292" s="168">
        <v>100.76833643801221</v>
      </c>
      <c r="G292" s="168">
        <v>89.8577407444376</v>
      </c>
      <c r="H292" s="168">
        <v>68.89506111918372</v>
      </c>
      <c r="I292" s="168">
        <v>76.01303173879927</v>
      </c>
      <c r="J292" s="168">
        <v>101.79405297947959</v>
      </c>
      <c r="K292" s="168">
        <v>135.29189687673687</v>
      </c>
      <c r="L292" s="168">
        <v>125.49672753963843</v>
      </c>
      <c r="M292" s="168">
        <v>96.20207659449869</v>
      </c>
      <c r="N292" s="168">
        <v>99.99999999499073</v>
      </c>
      <c r="O292" s="177"/>
      <c r="P292" s="177"/>
      <c r="Q292" s="176"/>
    </row>
    <row r="293" spans="1:17" ht="12.75">
      <c r="A293" s="71">
        <v>2001</v>
      </c>
      <c r="B293" s="168">
        <v>91.20829916233487</v>
      </c>
      <c r="C293" s="168">
        <v>114.3651542949969</v>
      </c>
      <c r="D293" s="168">
        <v>80.2888628863935</v>
      </c>
      <c r="E293" s="168">
        <v>75.46489386259026</v>
      </c>
      <c r="F293" s="168">
        <v>77.10255895505948</v>
      </c>
      <c r="G293" s="168">
        <v>59.063321246951375</v>
      </c>
      <c r="H293" s="168">
        <v>77.13899669641737</v>
      </c>
      <c r="I293" s="168">
        <v>71.18719054044904</v>
      </c>
      <c r="J293" s="168">
        <v>68.74666298602057</v>
      </c>
      <c r="K293" s="168">
        <v>95.44996094749906</v>
      </c>
      <c r="L293" s="168">
        <v>103.21915006771347</v>
      </c>
      <c r="M293" s="168">
        <v>60.244857134408335</v>
      </c>
      <c r="N293" s="168">
        <f>(B293+C293+D293+E293+F293+G293+H293+I293+J293+K293+L293+M293)/12</f>
        <v>81.12332573173619</v>
      </c>
      <c r="O293" s="177">
        <f>100*(J293-I293)/I293</f>
        <v>-3.428324022763262</v>
      </c>
      <c r="P293" s="177">
        <f>100*(J293-J292)/J292</f>
        <v>-32.46495156266247</v>
      </c>
      <c r="Q293" s="175">
        <f>(((B293+C293+D293+E293+F293+G293+H293+I293+J293)/9)-((B292+C292+D292+E292+F292+G292+H292+I292+J292)/9))/((B292+C292+D292+E292+F292+G292+H292+I292+J292)/9)*100</f>
        <v>-15.236291991201012</v>
      </c>
    </row>
    <row r="294" spans="1:17" ht="12.75">
      <c r="A294" s="72">
        <v>2002</v>
      </c>
      <c r="B294" s="168">
        <v>66.46705393244814</v>
      </c>
      <c r="C294" s="168">
        <v>76.94565503619347</v>
      </c>
      <c r="D294" s="168">
        <v>77.55980401639702</v>
      </c>
      <c r="E294" s="168">
        <v>86.37255640094902</v>
      </c>
      <c r="F294" s="168">
        <v>81.19948071432519</v>
      </c>
      <c r="G294" s="168">
        <v>123.09062084592475</v>
      </c>
      <c r="H294" s="168">
        <v>74.25294196691331</v>
      </c>
      <c r="I294" s="168">
        <v>67.36401042194561</v>
      </c>
      <c r="J294" s="168">
        <v>78.2933527584736</v>
      </c>
      <c r="K294" s="168">
        <v>83.2654078354155</v>
      </c>
      <c r="L294" s="168">
        <v>69.48733611629164</v>
      </c>
      <c r="M294" s="168">
        <v>89.04305684826677</v>
      </c>
      <c r="N294" s="168">
        <f>(B294+C294+D294+E294+F294+G294+H294+I294+J294+K294+L294+M294)/12</f>
        <v>81.11177307446202</v>
      </c>
      <c r="O294" s="177">
        <f>100*(J294-I294)/I294</f>
        <v>16.224304740870167</v>
      </c>
      <c r="P294" s="177">
        <f>100*(J294-J293)/J293</f>
        <v>13.886768255783304</v>
      </c>
      <c r="Q294" s="175">
        <f>(((B294+C294+D294+E294+F294+G294+H294+I294+J294)/9)-((B293+C293+D293+E293+F293+G293+H293+I293+J293)/9))/((B293+C293+D293+E293+F293+G293+H293+I293+J293)/9)*100</f>
        <v>2.3762027402758594</v>
      </c>
    </row>
    <row r="295" spans="1:17" ht="12.75">
      <c r="A295" s="72">
        <v>2003</v>
      </c>
      <c r="B295" s="168">
        <v>71</v>
      </c>
      <c r="C295" s="168">
        <v>56.2</v>
      </c>
      <c r="D295" s="168">
        <v>84.9</v>
      </c>
      <c r="E295" s="168">
        <v>61.69498057698445</v>
      </c>
      <c r="F295" s="168">
        <v>49.7</v>
      </c>
      <c r="G295" s="168">
        <v>99.6</v>
      </c>
      <c r="H295" s="168">
        <v>57.1</v>
      </c>
      <c r="I295" s="168">
        <v>57.3</v>
      </c>
      <c r="J295" s="168">
        <v>118.4</v>
      </c>
      <c r="K295" s="168">
        <v>77</v>
      </c>
      <c r="L295" s="168">
        <v>67.2</v>
      </c>
      <c r="M295" s="168">
        <v>77.9</v>
      </c>
      <c r="N295" s="168">
        <f>(B295+C295+D295+E295+F295+G295+H295+I295+J295+K295+L295+M295)/12</f>
        <v>73.16624838141537</v>
      </c>
      <c r="O295" s="177">
        <f>100*(J295-I295)/I295</f>
        <v>106.63176265270508</v>
      </c>
      <c r="P295" s="177">
        <f>100*(J295-J294)/J294</f>
        <v>51.22612051785674</v>
      </c>
      <c r="Q295" s="175">
        <f>(((B295+C295+D295+E295+F295+G295+H295+I295+J295)/9)-((B294+C294+D294+E294+F294+G294+H294+I294+J294)/9))/((B294+C294+D294+E294+F294+G294+H294+I294+J294)/9)*100</f>
        <v>-10.341188345604579</v>
      </c>
    </row>
    <row r="296" spans="1:17" ht="12.75">
      <c r="A296" s="72">
        <v>2004</v>
      </c>
      <c r="B296" s="168">
        <v>74.943389621751</v>
      </c>
      <c r="C296" s="168">
        <v>77.416735485981</v>
      </c>
      <c r="D296" s="168">
        <v>105.85878658221529</v>
      </c>
      <c r="E296" s="168">
        <v>64.67957865412546</v>
      </c>
      <c r="F296" s="168">
        <v>92.06880596839545</v>
      </c>
      <c r="G296" s="168">
        <v>166.2</v>
      </c>
      <c r="H296" s="168">
        <v>186.97001289208646</v>
      </c>
      <c r="I296" s="168">
        <v>86.06308267518004</v>
      </c>
      <c r="J296" s="168">
        <v>89.1469541841162</v>
      </c>
      <c r="K296" s="168" t="s">
        <v>47</v>
      </c>
      <c r="L296" s="168" t="s">
        <v>47</v>
      </c>
      <c r="M296" s="168" t="s">
        <v>47</v>
      </c>
      <c r="N296" s="168">
        <f>(B296+C296+D296+E296+F296+G296+H296+I296+J296)/9</f>
        <v>104.81637178487232</v>
      </c>
      <c r="O296" s="177">
        <f>100*(J296-I296)/I296</f>
        <v>3.583268706020359</v>
      </c>
      <c r="P296" s="177">
        <f>100*(J296-J295)/J295</f>
        <v>-24.706964371523483</v>
      </c>
      <c r="Q296" s="175">
        <f>(((B296+C296+D296+E296+F296+G296+H296+I296+J296)/9)-((B295+C295+D295+E295+F295+G295+H295+I295+J295)/9))/((B295+C295+D295+E295+F295+G295+H295+I295+J295)/9)*100</f>
        <v>43.82597427929657</v>
      </c>
    </row>
    <row r="297" spans="1:17" ht="12.75">
      <c r="A297" s="173"/>
      <c r="B297" s="173"/>
      <c r="C297" s="173"/>
      <c r="D297" s="173"/>
      <c r="E297" s="173"/>
      <c r="F297" s="173"/>
      <c r="G297" s="173"/>
      <c r="H297" s="173"/>
      <c r="I297" s="173"/>
      <c r="J297" s="173"/>
      <c r="K297" s="173"/>
      <c r="L297" s="173"/>
      <c r="M297" s="173"/>
      <c r="N297" s="186"/>
      <c r="O297" s="191"/>
      <c r="P297" s="191"/>
      <c r="Q297" s="176"/>
    </row>
    <row r="298" spans="1:17" ht="12.75">
      <c r="A298" s="163"/>
      <c r="B298" s="163"/>
      <c r="C298" s="163"/>
      <c r="D298" s="163"/>
      <c r="E298" s="163"/>
      <c r="F298" s="163"/>
      <c r="G298" s="163"/>
      <c r="H298" s="163"/>
      <c r="I298" s="163"/>
      <c r="J298" s="163"/>
      <c r="K298" s="163"/>
      <c r="L298" s="163"/>
      <c r="M298" s="163"/>
      <c r="N298" s="165"/>
      <c r="O298" s="166"/>
      <c r="P298" s="154"/>
      <c r="Q298" s="176"/>
    </row>
    <row r="299" spans="1:17" ht="12.75">
      <c r="A299" s="163"/>
      <c r="B299" s="163"/>
      <c r="C299" s="163"/>
      <c r="D299" s="163"/>
      <c r="E299" s="163"/>
      <c r="F299" s="163"/>
      <c r="G299" s="163"/>
      <c r="H299" s="163"/>
      <c r="I299" s="163"/>
      <c r="J299" s="163"/>
      <c r="K299" s="163"/>
      <c r="L299" s="163"/>
      <c r="M299" s="163"/>
      <c r="N299" s="165"/>
      <c r="O299" s="192"/>
      <c r="P299" s="154"/>
      <c r="Q299" s="176"/>
    </row>
    <row r="300" spans="1:17" ht="12.75">
      <c r="A300" s="449" t="s">
        <v>119</v>
      </c>
      <c r="B300" s="449"/>
      <c r="C300" s="449"/>
      <c r="D300" s="449"/>
      <c r="E300" s="449"/>
      <c r="F300" s="449"/>
      <c r="G300" s="449"/>
      <c r="H300" s="449"/>
      <c r="I300" s="449"/>
      <c r="J300" s="449"/>
      <c r="K300" s="449"/>
      <c r="L300" s="449"/>
      <c r="M300" s="449"/>
      <c r="N300" s="449"/>
      <c r="O300" s="449"/>
      <c r="P300" s="449"/>
      <c r="Q300" s="449"/>
    </row>
    <row r="301" spans="1:17" ht="12.75">
      <c r="A301" s="174"/>
      <c r="B301" s="174"/>
      <c r="C301" s="174"/>
      <c r="D301" s="174"/>
      <c r="E301" s="174"/>
      <c r="F301" s="174"/>
      <c r="G301" s="174"/>
      <c r="H301" s="174"/>
      <c r="I301" s="174"/>
      <c r="J301" s="174"/>
      <c r="K301" s="174"/>
      <c r="L301" s="174"/>
      <c r="M301" s="174"/>
      <c r="N301" s="165"/>
      <c r="O301" s="166"/>
      <c r="P301" s="166"/>
      <c r="Q301" s="176"/>
    </row>
    <row r="302" spans="1:17" ht="12.75">
      <c r="A302" s="174"/>
      <c r="B302" s="174"/>
      <c r="C302" s="174"/>
      <c r="D302" s="174"/>
      <c r="E302" s="174"/>
      <c r="F302" s="174"/>
      <c r="G302" s="174"/>
      <c r="H302" s="174"/>
      <c r="I302" s="174"/>
      <c r="J302" s="174"/>
      <c r="K302" s="174"/>
      <c r="L302" s="174"/>
      <c r="M302" s="174"/>
      <c r="N302" s="165"/>
      <c r="O302" s="166"/>
      <c r="P302" s="166"/>
      <c r="Q302" s="176"/>
    </row>
    <row r="303" spans="1:17" ht="12.75">
      <c r="A303" s="174"/>
      <c r="B303" s="168"/>
      <c r="C303" s="168"/>
      <c r="D303" s="168"/>
      <c r="E303" s="168"/>
      <c r="F303" s="168"/>
      <c r="G303" s="168"/>
      <c r="H303" s="168"/>
      <c r="I303" s="168"/>
      <c r="J303" s="168"/>
      <c r="K303" s="168"/>
      <c r="L303" s="168"/>
      <c r="M303" s="168"/>
      <c r="N303" s="168"/>
      <c r="O303" s="182"/>
      <c r="P303" s="182"/>
      <c r="Q303" s="176"/>
    </row>
    <row r="304" spans="1:17" ht="12.75">
      <c r="A304" s="70" t="s">
        <v>109</v>
      </c>
      <c r="B304" s="168">
        <v>86.04178945549343</v>
      </c>
      <c r="C304" s="168">
        <v>99.44097714974993</v>
      </c>
      <c r="D304" s="168">
        <v>106.70971672378253</v>
      </c>
      <c r="E304" s="168">
        <v>93.11351155433111</v>
      </c>
      <c r="F304" s="168">
        <v>102.36635315803433</v>
      </c>
      <c r="G304" s="168">
        <v>94.98269946265276</v>
      </c>
      <c r="H304" s="168">
        <v>97.71180122640634</v>
      </c>
      <c r="I304" s="168">
        <v>102.47631307877268</v>
      </c>
      <c r="J304" s="168">
        <v>106.91547193647337</v>
      </c>
      <c r="K304" s="168">
        <v>98.72634326605981</v>
      </c>
      <c r="L304" s="168">
        <v>113.92465202979555</v>
      </c>
      <c r="M304" s="168">
        <v>97.59037101375493</v>
      </c>
      <c r="N304" s="168">
        <v>100.00000000460892</v>
      </c>
      <c r="O304" s="175"/>
      <c r="P304" s="175"/>
      <c r="Q304" s="176"/>
    </row>
    <row r="305" spans="1:17" ht="12.75">
      <c r="A305" s="71">
        <v>2001</v>
      </c>
      <c r="B305" s="168">
        <v>109.41499387156696</v>
      </c>
      <c r="C305" s="168">
        <v>115.80499744960191</v>
      </c>
      <c r="D305" s="168">
        <v>126.49422534117289</v>
      </c>
      <c r="E305" s="168">
        <v>110.08443852630161</v>
      </c>
      <c r="F305" s="168">
        <v>116.63546468715376</v>
      </c>
      <c r="G305" s="168">
        <v>110.50007544074234</v>
      </c>
      <c r="H305" s="168">
        <v>111.85402547983882</v>
      </c>
      <c r="I305" s="168">
        <v>120.98062347175905</v>
      </c>
      <c r="J305" s="168">
        <v>119.75285066660548</v>
      </c>
      <c r="K305" s="168">
        <v>124.07380869414774</v>
      </c>
      <c r="L305" s="168">
        <v>120.83908781363341</v>
      </c>
      <c r="M305" s="168">
        <v>102.31231656757433</v>
      </c>
      <c r="N305" s="168">
        <f>(B305+C305+D305+E305+F305+G305+H305+I305+J305+K305+L305+M305)/12</f>
        <v>115.72890900084151</v>
      </c>
      <c r="O305" s="177">
        <f>100*(J305-I305)/I305</f>
        <v>-1.0148507834729144</v>
      </c>
      <c r="P305" s="177">
        <f>100*(J305-J304)/J304</f>
        <v>12.007035555863965</v>
      </c>
      <c r="Q305" s="175">
        <f>(((B305+C305+D305+E305+F305+G305+H305+I305+J305)/9)-((B304+C304+D304+E304+F304+G304+H304+I304+J304)/9))/((B304+C304+D304+E304+F304+G304+H304+I304+J304)/9)*100</f>
        <v>17.05665507848523</v>
      </c>
    </row>
    <row r="306" spans="1:17" ht="12.75">
      <c r="A306" s="72">
        <v>2002</v>
      </c>
      <c r="B306" s="168">
        <v>117.99563933486672</v>
      </c>
      <c r="C306" s="168">
        <v>119.59631725549222</v>
      </c>
      <c r="D306" s="168">
        <v>129.17565335087184</v>
      </c>
      <c r="E306" s="168">
        <v>127.64159272800528</v>
      </c>
      <c r="F306" s="168">
        <v>117.73351333907863</v>
      </c>
      <c r="G306" s="168">
        <v>112.11837166220182</v>
      </c>
      <c r="H306" s="168">
        <v>118.83376979821175</v>
      </c>
      <c r="I306" s="168">
        <v>123.1465803823571</v>
      </c>
      <c r="J306" s="168">
        <v>124.11058876086396</v>
      </c>
      <c r="K306" s="168">
        <v>133.4553057636905</v>
      </c>
      <c r="L306" s="168">
        <v>128.12878986809827</v>
      </c>
      <c r="M306" s="168">
        <v>113.12951983876556</v>
      </c>
      <c r="N306" s="168">
        <f>(B306+C306+D306+E306+F306+G306+H306+I306+J306+K306+L306+M306)/12</f>
        <v>122.08880350687531</v>
      </c>
      <c r="O306" s="177">
        <f>100*(J306-I306)/I306</f>
        <v>0.7828137618711921</v>
      </c>
      <c r="P306" s="177">
        <f>100*(J306-J305)/J305</f>
        <v>3.638943098223621</v>
      </c>
      <c r="Q306" s="175">
        <f>(((B306+C306+D306+E306+F306+G306+H306+I306+J306)/9)-((B305+C305+D305+E305+F305+G305+H305+I305+J305)/9))/((B305+C305+D305+E305+F305+G305+H305+I305+J305)/9)*100</f>
        <v>4.688364334097353</v>
      </c>
    </row>
    <row r="307" spans="1:17" ht="12.75">
      <c r="A307" s="72">
        <v>2003</v>
      </c>
      <c r="B307" s="168">
        <v>130.8</v>
      </c>
      <c r="C307" s="168">
        <v>142.5</v>
      </c>
      <c r="D307" s="168">
        <v>136.1</v>
      </c>
      <c r="E307" s="168">
        <v>142.58245386255385</v>
      </c>
      <c r="F307" s="168">
        <v>130</v>
      </c>
      <c r="G307" s="168">
        <v>135.6</v>
      </c>
      <c r="H307" s="168">
        <v>147.9</v>
      </c>
      <c r="I307" s="168">
        <v>126.7</v>
      </c>
      <c r="J307" s="168">
        <v>148.6</v>
      </c>
      <c r="K307" s="168">
        <v>155.2</v>
      </c>
      <c r="L307" s="168">
        <v>153.2</v>
      </c>
      <c r="M307" s="168">
        <v>138.9</v>
      </c>
      <c r="N307" s="168">
        <f>(B307+C307+D307+E307+F307+G307+H307+I307+J307+K307+L307+M307)/12</f>
        <v>140.67353782187948</v>
      </c>
      <c r="O307" s="177">
        <f>100*(J307-I307)/I307</f>
        <v>17.28492501973164</v>
      </c>
      <c r="P307" s="177">
        <f>100*(J307-J306)/J306</f>
        <v>19.73192737512686</v>
      </c>
      <c r="Q307" s="175">
        <f>(((B307+C307+D307+E307+F307+G307+H307+I307+J307)/9)-((B306+C306+D306+E306+F306+G306+H306+I306+J306)/9))/((B306+C306+D306+E306+F306+G306+H306+I306+J306)/9)*100</f>
        <v>13.796500907879878</v>
      </c>
    </row>
    <row r="308" spans="1:17" ht="12.75">
      <c r="A308" s="72">
        <v>2004</v>
      </c>
      <c r="B308" s="168">
        <v>127.47671850587588</v>
      </c>
      <c r="C308" s="168">
        <v>128.4772447375405</v>
      </c>
      <c r="D308" s="168">
        <v>151.54015636892754</v>
      </c>
      <c r="E308" s="168">
        <v>137.15501768825905</v>
      </c>
      <c r="F308" s="168">
        <v>125.27106968054822</v>
      </c>
      <c r="G308" s="168">
        <v>134.6</v>
      </c>
      <c r="H308" s="168">
        <v>135.30095523909205</v>
      </c>
      <c r="I308" s="168">
        <v>129.62006962437022</v>
      </c>
      <c r="J308" s="168">
        <v>152.3559335393404</v>
      </c>
      <c r="K308" s="168" t="s">
        <v>47</v>
      </c>
      <c r="L308" s="168" t="s">
        <v>47</v>
      </c>
      <c r="M308" s="168" t="s">
        <v>47</v>
      </c>
      <c r="N308" s="168">
        <f>(B308+C308+D308+E308+F308+G308+H308+I308+J308)/9</f>
        <v>135.75524059821709</v>
      </c>
      <c r="O308" s="177">
        <f>100*(J308-I308)/I308</f>
        <v>17.540388599433037</v>
      </c>
      <c r="P308" s="177">
        <f>100*(J308-J307)/J307</f>
        <v>2.527546123378478</v>
      </c>
      <c r="Q308" s="175">
        <f>(((B308+C308+D308+E308+F308+G308+H308+I308+J308)/9)-((B307+C307+D307+E307+F307+G307+H307+I307+J307)/9))/((B307+C307+D307+E307+F307+G307+H307+I307+J307)/9)*100</f>
        <v>-1.5301061374214897</v>
      </c>
    </row>
    <row r="309" spans="1:17" ht="12.75">
      <c r="A309" s="73"/>
      <c r="B309" s="168"/>
      <c r="C309" s="168"/>
      <c r="D309" s="168"/>
      <c r="E309" s="168"/>
      <c r="F309" s="168"/>
      <c r="G309" s="168"/>
      <c r="H309" s="168"/>
      <c r="I309" s="168"/>
      <c r="J309" s="168"/>
      <c r="K309" s="168"/>
      <c r="L309" s="168"/>
      <c r="M309" s="168"/>
      <c r="N309" s="168"/>
      <c r="O309" s="177"/>
      <c r="P309" s="177"/>
      <c r="Q309" s="176"/>
    </row>
    <row r="310" spans="1:17" ht="12.75">
      <c r="A310" s="74" t="s">
        <v>110</v>
      </c>
      <c r="B310" s="168">
        <v>86.24027099237914</v>
      </c>
      <c r="C310" s="168">
        <v>98.9432261390231</v>
      </c>
      <c r="D310" s="168">
        <v>108.46832405109488</v>
      </c>
      <c r="E310" s="168">
        <v>94.12712964674894</v>
      </c>
      <c r="F310" s="168">
        <v>103.1320506851552</v>
      </c>
      <c r="G310" s="168">
        <v>92.42726918417864</v>
      </c>
      <c r="H310" s="168">
        <v>97.94626313298289</v>
      </c>
      <c r="I310" s="168">
        <v>103.64282579826283</v>
      </c>
      <c r="J310" s="168">
        <v>107.08761933770579</v>
      </c>
      <c r="K310" s="168">
        <v>99.23151251063801</v>
      </c>
      <c r="L310" s="168">
        <v>111.83761754245111</v>
      </c>
      <c r="M310" s="168">
        <v>96.91589098549397</v>
      </c>
      <c r="N310" s="168">
        <v>100.00000000050954</v>
      </c>
      <c r="O310" s="177"/>
      <c r="P310" s="177"/>
      <c r="Q310" s="176"/>
    </row>
    <row r="311" spans="1:17" ht="12.75">
      <c r="A311" s="71">
        <v>2001</v>
      </c>
      <c r="B311" s="168">
        <v>106.56105405929475</v>
      </c>
      <c r="C311" s="168">
        <v>113.72949636167166</v>
      </c>
      <c r="D311" s="168">
        <v>123.2500821520619</v>
      </c>
      <c r="E311" s="168">
        <v>106.60177844411092</v>
      </c>
      <c r="F311" s="168">
        <v>114.6057341160375</v>
      </c>
      <c r="G311" s="168">
        <v>107.84923089064608</v>
      </c>
      <c r="H311" s="168">
        <v>105.25453599584765</v>
      </c>
      <c r="I311" s="168">
        <v>119.95847695217303</v>
      </c>
      <c r="J311" s="168">
        <v>119.0189508137103</v>
      </c>
      <c r="K311" s="168">
        <v>121.78948734033277</v>
      </c>
      <c r="L311" s="168">
        <v>117.65098787079116</v>
      </c>
      <c r="M311" s="168">
        <v>101.09611627767987</v>
      </c>
      <c r="N311" s="168">
        <f>(B311+C311+D311+E311+F311+G311+H311+I311+J311+K311+L311+M311)/12</f>
        <v>113.11382760619644</v>
      </c>
      <c r="O311" s="177">
        <f>100*(J311-I311)/I311</f>
        <v>-0.7832094590841713</v>
      </c>
      <c r="P311" s="177">
        <f>100*(J311-J310)/J310</f>
        <v>11.141653488792675</v>
      </c>
      <c r="Q311" s="175">
        <f>(((B311+C311+D311+E311+F311+G311+H311+I311+J311)/9)-((B310+C310+D310+E310+F310+G310+H310+I310+J310)/9))/((B310+C310+D310+E310+F310+G310+H310+I310+J310)/9)*100</f>
        <v>13.992406378925315</v>
      </c>
    </row>
    <row r="312" spans="1:17" ht="12.75">
      <c r="A312" s="72">
        <v>2002</v>
      </c>
      <c r="B312" s="168">
        <v>116.27567976271776</v>
      </c>
      <c r="C312" s="168">
        <v>114.480250425439</v>
      </c>
      <c r="D312" s="168">
        <v>119.5482303497861</v>
      </c>
      <c r="E312" s="168">
        <v>122.01543415178564</v>
      </c>
      <c r="F312" s="168">
        <v>114.6020753142169</v>
      </c>
      <c r="G312" s="168">
        <v>104.91161149579602</v>
      </c>
      <c r="H312" s="168">
        <v>114.62257031573864</v>
      </c>
      <c r="I312" s="168">
        <v>120.5895625644142</v>
      </c>
      <c r="J312" s="168">
        <v>119.57236188215707</v>
      </c>
      <c r="K312" s="168">
        <v>129.07433402710683</v>
      </c>
      <c r="L312" s="168">
        <v>121.66645982968211</v>
      </c>
      <c r="M312" s="168">
        <v>110.36982765610743</v>
      </c>
      <c r="N312" s="168">
        <f>(B312+C312+D312+E312+F312+G312+H312+I312+J312+K312+L312+M312)/12</f>
        <v>117.31069981457894</v>
      </c>
      <c r="O312" s="177">
        <f>100*(J312-I312)/I312</f>
        <v>-0.8435229887443847</v>
      </c>
      <c r="P312" s="177">
        <f>100*(J312-J311)/J311</f>
        <v>0.4649772701432801</v>
      </c>
      <c r="Q312" s="175">
        <f>(((B312+C312+D312+E312+F312+G312+H312+I312+J312)/9)-((B311+C311+D311+E311+F311+G311+H311+I311+J311)/9))/((B311+C311+D311+E311+F311+G311+H311+I311+J311)/9)*100</f>
        <v>2.9295414000130813</v>
      </c>
    </row>
    <row r="313" spans="1:17" ht="12.75">
      <c r="A313" s="72">
        <v>2003</v>
      </c>
      <c r="B313" s="168">
        <v>127.2</v>
      </c>
      <c r="C313" s="168">
        <v>135.9</v>
      </c>
      <c r="D313" s="168">
        <v>133.3</v>
      </c>
      <c r="E313" s="168">
        <v>140.02123141255237</v>
      </c>
      <c r="F313" s="168">
        <v>127.7</v>
      </c>
      <c r="G313" s="168">
        <v>130.5</v>
      </c>
      <c r="H313" s="168">
        <v>147.2</v>
      </c>
      <c r="I313" s="168">
        <v>124.1</v>
      </c>
      <c r="J313" s="168">
        <v>146.4</v>
      </c>
      <c r="K313" s="168">
        <v>154.7</v>
      </c>
      <c r="L313" s="168">
        <v>149.8</v>
      </c>
      <c r="M313" s="168">
        <v>135.4</v>
      </c>
      <c r="N313" s="168">
        <f>(B313+C313+D313+E313+F313+G313+H313+I313+J313+K313+L313+M313)/12</f>
        <v>137.68510261771272</v>
      </c>
      <c r="O313" s="177">
        <f>100*(J313-I313)/I313</f>
        <v>17.96937953263498</v>
      </c>
      <c r="P313" s="177">
        <f>100*(J313-J312)/J312</f>
        <v>22.43632031311931</v>
      </c>
      <c r="Q313" s="175">
        <f>(((B313+C313+D313+E313+F313+G313+H313+I313+J313)/9)-((B312+C312+D312+E312+F312+G312+H312+I312+J312)/9))/((B312+C312+D312+E312+F312+G312+H312+I312+J312)/9)*100</f>
        <v>15.832279835940094</v>
      </c>
    </row>
    <row r="314" spans="1:17" ht="12.75">
      <c r="A314" s="72">
        <v>2004</v>
      </c>
      <c r="B314" s="168">
        <v>125.56526524212983</v>
      </c>
      <c r="C314" s="168">
        <v>124.44198618127056</v>
      </c>
      <c r="D314" s="168">
        <v>149.09944270735622</v>
      </c>
      <c r="E314" s="168">
        <v>134.45852412540154</v>
      </c>
      <c r="F314" s="168">
        <v>122.85903414646855</v>
      </c>
      <c r="G314" s="168">
        <v>131.7</v>
      </c>
      <c r="H314" s="168">
        <v>134.34202249880292</v>
      </c>
      <c r="I314" s="168">
        <v>126.78676158511719</v>
      </c>
      <c r="J314" s="168">
        <v>150.80071352885292</v>
      </c>
      <c r="K314" s="168" t="s">
        <v>47</v>
      </c>
      <c r="L314" s="168" t="s">
        <v>47</v>
      </c>
      <c r="M314" s="168" t="s">
        <v>47</v>
      </c>
      <c r="N314" s="168">
        <f>(B314+C314+D314+E314+F314+G314+H314+I314+J314)/9</f>
        <v>133.3393055572666</v>
      </c>
      <c r="O314" s="177">
        <f>100*(J314-I314)/I314</f>
        <v>18.940425359483747</v>
      </c>
      <c r="P314" s="177">
        <f>100*(J314-J313)/J313</f>
        <v>3.0059518639705725</v>
      </c>
      <c r="Q314" s="175">
        <f>(((B314+C314+D314+E314+F314+G314+H314+I314+J314)/9)-((B313+C313+D313+E313+F313+G313+H313+I313+J313)/9))/((B313+C313+D313+E313+F313+G313+H313+I313+J313)/9)*100</f>
        <v>-1.0119002356214861</v>
      </c>
    </row>
    <row r="315" spans="1:17" ht="12.75">
      <c r="A315" s="73"/>
      <c r="B315" s="168"/>
      <c r="C315" s="168"/>
      <c r="D315" s="168"/>
      <c r="E315" s="168"/>
      <c r="F315" s="168"/>
      <c r="G315" s="168"/>
      <c r="H315" s="168"/>
      <c r="I315" s="168"/>
      <c r="J315" s="168"/>
      <c r="K315" s="168"/>
      <c r="L315" s="168"/>
      <c r="M315" s="168"/>
      <c r="N315" s="168"/>
      <c r="O315" s="177"/>
      <c r="P315" s="180"/>
      <c r="Q315" s="176"/>
    </row>
    <row r="316" spans="1:17" ht="12.75">
      <c r="A316" s="74" t="s">
        <v>111</v>
      </c>
      <c r="B316" s="168">
        <v>84.43928497952416</v>
      </c>
      <c r="C316" s="168">
        <v>103.45972981080607</v>
      </c>
      <c r="D316" s="168">
        <v>92.51103547560679</v>
      </c>
      <c r="E316" s="168">
        <v>84.9297402290507</v>
      </c>
      <c r="F316" s="168">
        <v>96.18424815957009</v>
      </c>
      <c r="G316" s="168">
        <v>115.61478673160859</v>
      </c>
      <c r="H316" s="168">
        <v>95.81879767351508</v>
      </c>
      <c r="I316" s="168">
        <v>93.05809786105198</v>
      </c>
      <c r="J316" s="168">
        <v>105.52558455862567</v>
      </c>
      <c r="K316" s="168">
        <v>94.6476970536042</v>
      </c>
      <c r="L316" s="168">
        <v>130.7749953993984</v>
      </c>
      <c r="M316" s="168">
        <v>103.03600217337647</v>
      </c>
      <c r="N316" s="168">
        <v>100.00000000881153</v>
      </c>
      <c r="O316" s="177"/>
      <c r="P316" s="175"/>
      <c r="Q316" s="176"/>
    </row>
    <row r="317" spans="1:17" ht="12.75">
      <c r="A317" s="71">
        <v>2001</v>
      </c>
      <c r="B317" s="168">
        <v>132.45719375496316</v>
      </c>
      <c r="C317" s="168">
        <v>132.56222221333618</v>
      </c>
      <c r="D317" s="168">
        <v>152.6868575370816</v>
      </c>
      <c r="E317" s="168">
        <v>138.20281348782447</v>
      </c>
      <c r="F317" s="168">
        <v>133.0231464791721</v>
      </c>
      <c r="G317" s="168">
        <v>131.90252047940731</v>
      </c>
      <c r="H317" s="168">
        <v>165.1371239113475</v>
      </c>
      <c r="I317" s="168">
        <v>129.23325173171435</v>
      </c>
      <c r="J317" s="168">
        <v>125.67822686288612</v>
      </c>
      <c r="K317" s="168">
        <v>142.51701095653573</v>
      </c>
      <c r="L317" s="168">
        <v>146.57923685828737</v>
      </c>
      <c r="M317" s="168">
        <v>112.13170028813046</v>
      </c>
      <c r="N317" s="168">
        <f>(B317+C317+D317+E317+F317+G317+H317+I317+J317+K317+L317+M317)/12</f>
        <v>136.84260871339052</v>
      </c>
      <c r="O317" s="177">
        <f>100*(J317-I317)/I317</f>
        <v>-2.750859257343758</v>
      </c>
      <c r="P317" s="177">
        <f>100*(J317-J316)/J316</f>
        <v>19.097399354432834</v>
      </c>
      <c r="Q317" s="175">
        <f>(((B317+C317+D317+E317+F317+G317+H317+I317+J317)/9)-((B316+C316+D316+E316+F316+G316+H316+I316+J316)/9))/((B316+C316+D316+E316+F316+G316+H316+I316+J316)/9)*100</f>
        <v>42.37803173026096</v>
      </c>
    </row>
    <row r="318" spans="1:17" ht="12.75">
      <c r="A318" s="72">
        <v>2002</v>
      </c>
      <c r="B318" s="168">
        <v>131.88228545104278</v>
      </c>
      <c r="C318" s="168">
        <v>160.90252633218802</v>
      </c>
      <c r="D318" s="168">
        <v>206.90574576450786</v>
      </c>
      <c r="E318" s="168">
        <v>173.06619138425242</v>
      </c>
      <c r="F318" s="168">
        <v>143.01618418692553</v>
      </c>
      <c r="G318" s="168">
        <v>170.30446503646803</v>
      </c>
      <c r="H318" s="168">
        <v>152.83424165185133</v>
      </c>
      <c r="I318" s="168">
        <v>143.7914851530803</v>
      </c>
      <c r="J318" s="168">
        <v>160.75142135545184</v>
      </c>
      <c r="K318" s="168">
        <v>168.82648844674526</v>
      </c>
      <c r="L318" s="168">
        <v>180.30448744798318</v>
      </c>
      <c r="M318" s="168">
        <v>135.41078120593636</v>
      </c>
      <c r="N318" s="168">
        <f>(B318+C318+D318+E318+F318+G318+H318+I318+J318+K318+L318+M318)/12</f>
        <v>160.66635861803607</v>
      </c>
      <c r="O318" s="177">
        <f>100*(J318-I318)/I318</f>
        <v>11.794812595694395</v>
      </c>
      <c r="P318" s="177">
        <f>100*(J318-J317)/J317</f>
        <v>27.907136636189396</v>
      </c>
      <c r="Q318" s="175">
        <f>(((B318+C318+D318+E318+F318+G318+H318+I318+J318)/9)-((B317+C317+D317+E317+F317+G317+H317+I317+J317)/9))/((B317+C317+D317+E317+F317+G317+H317+I317+J317)/9)*100</f>
        <v>16.32475677942061</v>
      </c>
    </row>
    <row r="319" spans="1:17" ht="12.75">
      <c r="A319" s="72">
        <v>2003</v>
      </c>
      <c r="B319" s="168">
        <v>159.6</v>
      </c>
      <c r="C319" s="168">
        <v>195.7</v>
      </c>
      <c r="D319" s="168">
        <v>158.2</v>
      </c>
      <c r="E319" s="168">
        <v>163.26130607534262</v>
      </c>
      <c r="F319" s="168">
        <v>149</v>
      </c>
      <c r="G319" s="168">
        <v>177.1</v>
      </c>
      <c r="H319" s="168">
        <v>153.3</v>
      </c>
      <c r="I319" s="168">
        <v>147.9</v>
      </c>
      <c r="J319" s="168">
        <v>166.7</v>
      </c>
      <c r="K319" s="168">
        <v>158.9</v>
      </c>
      <c r="L319" s="168">
        <v>180.6</v>
      </c>
      <c r="M319" s="168">
        <v>167.5</v>
      </c>
      <c r="N319" s="168">
        <f>(B319+C319+D319+E319+F319+G319+H319+I319+J319+K319+L319+M319)/12</f>
        <v>164.81344217294523</v>
      </c>
      <c r="O319" s="177">
        <f>100*(J319-I319)/I319</f>
        <v>12.711291413116959</v>
      </c>
      <c r="P319" s="177">
        <f>100*(J319-J318)/J318</f>
        <v>3.700482766740031</v>
      </c>
      <c r="Q319" s="175">
        <f>(((B319+C319+D319+E319+F319+G319+H319+I319+J319)/9)-((B318+C318+D318+E318+F318+G318+H318+I318+J318)/9))/((B318+C318+D318+E318+F318+G318+H318+I318+J318)/9)*100</f>
        <v>1.8917644361765125</v>
      </c>
    </row>
    <row r="320" spans="1:17" ht="12.75">
      <c r="A320" s="72">
        <v>2004</v>
      </c>
      <c r="B320" s="168">
        <v>142.90945045660632</v>
      </c>
      <c r="C320" s="168">
        <v>161.0572009989014</v>
      </c>
      <c r="D320" s="168">
        <v>171.2460421617622</v>
      </c>
      <c r="E320" s="168">
        <v>158.92602468869507</v>
      </c>
      <c r="F320" s="168">
        <v>144.7454134056957</v>
      </c>
      <c r="G320" s="168">
        <v>158</v>
      </c>
      <c r="H320" s="168">
        <v>143.04320674005317</v>
      </c>
      <c r="I320" s="168">
        <v>152.49569225441076</v>
      </c>
      <c r="J320" s="168">
        <v>164.9125018712105</v>
      </c>
      <c r="K320" s="168" t="s">
        <v>47</v>
      </c>
      <c r="L320" s="168" t="s">
        <v>47</v>
      </c>
      <c r="M320" s="168" t="s">
        <v>47</v>
      </c>
      <c r="N320" s="168">
        <f>(B320+C320+D320+E320+F320+G320+H320+I320+J320)/9</f>
        <v>155.2595036197039</v>
      </c>
      <c r="O320" s="177">
        <f>100*(J320-I320)/I320</f>
        <v>8.142400243073498</v>
      </c>
      <c r="P320" s="177">
        <f>100*(J320-J319)/J319</f>
        <v>-1.07228442038961</v>
      </c>
      <c r="Q320" s="175">
        <f>(((B320+C320+D320+E320+F320+G320+H320+I320+J320)/9)-((B319+C319+D319+E319+F319+G319+H319+I319+J319)/9))/((B319+C319+D319+E319+F319+G319+H319+I319+J319)/9)*100</f>
        <v>-4.992365055750684</v>
      </c>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0:Q200"/>
    <mergeCell ref="A202:Q202"/>
    <mergeCell ref="A203:Q203"/>
    <mergeCell ref="A204:Q204"/>
    <mergeCell ref="O207:Q207"/>
    <mergeCell ref="O209:Q209"/>
    <mergeCell ref="A215:Q215"/>
    <mergeCell ref="A238:Q238"/>
    <mergeCell ref="A262:Q262"/>
    <mergeCell ref="A264:Q264"/>
    <mergeCell ref="A265:Q265"/>
    <mergeCell ref="A266:Q266"/>
    <mergeCell ref="O269:Q269"/>
    <mergeCell ref="O271:Q271"/>
    <mergeCell ref="A277:Q277"/>
    <mergeCell ref="A300:Q300"/>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2004-11-19T11:54:41Z</cp:lastPrinted>
  <dcterms:created xsi:type="dcterms:W3CDTF">2004-07-13T09:26:37Z</dcterms:created>
  <dcterms:modified xsi:type="dcterms:W3CDTF">2008-02-26T13:36:23Z</dcterms:modified>
  <cp:category/>
  <cp:version/>
  <cp:contentType/>
  <cp:contentStatus/>
</cp:coreProperties>
</file>