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97" activeTab="0"/>
  </bookViews>
  <sheets>
    <sheet name="Impressum" sheetId="1" r:id="rId1"/>
    <sheet name="Inhaltsverz." sheetId="2" r:id="rId2"/>
    <sheet name="Vorbemerk." sheetId="3" r:id="rId3"/>
    <sheet name="aktuelle Erg. " sheetId="4" r:id="rId4"/>
    <sheet name="Graf1 " sheetId="5" r:id="rId5"/>
    <sheet name="Graf2" sheetId="6" r:id="rId6"/>
    <sheet name="Graf3" sheetId="7" r:id="rId7"/>
    <sheet name="Graf4" sheetId="8" r:id="rId8"/>
    <sheet name="TAB01+02" sheetId="9" r:id="rId9"/>
    <sheet name="TAB03" sheetId="10" r:id="rId10"/>
    <sheet name="TAB03_AE_Wert" sheetId="11" r:id="rId11"/>
    <sheet name="TAB04" sheetId="12" r:id="rId12"/>
    <sheet name="TAB05+06" sheetId="13" r:id="rId13"/>
    <sheet name="TAB07" sheetId="14" r:id="rId14"/>
    <sheet name="TAB07_UM_Wert" sheetId="15" r:id="rId15"/>
    <sheet name="TAB08" sheetId="16" r:id="rId16"/>
    <sheet name="TAB08_Bau_W" sheetId="17" r:id="rId17"/>
  </sheets>
  <definedNames>
    <definedName name="Überschrift" localSheetId="15">'TAB08'!$A$3</definedName>
    <definedName name="Überschrift" localSheetId="16">'TAB08_Bau_W'!$A$3</definedName>
    <definedName name="Überschrift">#REF!</definedName>
    <definedName name="wz17" localSheetId="9">'TAB03'!$C$15</definedName>
    <definedName name="wz17" localSheetId="10">'TAB03_AE_Wert'!$C$15</definedName>
    <definedName name="wz17" localSheetId="13">'TAB07'!$C$19</definedName>
    <definedName name="wz17" localSheetId="14">'TAB07_UM_Wert'!$C$19</definedName>
    <definedName name="wz17">#REF!</definedName>
    <definedName name="WZ18" localSheetId="9">'TAB03'!$C$21</definedName>
    <definedName name="WZ18" localSheetId="10">'TAB03_AE_Wert'!$C$21</definedName>
    <definedName name="WZ18" localSheetId="13">'TAB07'!$C$30</definedName>
    <definedName name="WZ18" localSheetId="14">'TAB07_UM_Wert'!$C$30</definedName>
    <definedName name="WZ18">#REF!</definedName>
    <definedName name="WZ19" localSheetId="9">'TAB03'!$C$24</definedName>
    <definedName name="WZ19" localSheetId="10">'TAB03_AE_Wert'!$C$24</definedName>
    <definedName name="WZ19" localSheetId="13">'TAB07'!$C$33</definedName>
    <definedName name="WZ19" localSheetId="14">'TAB07_UM_Wert'!$C$33</definedName>
    <definedName name="WZ19">#REF!</definedName>
    <definedName name="wz20" localSheetId="9">'TAB03'!$C$27</definedName>
    <definedName name="wz20" localSheetId="10">'TAB03_AE_Wert'!$C$27</definedName>
    <definedName name="wz20" localSheetId="13">'TAB07'!$C$36</definedName>
    <definedName name="wz20" localSheetId="14">'TAB07_UM_Wert'!$C$36</definedName>
    <definedName name="wz20">#REF!</definedName>
    <definedName name="wz21" localSheetId="9">'TAB03'!$C$33</definedName>
    <definedName name="wz21" localSheetId="10">'TAB03_AE_Wert'!$C$33</definedName>
    <definedName name="wz21" localSheetId="13">'TAB07'!$C$42</definedName>
    <definedName name="wz21" localSheetId="14">'TAB07_UM_Wert'!$C$42</definedName>
    <definedName name="wz21">#REF!</definedName>
    <definedName name="wz22" localSheetId="9">'TAB03'!$C$40</definedName>
    <definedName name="wz22" localSheetId="10">'TAB03_AE_Wert'!$C$40</definedName>
    <definedName name="wz22" localSheetId="13">'TAB07'!$C$49</definedName>
    <definedName name="wz22" localSheetId="14">'TAB07_UM_Wert'!$C$49</definedName>
    <definedName name="wz22">#REF!</definedName>
    <definedName name="wz24" localSheetId="9">'TAB03'!$C$46</definedName>
    <definedName name="wz24" localSheetId="10">'TAB03_AE_Wert'!$C$46</definedName>
    <definedName name="wz24" localSheetId="13">'TAB07'!$C$55</definedName>
    <definedName name="wz24" localSheetId="14">'TAB07_UM_Wert'!$C$55</definedName>
    <definedName name="wz24">#REF!</definedName>
    <definedName name="wz25" localSheetId="9">'TAB03'!$C$52</definedName>
    <definedName name="wz25" localSheetId="10">'TAB03_AE_Wert'!$C$52</definedName>
    <definedName name="wz25" localSheetId="13">'TAB07'!$C$61</definedName>
    <definedName name="wz25" localSheetId="14">'TAB07_UM_Wert'!$C$61</definedName>
    <definedName name="wz25">#REF!</definedName>
    <definedName name="wz26" localSheetId="9">'TAB03'!$C$58</definedName>
    <definedName name="wz26" localSheetId="10">'TAB03_AE_Wert'!$C$58</definedName>
    <definedName name="wz26" localSheetId="13">'TAB07'!#REF!</definedName>
    <definedName name="wz26" localSheetId="14">'TAB07_UM_Wert'!#REF!</definedName>
    <definedName name="wz26">#REF!</definedName>
    <definedName name="wz27" localSheetId="9">'TAB03'!$C$86</definedName>
    <definedName name="wz27" localSheetId="10">'TAB03_AE_Wert'!$C$86</definedName>
    <definedName name="wz27" localSheetId="13">'TAB07'!#REF!</definedName>
    <definedName name="wz27" localSheetId="14">'TAB07_UM_Wert'!#REF!</definedName>
    <definedName name="wz27">#REF!</definedName>
    <definedName name="wz28" localSheetId="9">'TAB03'!$C$92</definedName>
    <definedName name="wz28" localSheetId="10">'TAB03_AE_Wert'!$C$92</definedName>
    <definedName name="wz28" localSheetId="13">'TAB07'!$C$93</definedName>
    <definedName name="wz28" localSheetId="14">'TAB07_UM_Wert'!$C$93</definedName>
    <definedName name="wz28">#REF!</definedName>
    <definedName name="wz29" localSheetId="9">'TAB03'!$C$98</definedName>
    <definedName name="wz29" localSheetId="10">'TAB03_AE_Wert'!$C$98</definedName>
    <definedName name="wz29" localSheetId="13">'TAB07'!$C$99</definedName>
    <definedName name="wz29" localSheetId="14">'TAB07_UM_Wert'!$C$99</definedName>
    <definedName name="wz29">#REF!</definedName>
    <definedName name="wz30" localSheetId="9">'TAB03'!$C$104</definedName>
    <definedName name="wz30" localSheetId="10">'TAB03_AE_Wert'!$C$104</definedName>
    <definedName name="wz30" localSheetId="13">'TAB07'!$C$105</definedName>
    <definedName name="wz30" localSheetId="14">'TAB07_UM_Wert'!$C$105</definedName>
    <definedName name="wz30">#REF!</definedName>
    <definedName name="wz31" localSheetId="9">'TAB03'!$C$108</definedName>
    <definedName name="wz31" localSheetId="10">'TAB03_AE_Wert'!$C$108</definedName>
    <definedName name="wz31" localSheetId="13">'TAB07'!$C$109</definedName>
    <definedName name="wz31" localSheetId="14">'TAB07_UM_Wert'!$C$109</definedName>
    <definedName name="wz31">#REF!</definedName>
    <definedName name="wz32" localSheetId="9">'TAB03'!$C$115</definedName>
    <definedName name="wz32" localSheetId="10">'TAB03_AE_Wert'!$C$115</definedName>
    <definedName name="wz32" localSheetId="13">'TAB07'!$C$116</definedName>
    <definedName name="wz32" localSheetId="14">'TAB07_UM_Wert'!$C$116</definedName>
    <definedName name="wz32">#REF!</definedName>
    <definedName name="wz33" localSheetId="9">'TAB03'!$C$121</definedName>
    <definedName name="wz33" localSheetId="10">'TAB03_AE_Wert'!$C$121</definedName>
    <definedName name="wz33" localSheetId="13">'TAB07'!$C$123</definedName>
    <definedName name="wz33" localSheetId="14">'TAB07_UM_Wert'!$C$123</definedName>
    <definedName name="wz33">#REF!</definedName>
    <definedName name="wz34" localSheetId="9">'TAB03'!$C$128</definedName>
    <definedName name="wz34" localSheetId="10">'TAB03_AE_Wert'!$C$128</definedName>
    <definedName name="wz34" localSheetId="13">'TAB07'!$C$129</definedName>
    <definedName name="wz34" localSheetId="14">'TAB07_UM_Wert'!$C$129</definedName>
    <definedName name="wz34">#REF!</definedName>
    <definedName name="wz35" localSheetId="9">'TAB03'!$C$131</definedName>
    <definedName name="wz35" localSheetId="10">'TAB03_AE_Wert'!$C$131</definedName>
    <definedName name="wz35" localSheetId="13">'TAB07'!$C$132</definedName>
    <definedName name="wz35" localSheetId="14">'TAB07_UM_Wert'!$C$132</definedName>
    <definedName name="wz35">#REF!</definedName>
    <definedName name="wz36" localSheetId="9">'TAB03'!$C$138</definedName>
    <definedName name="wz36" localSheetId="10">'TAB03_AE_Wert'!$C$138</definedName>
    <definedName name="wz36" localSheetId="13">'TAB07'!$C$139</definedName>
    <definedName name="wz36" localSheetId="14">'TAB07_UM_Wert'!$C$139</definedName>
    <definedName name="wz36">#REF!</definedName>
  </definedNames>
  <calcPr fullCalcOnLoad="1"/>
</workbook>
</file>

<file path=xl/sharedStrings.xml><?xml version="1.0" encoding="utf-8"?>
<sst xmlns="http://schemas.openxmlformats.org/spreadsheetml/2006/main" count="1353" uniqueCount="243">
  <si>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</si>
  <si>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</si>
  <si>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</si>
  <si>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</si>
  <si>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</si>
  <si>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</si>
  <si>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</si>
  <si>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</si>
  <si>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</si>
  <si>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</si>
  <si>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</si>
  <si>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</si>
  <si>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</si>
  <si>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</si>
  <si>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</si>
  <si>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</si>
  <si>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</si>
  <si>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</si>
  <si>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</si>
  <si>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</si>
  <si>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</si>
  <si>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</si>
  <si>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</si>
  <si>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</si>
  <si>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</si>
  <si>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</si>
  <si>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</si>
  <si>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</si>
  <si>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Gleichzeitig erfolgt der Nachweis der Ergebnisse im Produzierenden Gewerbe auf der Grundlage einer veränderten ,,Klassifikation der Wirtschaftszweige“. An die Stelle der bisher gültigen ,,Ausgabe  1993“ tritt die ,,Ausgabe 2003“.</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</si>
  <si>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</si>
  <si>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</si>
  <si>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</si>
  <si>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</si>
  <si>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</si>
  <si>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</si>
  <si>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</si>
  <si>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 Auftragseingang und -Umsatz) sowie Preisindizes für die Ausfuhr (Auslands- Auftragseingang und -Umsatz) verwendet.</t>
  </si>
  <si>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</si>
  <si>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</si>
  <si>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</si>
  <si>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ProdGewG werden dem Bauhauptgewerbe die Gruppen „Vorbereitende Baustellenarbeiten“ (45.1) und  „Hoch -und Tiefbau“ (45.2) zugeordnet.</t>
    </r>
  </si>
  <si>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</si>
  <si>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</si>
  <si>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</si>
  <si>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Zeichenerklärung</t>
  </si>
  <si>
    <t>Abkürzungen</t>
  </si>
  <si>
    <t>Hinweise</t>
  </si>
  <si>
    <t xml:space="preserve"> </t>
  </si>
  <si>
    <t>2.1</t>
  </si>
  <si>
    <t>2.2</t>
  </si>
  <si>
    <t>3.1</t>
  </si>
  <si>
    <t>3.2</t>
  </si>
  <si>
    <t>6.1</t>
  </si>
  <si>
    <t>6.2</t>
  </si>
  <si>
    <t>7.1</t>
  </si>
  <si>
    <t>7.2</t>
  </si>
  <si>
    <t>8.1</t>
  </si>
  <si>
    <t>8.2</t>
  </si>
  <si>
    <t>MD      Monatsdurchschnitt im Jahr</t>
  </si>
  <si>
    <t>Vorj.    Vorjahr</t>
  </si>
  <si>
    <t>u.Ä.      und Ähnliches</t>
  </si>
  <si>
    <t>0      weniger als die Hälfte von 1 in der letzten besetzten Stelle, jedoch mehr als nichts</t>
  </si>
  <si>
    <t>r       berichtigte Zahl</t>
  </si>
  <si>
    <t xml:space="preserve">3.  Mit  der Verordnung (EG) Nr. 586/2001  der  Kommission  vom 26. März 2001  zur  Durchführung  der  Verordnung (EG) Nr. 1165/98  </t>
  </si>
  <si>
    <t xml:space="preserve">     und Verarbeitenden Gewerbe neu abgegrenzt. </t>
  </si>
  <si>
    <t xml:space="preserve">     die neue Abgrenzung der Hauptgruppen umgestellt.</t>
  </si>
  <si>
    <t xml:space="preserve">     Auf den Nachweis der Umsatzindizes für die neu festgelegte fünfte Hauptgruppe ,,Energie“ muss aus Gründen der statistischen </t>
  </si>
  <si>
    <t xml:space="preserve">     Statistischen Bundesamtes aus der Fachserie 4 / Reihe 2.2 entnommen. </t>
  </si>
  <si>
    <t>1.  Die Indizes werden z.Zt. auf der Basis 2000 berechnet, d.h. der Index für diesen Zeitraum entspricht 100 Prozent.</t>
  </si>
  <si>
    <t>2.  Veränderungsraten größer/gleich 1000 Prozent werden mit 999,9 Prozent ausgewiesen.</t>
  </si>
  <si>
    <t xml:space="preserve">     Wirtschaftszweigen nicht erhoben.</t>
  </si>
  <si>
    <t xml:space="preserve">     für Deutschland veröffentlicht.  Diese Angaben sind  der jeweiligen monatlichen Veröffentlichung  des </t>
  </si>
  <si>
    <t xml:space="preserve">5.  Durch die Einbeziehung von Nachmeldungen der Betriebe wurden im Rahmen der so genannten Jahreskorrektur die endgültigen </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</si>
  <si>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</si>
  <si>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 xml:space="preserve">      für 2003 abweichen. </t>
  </si>
  <si>
    <t>4. Ab dem Berichtsmonat Januar 2003 werden in diesem Statistischen Bericht nachrichtlich auch Indizes des Auftragseingangs</t>
  </si>
  <si>
    <t xml:space="preserve">    Geheimhaltung verzichtet werden. Angaben zum Auftragseingang werden bei den zur Hauptgruppe ,,Energie“ gehörenden </t>
  </si>
  <si>
    <t xml:space="preserve">    Werte für die Vorjahresmonate ermittelt. Hierdurch können die Angaben für das Vorjahr von den bereits veröffentlichten  Angaben </t>
  </si>
  <si>
    <t>Auftragseingang</t>
  </si>
  <si>
    <t>Umsatz</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</si>
  <si>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</si>
  <si>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</si>
  <si>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</si>
  <si>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</si>
  <si>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</si>
  <si>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</si>
  <si>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3. Auftragseingang im Bauhauptgewerbe</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</si>
  <si>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</si>
  <si>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</si>
  <si>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</si>
  <si>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</si>
  <si>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</si>
  <si>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</si>
  <si>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</si>
  <si>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</si>
  <si>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</si>
  <si>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</si>
  <si>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</si>
  <si>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</si>
  <si>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</si>
  <si>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</si>
  <si>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</si>
  <si>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</si>
  <si>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</si>
  <si>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</si>
  <si>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</si>
  <si>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</si>
  <si>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</si>
  <si>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</si>
  <si>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zeitraum</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</si>
  <si>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</si>
  <si>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</si>
  <si>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</si>
  <si>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</si>
  <si>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</si>
  <si>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</si>
  <si>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</si>
  <si>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</si>
  <si>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</si>
  <si>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</si>
  <si>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</si>
  <si>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</si>
  <si>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</si>
  <si>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</si>
  <si>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</si>
  <si>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</si>
  <si>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MD      2004</t>
  </si>
  <si>
    <t>Wirtschaftszweig</t>
  </si>
  <si>
    <t>Textilgewerbe</t>
  </si>
  <si>
    <t>Bekleidungsgewerbe</t>
  </si>
  <si>
    <t>Ledergewerbe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</si>
  <si>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</si>
  <si>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</si>
  <si>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</si>
  <si>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</si>
  <si>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</si>
  <si>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</si>
  <si>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</si>
  <si>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</si>
  <si>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</si>
  <si>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</si>
  <si>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</si>
  <si>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</si>
  <si>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</si>
  <si>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Herstellung von Büromaschinen, Datenverarbeitungs-</t>
  </si>
  <si>
    <t>geräten und -einrichtungen</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</si>
  <si>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</si>
  <si>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</si>
  <si>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</si>
  <si>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</si>
  <si>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</si>
  <si>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</si>
  <si>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</si>
  <si>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</si>
  <si>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</si>
  <si>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</si>
  <si>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</si>
  <si>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</si>
  <si>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</si>
  <si>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in Deutschland und in Thüringen nach Hauptgruppen</t>
  </si>
  <si>
    <t>MD        2004</t>
  </si>
  <si>
    <t>Hauptgruppe</t>
  </si>
  <si>
    <t>Vor-      monat</t>
  </si>
  <si>
    <t>Vorj.-   monat</t>
  </si>
  <si>
    <t>Vorj.-   zeitraum</t>
  </si>
  <si>
    <t>Deutschland</t>
  </si>
  <si>
    <t>Verarbeitendes Gewerbe</t>
  </si>
  <si>
    <t xml:space="preserve">Investitionsgüterproduzenten </t>
  </si>
  <si>
    <t xml:space="preserve">Gebrauchsgüterproduzenten </t>
  </si>
  <si>
    <t>Thüringen</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</si>
  <si>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</si>
  <si>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</si>
  <si>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</si>
  <si>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</si>
  <si>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</si>
  <si>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</si>
  <si>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</si>
  <si>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</si>
  <si>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</si>
  <si>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</si>
  <si>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Gewinnung von Steinen und Erden, sonstiger Bergbau</t>
  </si>
  <si>
    <t>Ernährungsgewerbe</t>
  </si>
  <si>
    <t xml:space="preserve"> Noch: 7. Umsatz im Bergbau und Verarbeitenden Gewerbe nach Wirtschaftszweigen</t>
  </si>
  <si>
    <t>Noch: 7.1 Volumenindex</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</si>
  <si>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</si>
  <si>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</si>
  <si>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</si>
  <si>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</si>
  <si>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</si>
  <si>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</si>
  <si>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</si>
  <si>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</si>
  <si>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</si>
  <si>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</si>
  <si>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</si>
  <si>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</si>
  <si>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</si>
  <si>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</si>
  <si>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</si>
  <si>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</si>
  <si>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</si>
  <si>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</si>
  <si>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Jan.-Juli</t>
  </si>
  <si>
    <t>Juli       2004</t>
  </si>
  <si>
    <t>(BGBl. I S. 1181)</t>
  </si>
  <si>
    <t xml:space="preserve">1) Gesetz über die Statistik im Produzierenden Gewerbe (ProdGewStatG) in der Fassung der Bekanntmachung vom 21. März 2002 </t>
  </si>
  <si>
    <t xml:space="preserve">     Ab Berichtsmonat Januar 2003 werden die  Veröffentlichungen  im  Thüringer Landesamt für Statistik einheitlich auf</t>
  </si>
  <si>
    <t xml:space="preserve">    des Rates über  Konjunkturstatistiken: Definition der industriellen Hauptgruppen (MIGS)“  werden die Hauptgruppen im Bergbau</t>
  </si>
  <si>
    <t>August</t>
  </si>
  <si>
    <t>Jan.-Aug.</t>
  </si>
  <si>
    <t>August     2004</t>
  </si>
  <si>
    <t>Juli          2004</t>
  </si>
  <si>
    <t>August     2003</t>
  </si>
  <si>
    <t>Juli            2004</t>
  </si>
  <si>
    <t>Juni          2004</t>
  </si>
  <si>
    <t>Juli          2003</t>
  </si>
  <si>
    <t>August        2004</t>
  </si>
  <si>
    <t>August        2003</t>
  </si>
  <si>
    <t>August       2003</t>
  </si>
  <si>
    <t>August       2004</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</si>
  <si>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</si>
  <si>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</si>
  <si>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r>
      <t xml:space="preserve">Der Monat August war durch einen Anstieg der Bestellungen sowohl im </t>
    </r>
    <r>
      <rPr>
        <b/>
        <sz val="9"/>
        <rFont val="Arial"/>
        <family val="2"/>
      </rPr>
      <t>Verarbeitenden Gewerbe</t>
    </r>
    <r>
      <rPr>
        <sz val="9"/>
        <rFont val="Arial"/>
        <family val="2"/>
      </rPr>
      <t xml:space="preserve"> als auch im </t>
    </r>
    <r>
      <rPr>
        <b/>
        <sz val="9"/>
        <rFont val="Arial"/>
        <family val="2"/>
      </rPr>
      <t>Bauhauptgewerbe</t>
    </r>
    <r>
      <rPr>
        <sz val="9"/>
        <rFont val="Arial"/>
        <family val="2"/>
      </rPr>
      <t xml:space="preserve"> im Vergleich zum August 2003 gekennzeichnet. </t>
    </r>
  </si>
  <si>
    <r>
      <t xml:space="preserve">Spürbar verbessert zeigte sich die Auftragslage bisher besonders bei den </t>
    </r>
    <r>
      <rPr>
        <b/>
        <sz val="9"/>
        <rFont val="Arial"/>
        <family val="2"/>
      </rPr>
      <t>Herstellern von Gebrauchsgütern</t>
    </r>
    <r>
      <rPr>
        <sz val="9"/>
        <rFont val="Arial"/>
        <family val="2"/>
      </rPr>
      <t xml:space="preserve">. Diese Betriebe verzeichneten in den ersten acht Monaten dieses Jahres eine Zunahme der eingegangenene Aufträge um 13,6 Prozent gegenüber dem Vorjahr. Auch die </t>
    </r>
    <r>
      <rPr>
        <b/>
        <sz val="9"/>
        <rFont val="Arial"/>
        <family val="2"/>
      </rPr>
      <t>Vorleistungsgüter</t>
    </r>
    <r>
      <rPr>
        <sz val="9"/>
        <rFont val="Arial"/>
        <family val="2"/>
      </rPr>
      <t xml:space="preserve">- sowie die </t>
    </r>
    <r>
      <rPr>
        <b/>
        <sz val="9"/>
        <rFont val="Arial"/>
        <family val="2"/>
      </rPr>
      <t>Investitionsgüterproduzenten</t>
    </r>
    <r>
      <rPr>
        <sz val="9"/>
        <rFont val="Arial"/>
        <family val="2"/>
      </rPr>
      <t xml:space="preserve"> registrierten bis Ende August deutlich mehr Bestellungen als im gleichen Zeitraum des Vorjahres. Das Auftragsvolumen dieser Betriebe erhöhte sich um durchschnittlich 13,0 bzw. 11,8 Prozent.</t>
    </r>
  </si>
  <si>
    <r>
      <t xml:space="preserve">Weniger zufrieden dürften beim Blick in ihre Auftragsbücher dagegen die </t>
    </r>
    <r>
      <rPr>
        <b/>
        <sz val="9"/>
        <rFont val="Arial"/>
        <family val="2"/>
      </rPr>
      <t>Hersteller von Verbrauchsgütern</t>
    </r>
    <r>
      <rPr>
        <sz val="9"/>
        <rFont val="Arial"/>
        <family val="2"/>
      </rPr>
      <t xml:space="preserve"> sein. Diese Betriebe mussten im bisherigen Jahresverlauf einen Rückgang der Bestellungen um 1,0 Prozent verschmerzen.</t>
    </r>
  </si>
  <si>
    <r>
      <t xml:space="preserve">Die von den Betrieben des Bergbaus und Verarbeitenden Gewerbes getätigten </t>
    </r>
    <r>
      <rPr>
        <b/>
        <sz val="9"/>
        <rFont val="Arial"/>
        <family val="2"/>
      </rPr>
      <t>Umsätze</t>
    </r>
    <r>
      <rPr>
        <sz val="9"/>
        <rFont val="Arial"/>
        <family val="2"/>
      </rPr>
      <t xml:space="preserve"> lagen im August preisbereinigt um 0,5 Prozent über dem Ergebnis des Vormonats und um 13,4 Prozent über dem Niveau vom August 2003. Damit realisierten die Betriebe in den ersten acht Monaten des Jahres 2004 ein um durchschnittlich 9,6 Prozent höheres Umsatzvolumen im Vergleich zum entsprechenden Zeitraum des Vorjahres. </t>
    </r>
  </si>
  <si>
    <r>
      <t xml:space="preserve">Gegenüber dem vergleichbaren Vorjahresmonat war im August 2004 bei den Betrieben des </t>
    </r>
    <r>
      <rPr>
        <b/>
        <sz val="9"/>
        <rFont val="Arial"/>
        <family val="2"/>
      </rPr>
      <t>Verarbeitenden Gewerbes</t>
    </r>
    <r>
      <rPr>
        <sz val="9"/>
        <rFont val="Arial"/>
        <family val="2"/>
      </rPr>
      <t xml:space="preserve"> ein Auftragsanstieg um 12,7 Prozent zu registrieren. Während sich die Auslandsbestellungen gegenüber dem August 2003 um 24,6 Prozent erhöhten, nahmen die Inlandsaufträge um 7,7 Prozent zu. Damit registrierten die Betriebe seit Jahresbeginn  durchschnittlich 11,8 Prozent mehr Aufträge als im Jahr zuvor. </t>
    </r>
  </si>
  <si>
    <r>
      <t xml:space="preserve">Die Nachfrage nach Bauleistungen im </t>
    </r>
    <r>
      <rPr>
        <b/>
        <sz val="9"/>
        <rFont val="Arial"/>
        <family val="2"/>
      </rPr>
      <t>Bauhauptgewerbe</t>
    </r>
    <r>
      <rPr>
        <sz val="9"/>
        <rFont val="Arial"/>
        <family val="2"/>
      </rPr>
      <t xml:space="preserve"> ist im August gegenüber dem Vormonat wieder etwas verbessert (+ 6,2 Prozent).</t>
    </r>
  </si>
  <si>
    <t xml:space="preserve">Gegenüber    dem    vergleichbaren   Vorjahresmonat    war  ebenfalls   ein  Anstieg der  Bestellungen  zu   vermelden   (+ 1,3 Prozent). Damit gingen bis Ende August 2004 durchschnittlich 2,9 Prozent mehr Aufträge bei den Baubetrieben ein als im Jahr zuvor. </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</si>
  <si>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</si>
  <si>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</si>
  <si>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</si>
  <si>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</si>
  <si>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</si>
  <si>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</si>
  <si>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</si>
  <si>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</si>
  <si>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</si>
  <si>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</si>
  <si>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xml:space="preserve">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</si>
  <si>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</si>
  <si>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Auftragseinganges und des Umsatzes im Produzierenden Gewerbe in Thüringen Januar 2001- August 2004"</t>
  </si>
  <si>
    <t xml:space="preserve">Preis: 0,00 EUR </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</si>
</sst>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0.0\ "/>
    <numFmt numFmtId="176" formatCode="0.0\ \ \ "/>
    <numFmt numFmtId="177" formatCode="0.0\ \ \ \ \ "/>
    <numFmt numFmtId="178" formatCode="0.0\ \ \ \ "/>
    <numFmt numFmtId="179" formatCode="??0.0_H;\-??0.0_H"/>
    <numFmt numFmtId="180" formatCode="??0.0_I;\-??0.0_I"/>
    <numFmt numFmtId="181" formatCode="##\ ##0.0\ \ \ "/>
    <numFmt numFmtId="182" formatCode="###0.0\ \ \ \ \ "/>
    <numFmt numFmtId="183" formatCode="###0.0\ \ \ \ \ \ "/>
    <numFmt numFmtId="184" formatCode="#\ ##0.0\ \ \ "/>
    <numFmt numFmtId="185" formatCode="#\ ##0.0\ \ \ \ "/>
    <numFmt numFmtId="186" formatCode="#\ ##0.0\ \ \ \ \ \ \ \ "/>
    <numFmt numFmtId="187" formatCode="#\ ###.0\ \ \ \ "/>
    <numFmt numFmtId="188" formatCode="#\ ##0.0_Z_T"/>
    <numFmt numFmtId="189" formatCode="#\ ##0.0\r\ \ \ "/>
    <numFmt numFmtId="190" formatCode="#\ ##0.0\ \ \ \ \ "/>
    <numFmt numFmtId="191" formatCode="\ #\ ##0.0\ \ \ \ \ \ \ "/>
    <numFmt numFmtId="192" formatCode="\ #\ ##0.0\ \ \ \ \ "/>
    <numFmt numFmtId="193" formatCode="\ #\ ##0.0\r\ \ \ \ "/>
    <numFmt numFmtId="194" formatCode="\ #\ ##0.0_H_I\ \ "/>
    <numFmt numFmtId="195" formatCode="\ #\ ##0.0_Z_G"/>
    <numFmt numFmtId="196" formatCode="??0.0_H_I;\-??0.0_H_I"/>
    <numFmt numFmtId="197" formatCode="??0.0\r_H_I;\-??0.0\r_H_I"/>
    <numFmt numFmtId="198" formatCode="??0.0_Z_V;\-??0.0_Z_V"/>
    <numFmt numFmtId="199" formatCode="#\ ##0.0"/>
    <numFmt numFmtId="200" formatCode="##0.0\ \ "/>
    <numFmt numFmtId="201" formatCode="##0.0\ "/>
    <numFmt numFmtId="202" formatCode="#,##0;\-#,##0"/>
    <numFmt numFmtId="203" formatCode="#,##0;[Red]\-#,##0"/>
    <numFmt numFmtId="204" formatCode="#,##0.00;\-#,##0.00"/>
    <numFmt numFmtId="205" formatCode="#,##0.00;[Red]\-#,##0.00"/>
    <numFmt numFmtId="206" formatCode="###0.0"/>
    <numFmt numFmtId="207" formatCode="###0.0\ \ "/>
    <numFmt numFmtId="208" formatCode="0.0\r"/>
    <numFmt numFmtId="209" formatCode="\ 0.0\r"/>
    <numFmt numFmtId="210" formatCode="\ 0.0"/>
    <numFmt numFmtId="211" formatCode="\ \ 0.0"/>
    <numFmt numFmtId="212" formatCode="?\ ??0.0_I;\-?\ ??0.0_I"/>
    <numFmt numFmtId="213" formatCode="?\ ??0.0;\-?\ ??0.0"/>
    <numFmt numFmtId="214" formatCode="\ \ \ @"/>
    <numFmt numFmtId="215" formatCode="\ \ \ \ \ @"/>
    <numFmt numFmtId="216" formatCode="#\ ##0"/>
    <numFmt numFmtId="217" formatCode="##0.0\ \r"/>
    <numFmt numFmtId="218" formatCode="##0.0"/>
    <numFmt numFmtId="219" formatCode="##0.0\ \ \ "/>
    <numFmt numFmtId="220" formatCode="??0.0__\I;\-??0.0__\I"/>
    <numFmt numFmtId="221" formatCode="??0.0_ \I;\-??0.0__\I"/>
    <numFmt numFmtId="222" formatCode="??0.0__;\-??0.0___I"/>
    <numFmt numFmtId="223" formatCode="??0.0__\I;\-??0.0___I"/>
    <numFmt numFmtId="224" formatCode="??0.0___I;\-??0.0___I"/>
    <numFmt numFmtId="225" formatCode="#,##0.0_ ;\-#,##0.0\ "/>
  </numFmts>
  <fonts count="33">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2.25"/>
      <name val="Arial"/>
      <family val="2"/>
    </font>
    <font>
      <sz val="3.5"/>
      <name val="Arial"/>
      <family val="0"/>
    </font>
    <font>
      <sz val="1.75"/>
      <name val="Arial"/>
      <family val="2"/>
    </font>
    <font>
      <sz val="1"/>
      <name val="Arial"/>
      <family val="2"/>
    </font>
    <font>
      <sz val="2"/>
      <name val="Arial"/>
      <family val="0"/>
    </font>
    <font>
      <sz val="16"/>
      <name val="Arial"/>
      <family val="0"/>
    </font>
    <font>
      <sz val="16.75"/>
      <name val="Arial"/>
      <family val="0"/>
    </font>
    <font>
      <sz val="9.75"/>
      <name val="Arial"/>
      <family val="2"/>
    </font>
    <font>
      <sz val="17.75"/>
      <name val="Arial"/>
      <family val="0"/>
    </font>
    <font>
      <sz val="8"/>
      <name val="MS Sans Serif"/>
      <family val="0"/>
    </font>
    <font>
      <sz val="10"/>
      <name val="Helvetica"/>
      <family val="2"/>
    </font>
    <font>
      <b/>
      <sz val="10"/>
      <name val="Helvetica"/>
      <family val="2"/>
    </font>
    <font>
      <sz val="11"/>
      <name val="Helvetica"/>
      <family val="0"/>
    </font>
    <font>
      <sz val="8"/>
      <name val="Helvetica"/>
      <family val="0"/>
    </font>
    <font>
      <sz val="9"/>
      <name val="Helvetica"/>
      <family val="0"/>
    </font>
    <font>
      <b/>
      <sz val="10"/>
      <name val="MS Sans Serif"/>
      <family val="0"/>
    </font>
    <font>
      <b/>
      <sz val="8"/>
      <name val="Arial"/>
      <family val="2"/>
    </font>
    <font>
      <sz val="8"/>
      <color indexed="8"/>
      <name val="Arial"/>
      <family val="2"/>
    </font>
    <font>
      <sz val="11"/>
      <name val="Arial"/>
      <family val="2"/>
    </font>
    <font>
      <sz val="16.25"/>
      <name val="Arial"/>
      <family val="0"/>
    </font>
    <font>
      <b/>
      <vertAlign val="superscript"/>
      <sz val="9"/>
      <name val="Arial"/>
      <family val="2"/>
    </font>
    <font>
      <b/>
      <sz val="12"/>
      <name val="Arial"/>
      <family val="2"/>
    </font>
    <font>
      <b/>
      <sz val="11"/>
      <name val="Arial"/>
      <family val="2"/>
    </font>
    <font>
      <sz val="11"/>
      <color indexed="10"/>
      <name val="Arial"/>
      <family val="2"/>
    </font>
  </fonts>
  <fills count="2">
    <fill>
      <patternFill/>
    </fill>
    <fill>
      <patternFill patternType="gray125"/>
    </fill>
  </fills>
  <borders count="29">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color indexed="63"/>
      </right>
      <top style="hair"/>
      <bottom style="hair"/>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thin"/>
      <bottom style="hair"/>
    </border>
    <border>
      <left>
        <color indexed="63"/>
      </left>
      <right>
        <color indexed="63"/>
      </right>
      <top style="thin"/>
      <bottom style="hair"/>
    </border>
    <border>
      <left style="hair"/>
      <right style="hair"/>
      <top style="hair"/>
      <bottom>
        <color indexed="63"/>
      </bottom>
    </border>
    <border>
      <left style="hair"/>
      <right>
        <color indexed="63"/>
      </right>
      <top style="hair"/>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6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1" xfId="0" applyFont="1" applyBorder="1" applyAlignment="1">
      <alignment horizontal="centerContinuous"/>
    </xf>
    <xf numFmtId="0" fontId="0" fillId="0" borderId="7" xfId="0" applyBorder="1" applyAlignment="1">
      <alignment horizontal="centerContinuous"/>
    </xf>
    <xf numFmtId="0" fontId="0" fillId="0" borderId="8" xfId="0" applyBorder="1" applyAlignment="1">
      <alignment horizontal="centerContinuous"/>
    </xf>
    <xf numFmtId="0" fontId="0" fillId="0" borderId="2" xfId="0" applyBorder="1" applyAlignment="1">
      <alignment horizontal="centerContinuous"/>
    </xf>
    <xf numFmtId="0" fontId="0" fillId="0" borderId="0" xfId="0" applyBorder="1" applyAlignment="1">
      <alignment horizontal="centerContinuous"/>
    </xf>
    <xf numFmtId="0" fontId="0" fillId="0" borderId="3" xfId="0" applyBorder="1" applyAlignment="1">
      <alignment horizontal="centerContinuous"/>
    </xf>
    <xf numFmtId="0" fontId="0" fillId="0" borderId="2" xfId="0" applyBorder="1" applyAlignment="1">
      <alignment/>
    </xf>
    <xf numFmtId="0" fontId="0" fillId="0" borderId="0" xfId="0" applyBorder="1" applyAlignment="1">
      <alignment/>
    </xf>
    <xf numFmtId="0" fontId="0" fillId="0" borderId="3" xfId="0" applyBorder="1" applyAlignment="1">
      <alignment/>
    </xf>
    <xf numFmtId="0" fontId="0" fillId="0" borderId="5" xfId="0" applyBorder="1" applyAlignment="1">
      <alignment/>
    </xf>
    <xf numFmtId="0" fontId="0" fillId="0" borderId="6" xfId="0" applyBorder="1" applyAlignment="1">
      <alignment/>
    </xf>
    <xf numFmtId="0" fontId="0" fillId="0" borderId="0" xfId="0" applyAlignment="1">
      <alignment horizontal="centerContinuous" vertical="center"/>
    </xf>
    <xf numFmtId="0" fontId="0" fillId="0" borderId="0" xfId="0" applyAlignment="1">
      <alignment horizontal="centerContinuous"/>
    </xf>
    <xf numFmtId="172" fontId="0" fillId="0" borderId="0" xfId="0" applyNumberFormat="1" applyAlignment="1">
      <alignment horizontal="centerContinuous"/>
    </xf>
    <xf numFmtId="0" fontId="19" fillId="0" borderId="0" xfId="0" applyFont="1" applyAlignment="1">
      <alignment vertical="center"/>
    </xf>
    <xf numFmtId="0" fontId="21" fillId="0" borderId="0" xfId="0" applyFont="1" applyAlignment="1">
      <alignment horizontal="centerContinuous"/>
    </xf>
    <xf numFmtId="0" fontId="19" fillId="0" borderId="0" xfId="0" applyFont="1" applyAlignment="1">
      <alignment horizontal="centerContinuous"/>
    </xf>
    <xf numFmtId="172" fontId="19" fillId="0" borderId="0" xfId="0" applyNumberFormat="1" applyFont="1" applyAlignment="1">
      <alignment horizontal="centerContinuous"/>
    </xf>
    <xf numFmtId="172" fontId="19" fillId="0" borderId="0" xfId="0" applyNumberFormat="1" applyFont="1" applyAlignment="1">
      <alignment horizontal="right"/>
    </xf>
    <xf numFmtId="172" fontId="22" fillId="0" borderId="9" xfId="0" applyNumberFormat="1" applyFont="1" applyBorder="1" applyAlignment="1">
      <alignment horizontal="centerContinuous" vertical="center"/>
    </xf>
    <xf numFmtId="172" fontId="22" fillId="0" borderId="10" xfId="0" applyNumberFormat="1" applyFont="1" applyBorder="1" applyAlignment="1">
      <alignment horizontal="centerContinuous" vertical="center"/>
    </xf>
    <xf numFmtId="172" fontId="22" fillId="0" borderId="11" xfId="0" applyNumberFormat="1" applyFont="1" applyBorder="1" applyAlignment="1">
      <alignment horizontal="center" vertical="center"/>
    </xf>
    <xf numFmtId="172" fontId="22" fillId="0" borderId="0" xfId="0" applyNumberFormat="1" applyFont="1" applyBorder="1" applyAlignment="1">
      <alignment horizontal="center"/>
    </xf>
    <xf numFmtId="0" fontId="22" fillId="0" borderId="0" xfId="0" applyFont="1" applyBorder="1" applyAlignment="1">
      <alignment/>
    </xf>
    <xf numFmtId="0" fontId="22" fillId="0" borderId="0" xfId="0" applyFont="1" applyBorder="1" applyAlignment="1">
      <alignment horizontal="center"/>
    </xf>
    <xf numFmtId="172" fontId="22" fillId="0" borderId="0" xfId="0" applyNumberFormat="1" applyFont="1" applyBorder="1" applyAlignment="1">
      <alignment horizontal="centerContinuous"/>
    </xf>
    <xf numFmtId="174" fontId="22" fillId="0" borderId="0" xfId="0" applyNumberFormat="1" applyFont="1" applyAlignment="1">
      <alignment horizontal="right"/>
    </xf>
    <xf numFmtId="172" fontId="0" fillId="0" borderId="0" xfId="0" applyNumberFormat="1" applyAlignment="1">
      <alignment horizontal="right"/>
    </xf>
    <xf numFmtId="172" fontId="23" fillId="0" borderId="0" xfId="0" applyNumberFormat="1" applyFont="1" applyBorder="1" applyAlignment="1">
      <alignment/>
    </xf>
    <xf numFmtId="0" fontId="22" fillId="0" borderId="7" xfId="0" applyFont="1" applyBorder="1" applyAlignment="1">
      <alignment/>
    </xf>
    <xf numFmtId="0" fontId="22" fillId="0" borderId="7" xfId="0" applyFont="1" applyBorder="1" applyAlignment="1">
      <alignment horizontal="center"/>
    </xf>
    <xf numFmtId="183" fontId="22" fillId="0" borderId="7" xfId="0" applyNumberFormat="1" applyFont="1" applyBorder="1" applyAlignment="1">
      <alignment horizontal="centerContinuous"/>
    </xf>
    <xf numFmtId="0" fontId="22" fillId="0" borderId="5" xfId="0" applyFont="1" applyBorder="1" applyAlignment="1">
      <alignment/>
    </xf>
    <xf numFmtId="0" fontId="22" fillId="0" borderId="5" xfId="0" applyFont="1" applyBorder="1" applyAlignment="1">
      <alignment horizontal="center"/>
    </xf>
    <xf numFmtId="0" fontId="22" fillId="0" borderId="6" xfId="0" applyFont="1" applyBorder="1" applyAlignment="1">
      <alignment horizontal="center"/>
    </xf>
    <xf numFmtId="49" fontId="0" fillId="0" borderId="0" xfId="0" applyNumberForma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Border="1" applyAlignment="1">
      <alignment/>
    </xf>
    <xf numFmtId="17" fontId="22"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3" fillId="0" borderId="0" xfId="0" applyFont="1" applyBorder="1" applyAlignment="1">
      <alignment horizontal="center"/>
    </xf>
    <xf numFmtId="0" fontId="22" fillId="0" borderId="0" xfId="0" applyFont="1" applyBorder="1" applyAlignment="1">
      <alignment horizontal="left"/>
    </xf>
    <xf numFmtId="0" fontId="22" fillId="0" borderId="3" xfId="0" applyFont="1" applyBorder="1" applyAlignment="1">
      <alignment horizontal="left"/>
    </xf>
    <xf numFmtId="192" fontId="22" fillId="0" borderId="0" xfId="0" applyNumberFormat="1" applyFont="1" applyBorder="1" applyAlignment="1">
      <alignment/>
    </xf>
    <xf numFmtId="195" fontId="22" fillId="0" borderId="0" xfId="0" applyNumberFormat="1" applyFont="1" applyBorder="1" applyAlignment="1">
      <alignment/>
    </xf>
    <xf numFmtId="193" fontId="22" fillId="0" borderId="0" xfId="0" applyNumberFormat="1" applyFont="1" applyBorder="1" applyAlignment="1">
      <alignment/>
    </xf>
    <xf numFmtId="194" fontId="22" fillId="0" borderId="0" xfId="0" applyNumberFormat="1" applyFont="1" applyBorder="1" applyAlignment="1">
      <alignment/>
    </xf>
    <xf numFmtId="198" fontId="22" fillId="0" borderId="0" xfId="0" applyNumberFormat="1" applyFont="1" applyAlignment="1">
      <alignment/>
    </xf>
    <xf numFmtId="196" fontId="22" fillId="0" borderId="0" xfId="0" applyNumberFormat="1" applyFont="1" applyAlignment="1">
      <alignment/>
    </xf>
    <xf numFmtId="0" fontId="23" fillId="0" borderId="0" xfId="0" applyFont="1" applyBorder="1" applyAlignment="1">
      <alignment horizontal="center" vertical="center"/>
    </xf>
    <xf numFmtId="179" fontId="22" fillId="0" borderId="0" xfId="0" applyNumberFormat="1" applyFont="1" applyAlignment="1">
      <alignment/>
    </xf>
    <xf numFmtId="197" fontId="22" fillId="0" borderId="0" xfId="0" applyNumberFormat="1" applyFont="1" applyAlignment="1">
      <alignment/>
    </xf>
    <xf numFmtId="191" fontId="22" fillId="0" borderId="0" xfId="0" applyNumberFormat="1" applyFont="1" applyBorder="1" applyAlignment="1">
      <alignment/>
    </xf>
    <xf numFmtId="0" fontId="0" fillId="0" borderId="0" xfId="22" applyFont="1">
      <alignment/>
      <protection/>
    </xf>
    <xf numFmtId="0" fontId="3" fillId="0" borderId="0" xfId="22" applyFont="1" applyBorder="1">
      <alignment/>
      <protection/>
    </xf>
    <xf numFmtId="174" fontId="3" fillId="0" borderId="0" xfId="22" applyNumberFormat="1" applyFont="1" applyAlignment="1">
      <alignment horizontal="right"/>
      <protection/>
    </xf>
    <xf numFmtId="174" fontId="26" fillId="0" borderId="0" xfId="22" applyNumberFormat="1" applyFont="1" applyAlignment="1">
      <alignment horizontal="right"/>
      <protection/>
    </xf>
    <xf numFmtId="0" fontId="25" fillId="0" borderId="3" xfId="23" applyFont="1" applyBorder="1">
      <alignment/>
      <protection/>
    </xf>
    <xf numFmtId="0" fontId="26" fillId="0" borderId="3" xfId="23" applyFont="1" applyBorder="1" applyAlignment="1">
      <alignment horizontal="lef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25"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24" fillId="0" borderId="7" xfId="0" applyFont="1" applyBorder="1" applyAlignment="1">
      <alignment horizontal="centerContinuous"/>
    </xf>
    <xf numFmtId="0" fontId="24" fillId="0" borderId="8" xfId="0" applyFont="1" applyBorder="1" applyAlignment="1">
      <alignment horizontal="centerContinuous"/>
    </xf>
    <xf numFmtId="0" fontId="0" fillId="0" borderId="0" xfId="22" applyFont="1" applyAlignment="1">
      <alignment horizontal="centerContinuous" vertical="center"/>
      <protection/>
    </xf>
    <xf numFmtId="0" fontId="0" fillId="0" borderId="0" xfId="22" applyFont="1" applyAlignment="1">
      <alignment horizontal="centerContinuous"/>
      <protection/>
    </xf>
    <xf numFmtId="172" fontId="0" fillId="0" borderId="0" xfId="22" applyNumberFormat="1" applyFont="1" applyAlignment="1">
      <alignment horizontal="centerContinuous"/>
      <protection/>
    </xf>
    <xf numFmtId="0" fontId="0" fillId="0" borderId="0" xfId="22" applyFont="1" applyAlignment="1">
      <alignment vertical="center"/>
      <protection/>
    </xf>
    <xf numFmtId="0" fontId="27" fillId="0" borderId="0" xfId="22" applyFont="1" applyAlignment="1">
      <alignment horizontal="centerContinuous"/>
      <protection/>
    </xf>
    <xf numFmtId="172" fontId="0" fillId="0" borderId="0" xfId="22" applyNumberFormat="1" applyFont="1" applyAlignment="1">
      <alignment horizontal="right"/>
      <protection/>
    </xf>
    <xf numFmtId="0" fontId="3" fillId="0" borderId="8" xfId="22" applyFont="1" applyBorder="1">
      <alignment/>
      <protection/>
    </xf>
    <xf numFmtId="0" fontId="3" fillId="0" borderId="12" xfId="22" applyFont="1" applyBorder="1" applyAlignment="1">
      <alignment horizontal="center"/>
      <protection/>
    </xf>
    <xf numFmtId="0" fontId="3" fillId="0" borderId="13" xfId="22" applyFont="1" applyBorder="1" applyAlignment="1">
      <alignment horizontal="center"/>
      <protection/>
    </xf>
    <xf numFmtId="172" fontId="3" fillId="0" borderId="13" xfId="22" applyNumberFormat="1" applyFont="1" applyBorder="1" applyAlignment="1">
      <alignment horizontal="right"/>
      <protection/>
    </xf>
    <xf numFmtId="0" fontId="3" fillId="0" borderId="3" xfId="22" applyFont="1" applyBorder="1">
      <alignment/>
      <protection/>
    </xf>
    <xf numFmtId="0" fontId="3" fillId="0" borderId="14" xfId="22" applyFont="1" applyBorder="1" applyAlignment="1">
      <alignment horizontal="center"/>
      <protection/>
    </xf>
    <xf numFmtId="0" fontId="3" fillId="0" borderId="15" xfId="22" applyFont="1" applyBorder="1" applyAlignment="1">
      <alignment horizontal="center"/>
      <protection/>
    </xf>
    <xf numFmtId="172" fontId="3" fillId="0" borderId="15" xfId="22" applyNumberFormat="1" applyFont="1" applyBorder="1" applyAlignment="1">
      <alignment horizontal="right"/>
      <protection/>
    </xf>
    <xf numFmtId="172" fontId="3" fillId="0" borderId="9" xfId="22" applyNumberFormat="1" applyFont="1" applyBorder="1" applyAlignment="1">
      <alignment horizontal="centerContinuous" vertical="center"/>
      <protection/>
    </xf>
    <xf numFmtId="172" fontId="3" fillId="0" borderId="10" xfId="22" applyNumberFormat="1" applyFont="1" applyBorder="1" applyAlignment="1">
      <alignment horizontal="centerContinuous" vertical="center"/>
      <protection/>
    </xf>
    <xf numFmtId="172" fontId="3" fillId="0" borderId="11" xfId="22" applyNumberFormat="1" applyFont="1" applyBorder="1" applyAlignment="1">
      <alignment horizontal="center" vertical="center"/>
      <protection/>
    </xf>
    <xf numFmtId="0" fontId="3" fillId="0" borderId="3" xfId="22" applyFont="1" applyBorder="1" applyAlignment="1">
      <alignment horizontal="center"/>
      <protection/>
    </xf>
    <xf numFmtId="172" fontId="3" fillId="0" borderId="15" xfId="22" applyNumberFormat="1" applyFont="1" applyBorder="1" applyAlignment="1">
      <alignment horizontal="center"/>
      <protection/>
    </xf>
    <xf numFmtId="172" fontId="3" fillId="0" borderId="0" xfId="22" applyNumberFormat="1" applyFont="1" applyBorder="1" applyAlignment="1">
      <alignment horizontal="center"/>
      <protection/>
    </xf>
    <xf numFmtId="172" fontId="3" fillId="0" borderId="16" xfId="22" applyNumberFormat="1" applyFont="1" applyBorder="1" applyAlignment="1">
      <alignment horizontal="center"/>
      <protection/>
    </xf>
    <xf numFmtId="0" fontId="3" fillId="0" borderId="6" xfId="22" applyFont="1" applyBorder="1">
      <alignment/>
      <protection/>
    </xf>
    <xf numFmtId="0" fontId="3" fillId="0" borderId="17" xfId="22" applyFont="1" applyBorder="1" applyAlignment="1">
      <alignment horizontal="center"/>
      <protection/>
    </xf>
    <xf numFmtId="0" fontId="3" fillId="0" borderId="18" xfId="22" applyFont="1" applyBorder="1" applyAlignment="1">
      <alignment horizontal="center"/>
      <protection/>
    </xf>
    <xf numFmtId="172" fontId="3" fillId="0" borderId="18" xfId="22" applyNumberFormat="1" applyFont="1" applyBorder="1" applyAlignment="1">
      <alignment horizontal="right"/>
      <protection/>
    </xf>
    <xf numFmtId="172" fontId="3" fillId="0" borderId="18" xfId="22" applyNumberFormat="1" applyFont="1" applyBorder="1" applyAlignment="1">
      <alignment horizontal="centerContinuous"/>
      <protection/>
    </xf>
    <xf numFmtId="172" fontId="3" fillId="0" borderId="5" xfId="22" applyNumberFormat="1" applyFont="1" applyBorder="1" applyAlignment="1">
      <alignment horizontal="center"/>
      <protection/>
    </xf>
    <xf numFmtId="172" fontId="3" fillId="0" borderId="19" xfId="22" applyNumberFormat="1" applyFont="1" applyBorder="1" applyAlignment="1">
      <alignment horizontal="center"/>
      <protection/>
    </xf>
    <xf numFmtId="0" fontId="3" fillId="0" borderId="0" xfId="22" applyFont="1" applyBorder="1" applyAlignment="1">
      <alignment horizontal="center"/>
      <protection/>
    </xf>
    <xf numFmtId="172" fontId="3" fillId="0" borderId="0" xfId="22" applyNumberFormat="1" applyFont="1" applyBorder="1" applyAlignment="1">
      <alignment horizontal="right"/>
      <protection/>
    </xf>
    <xf numFmtId="172" fontId="3" fillId="0" borderId="0" xfId="22" applyNumberFormat="1" applyFont="1" applyBorder="1" applyAlignment="1">
      <alignment horizontal="centerContinuous"/>
      <protection/>
    </xf>
    <xf numFmtId="0" fontId="2" fillId="0" borderId="0" xfId="22" applyFont="1" applyBorder="1">
      <alignment/>
      <protection/>
    </xf>
    <xf numFmtId="172" fontId="2" fillId="0" borderId="0" xfId="22" applyNumberFormat="1" applyFont="1" applyBorder="1">
      <alignment/>
      <protection/>
    </xf>
    <xf numFmtId="172" fontId="2" fillId="0" borderId="0" xfId="22" applyNumberFormat="1" applyFont="1" applyBorder="1" applyAlignment="1">
      <alignment horizontal="center"/>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80" fontId="3" fillId="0" borderId="0" xfId="22" applyNumberFormat="1" applyFont="1">
      <alignment/>
      <protection/>
    </xf>
    <xf numFmtId="0" fontId="3" fillId="0" borderId="0" xfId="22" applyFont="1">
      <alignment/>
      <protection/>
    </xf>
    <xf numFmtId="179" fontId="3" fillId="0" borderId="0" xfId="22" applyNumberFormat="1" applyFont="1" applyAlignment="1">
      <alignment vertical="center"/>
      <protection/>
    </xf>
    <xf numFmtId="0" fontId="26" fillId="0" borderId="0" xfId="22" applyFont="1">
      <alignment/>
      <protection/>
    </xf>
    <xf numFmtId="173" fontId="3" fillId="0" borderId="0" xfId="22" applyNumberFormat="1" applyFont="1" applyAlignment="1">
      <alignment/>
      <protection/>
    </xf>
    <xf numFmtId="0" fontId="3" fillId="0" borderId="0" xfId="22" applyFont="1" applyBorder="1" applyAlignment="1">
      <alignment horizontal="right"/>
      <protection/>
    </xf>
    <xf numFmtId="172" fontId="3" fillId="0" borderId="0" xfId="22" applyNumberFormat="1" applyFont="1">
      <alignment/>
      <protection/>
    </xf>
    <xf numFmtId="0" fontId="2" fillId="0" borderId="0" xfId="22" applyFont="1" applyAlignment="1">
      <alignment horizontal="centerContinuous"/>
      <protection/>
    </xf>
    <xf numFmtId="172" fontId="2" fillId="0" borderId="0" xfId="22" applyNumberFormat="1" applyFont="1" applyAlignment="1">
      <alignment horizontal="centerContinuous"/>
      <protection/>
    </xf>
    <xf numFmtId="0" fontId="3" fillId="0" borderId="0" xfId="22" applyFont="1" applyAlignment="1">
      <alignment horizontal="right"/>
      <protection/>
    </xf>
    <xf numFmtId="172" fontId="3" fillId="0" borderId="0" xfId="22" applyNumberFormat="1" applyFont="1" applyAlignment="1">
      <alignment horizontal="right"/>
      <protection/>
    </xf>
    <xf numFmtId="173" fontId="3" fillId="0" borderId="0" xfId="22" applyNumberFormat="1" applyFont="1" applyAlignment="1">
      <alignment horizontal="right"/>
      <protection/>
    </xf>
    <xf numFmtId="173" fontId="3" fillId="0" borderId="0" xfId="22" applyNumberFormat="1" applyFont="1" applyAlignment="1">
      <alignment horizontal="center"/>
      <protection/>
    </xf>
    <xf numFmtId="173" fontId="3" fillId="0" borderId="0" xfId="22" applyNumberFormat="1" applyFont="1" applyAlignment="1">
      <alignment horizontal="centerContinuous"/>
      <protection/>
    </xf>
    <xf numFmtId="172" fontId="1" fillId="0" borderId="0" xfId="22" applyNumberFormat="1" applyFont="1" applyAlignment="1">
      <alignment horizontal="centerContinuous"/>
      <protection/>
    </xf>
    <xf numFmtId="172" fontId="3" fillId="0" borderId="0" xfId="22" applyNumberFormat="1" applyFont="1" applyAlignment="1">
      <alignment horizontal="centerContinuous"/>
      <protection/>
    </xf>
    <xf numFmtId="172" fontId="3" fillId="0" borderId="0" xfId="22" applyNumberFormat="1" applyFont="1" applyBorder="1">
      <alignment/>
      <protection/>
    </xf>
    <xf numFmtId="0" fontId="23" fillId="0" borderId="0" xfId="21" applyFont="1" applyBorder="1" applyAlignment="1">
      <alignment horizontal="centerContinuous" vertical="center"/>
      <protection/>
    </xf>
    <xf numFmtId="0" fontId="22" fillId="0" borderId="0" xfId="21" applyFont="1" applyAlignment="1">
      <alignment horizontal="centerContinuous" vertical="center"/>
      <protection/>
    </xf>
    <xf numFmtId="182" fontId="22" fillId="0" borderId="0" xfId="21" applyNumberFormat="1" applyFont="1" applyAlignment="1">
      <alignment horizontal="centerContinuous" vertical="center"/>
      <protection/>
    </xf>
    <xf numFmtId="0" fontId="7" fillId="0" borderId="0" xfId="21" applyAlignment="1">
      <alignment vertical="center"/>
      <protection/>
    </xf>
    <xf numFmtId="0" fontId="22" fillId="0" borderId="0" xfId="21" applyFont="1" applyBorder="1" applyAlignment="1">
      <alignment horizontal="centerContinuous" vertical="center"/>
      <protection/>
    </xf>
    <xf numFmtId="0" fontId="22" fillId="0" borderId="0" xfId="21" applyFont="1" applyAlignment="1">
      <alignment horizontal="center" vertical="center"/>
      <protection/>
    </xf>
    <xf numFmtId="182" fontId="22" fillId="0" borderId="0" xfId="21" applyNumberFormat="1" applyFont="1" applyAlignment="1">
      <alignment horizontal="center" vertical="center"/>
      <protection/>
    </xf>
    <xf numFmtId="0" fontId="19" fillId="0" borderId="0" xfId="21" applyFont="1" applyAlignment="1">
      <alignment horizontal="centerContinuous" vertical="center"/>
      <protection/>
    </xf>
    <xf numFmtId="0" fontId="19" fillId="0" borderId="0" xfId="21" applyFont="1" applyAlignment="1">
      <alignment horizontal="centerContinuous" vertical="center"/>
      <protection/>
    </xf>
    <xf numFmtId="0" fontId="7" fillId="0" borderId="7" xfId="21" applyBorder="1">
      <alignment/>
      <protection/>
    </xf>
    <xf numFmtId="0" fontId="7" fillId="0" borderId="8" xfId="21" applyBorder="1">
      <alignment/>
      <protection/>
    </xf>
    <xf numFmtId="183" fontId="22" fillId="0" borderId="7" xfId="21" applyNumberFormat="1" applyFont="1" applyBorder="1" applyAlignment="1">
      <alignment horizontal="centerContinuous"/>
      <protection/>
    </xf>
    <xf numFmtId="0" fontId="7" fillId="0" borderId="0" xfId="21">
      <alignment/>
      <protection/>
    </xf>
    <xf numFmtId="0" fontId="7" fillId="0" borderId="3" xfId="21" applyBorder="1">
      <alignment/>
      <protection/>
    </xf>
    <xf numFmtId="172" fontId="22" fillId="0" borderId="9" xfId="21" applyNumberFormat="1" applyFont="1" applyBorder="1" applyAlignment="1">
      <alignment horizontal="centerContinuous" vertical="center"/>
      <protection/>
    </xf>
    <xf numFmtId="172" fontId="22" fillId="0" borderId="10" xfId="21" applyNumberFormat="1" applyFont="1" applyBorder="1" applyAlignment="1">
      <alignment horizontal="centerContinuous" vertical="center"/>
      <protection/>
    </xf>
    <xf numFmtId="172" fontId="22" fillId="0" borderId="11" xfId="21" applyNumberFormat="1" applyFont="1" applyBorder="1" applyAlignment="1">
      <alignment horizontal="center" vertical="center"/>
      <protection/>
    </xf>
    <xf numFmtId="0" fontId="23" fillId="0" borderId="0" xfId="21" applyFont="1" applyAlignment="1">
      <alignment horizontal="centerContinuous"/>
      <protection/>
    </xf>
    <xf numFmtId="0" fontId="23" fillId="0" borderId="3" xfId="21" applyFont="1" applyBorder="1" applyAlignment="1">
      <alignment horizontal="centerContinuous"/>
      <protection/>
    </xf>
    <xf numFmtId="183" fontId="22" fillId="0" borderId="20" xfId="21" applyNumberFormat="1" applyFont="1" applyBorder="1" applyAlignment="1">
      <alignment horizontal="centerContinuous"/>
      <protection/>
    </xf>
    <xf numFmtId="183" fontId="22" fillId="0" borderId="15" xfId="21" applyNumberFormat="1" applyFont="1" applyBorder="1" applyAlignment="1">
      <alignment horizontal="center"/>
      <protection/>
    </xf>
    <xf numFmtId="183" fontId="22" fillId="0" borderId="0" xfId="21" applyNumberFormat="1" applyFont="1" applyBorder="1" applyAlignment="1">
      <alignment horizontal="center"/>
      <protection/>
    </xf>
    <xf numFmtId="183" fontId="22" fillId="0" borderId="16" xfId="21" applyNumberFormat="1" applyFont="1" applyBorder="1" applyAlignment="1">
      <alignment horizontal="center"/>
      <protection/>
    </xf>
    <xf numFmtId="0" fontId="7" fillId="0" borderId="5" xfId="21" applyBorder="1">
      <alignment/>
      <protection/>
    </xf>
    <xf numFmtId="0" fontId="7" fillId="0" borderId="6" xfId="21" applyBorder="1">
      <alignment/>
      <protection/>
    </xf>
    <xf numFmtId="183" fontId="22" fillId="0" borderId="18" xfId="21" applyNumberFormat="1" applyFont="1" applyBorder="1" applyAlignment="1">
      <alignment horizontal="centerContinuous"/>
      <protection/>
    </xf>
    <xf numFmtId="183" fontId="22" fillId="0" borderId="5" xfId="21" applyNumberFormat="1" applyFont="1" applyBorder="1" applyAlignment="1">
      <alignment horizontal="center"/>
      <protection/>
    </xf>
    <xf numFmtId="183" fontId="22" fillId="0" borderId="19" xfId="21" applyNumberFormat="1" applyFont="1" applyBorder="1" applyAlignment="1">
      <alignment horizontal="center"/>
      <protection/>
    </xf>
    <xf numFmtId="1" fontId="22" fillId="0" borderId="0" xfId="21" applyNumberFormat="1" applyFont="1" applyAlignment="1">
      <alignment/>
      <protection/>
    </xf>
    <xf numFmtId="1" fontId="22" fillId="0" borderId="3" xfId="21" applyNumberFormat="1" applyFont="1" applyBorder="1" applyAlignment="1">
      <alignment/>
      <protection/>
    </xf>
    <xf numFmtId="0" fontId="22" fillId="0" borderId="0" xfId="21" applyFont="1">
      <alignment/>
      <protection/>
    </xf>
    <xf numFmtId="188" fontId="22" fillId="0" borderId="0" xfId="21" applyNumberFormat="1" applyFont="1">
      <alignment/>
      <protection/>
    </xf>
    <xf numFmtId="186" fontId="22" fillId="0" borderId="0" xfId="21" applyNumberFormat="1" applyFont="1">
      <alignment/>
      <protection/>
    </xf>
    <xf numFmtId="185" fontId="22" fillId="0" borderId="0" xfId="21" applyNumberFormat="1" applyFont="1">
      <alignment/>
      <protection/>
    </xf>
    <xf numFmtId="176" fontId="22" fillId="0" borderId="0" xfId="21" applyNumberFormat="1" applyFont="1">
      <alignment/>
      <protection/>
    </xf>
    <xf numFmtId="189" fontId="22" fillId="0" borderId="0" xfId="21" applyNumberFormat="1" applyFont="1">
      <alignment/>
      <protection/>
    </xf>
    <xf numFmtId="179" fontId="22" fillId="0" borderId="0" xfId="21" applyNumberFormat="1" applyFont="1">
      <alignment/>
      <protection/>
    </xf>
    <xf numFmtId="184" fontId="22" fillId="0" borderId="0" xfId="21" applyNumberFormat="1" applyFont="1">
      <alignment/>
      <protection/>
    </xf>
    <xf numFmtId="1" fontId="22" fillId="0" borderId="0" xfId="21" applyNumberFormat="1" applyFont="1" applyBorder="1" applyAlignment="1">
      <alignment/>
      <protection/>
    </xf>
    <xf numFmtId="187" fontId="22" fillId="0" borderId="0" xfId="21" applyNumberFormat="1" applyFont="1">
      <alignment/>
      <protection/>
    </xf>
    <xf numFmtId="178" fontId="22" fillId="0" borderId="0" xfId="21" applyNumberFormat="1" applyFont="1">
      <alignment/>
      <protection/>
    </xf>
    <xf numFmtId="177" fontId="22" fillId="0" borderId="0" xfId="21" applyNumberFormat="1" applyFont="1">
      <alignment/>
      <protection/>
    </xf>
    <xf numFmtId="0" fontId="7" fillId="0" borderId="0" xfId="21" applyFont="1" applyAlignment="1">
      <alignment vertical="center"/>
      <protection/>
    </xf>
    <xf numFmtId="182" fontId="19" fillId="0" borderId="0" xfId="21" applyNumberFormat="1" applyFont="1" applyAlignment="1">
      <alignment horizontal="centerContinuous" vertical="center"/>
      <protection/>
    </xf>
    <xf numFmtId="0" fontId="22" fillId="0" borderId="0" xfId="21" applyFont="1" applyAlignment="1">
      <alignment vertical="center"/>
      <protection/>
    </xf>
    <xf numFmtId="0" fontId="7" fillId="0" borderId="0" xfId="21" applyBorder="1">
      <alignment/>
      <protection/>
    </xf>
    <xf numFmtId="172" fontId="22" fillId="0" borderId="0" xfId="21" applyNumberFormat="1" applyFont="1" applyBorder="1" applyAlignment="1">
      <alignment horizontal="center"/>
      <protection/>
    </xf>
    <xf numFmtId="182" fontId="22" fillId="0" borderId="0" xfId="21" applyNumberFormat="1" applyFont="1" applyBorder="1" applyAlignment="1">
      <alignment horizontal="center"/>
      <protection/>
    </xf>
    <xf numFmtId="172" fontId="22" fillId="0" borderId="0" xfId="21" applyNumberFormat="1" applyFont="1" applyBorder="1" applyAlignment="1">
      <alignment horizontal="centerContinuous"/>
      <protection/>
    </xf>
    <xf numFmtId="172" fontId="22" fillId="0" borderId="0" xfId="21" applyNumberFormat="1" applyFont="1" applyAlignment="1">
      <alignment horizontal="center"/>
      <protection/>
    </xf>
    <xf numFmtId="182" fontId="22" fillId="0" borderId="0" xfId="21" applyNumberFormat="1" applyFont="1" applyAlignment="1">
      <alignment horizontal="center"/>
      <protection/>
    </xf>
    <xf numFmtId="172" fontId="22" fillId="0" borderId="0" xfId="21" applyNumberFormat="1" applyFont="1" applyAlignment="1">
      <alignment horizontal="centerContinuous"/>
      <protection/>
    </xf>
    <xf numFmtId="0" fontId="22" fillId="0" borderId="0" xfId="21" applyFont="1">
      <alignment/>
      <protection/>
    </xf>
    <xf numFmtId="0" fontId="22" fillId="0" borderId="3" xfId="21" applyFont="1" applyBorder="1">
      <alignment/>
      <protection/>
    </xf>
    <xf numFmtId="0" fontId="23" fillId="0" borderId="0" xfId="20" applyFont="1" applyBorder="1" applyAlignment="1">
      <alignment horizontal="centerContinuous" vertical="center"/>
      <protection/>
    </xf>
    <xf numFmtId="0" fontId="22" fillId="0" borderId="0" xfId="20" applyFont="1" applyAlignment="1">
      <alignment horizontal="centerContinuous" vertical="center"/>
      <protection/>
    </xf>
    <xf numFmtId="182" fontId="22" fillId="0" borderId="0" xfId="20" applyNumberFormat="1" applyFont="1" applyAlignment="1">
      <alignment horizontal="centerContinuous" vertical="center"/>
      <protection/>
    </xf>
    <xf numFmtId="0" fontId="7" fillId="0" borderId="0" xfId="20" applyAlignment="1">
      <alignment vertical="center"/>
      <protection/>
    </xf>
    <xf numFmtId="0" fontId="22" fillId="0" borderId="0" xfId="20" applyFont="1" applyBorder="1" applyAlignment="1">
      <alignment horizontal="centerContinuous" vertical="center"/>
      <protection/>
    </xf>
    <xf numFmtId="0" fontId="22" fillId="0" borderId="0" xfId="20" applyFont="1" applyAlignment="1">
      <alignment horizontal="center" vertical="center"/>
      <protection/>
    </xf>
    <xf numFmtId="182" fontId="22" fillId="0" borderId="0" xfId="20" applyNumberFormat="1" applyFont="1" applyAlignment="1">
      <alignment horizontal="center" vertical="center"/>
      <protection/>
    </xf>
    <xf numFmtId="0" fontId="7" fillId="0" borderId="0" xfId="20" applyAlignment="1">
      <alignment horizontal="centerContinuous" vertical="center"/>
      <protection/>
    </xf>
    <xf numFmtId="0" fontId="20" fillId="0" borderId="0" xfId="20" applyFont="1" applyAlignment="1">
      <alignment horizontal="centerContinuous" vertical="center"/>
      <protection/>
    </xf>
    <xf numFmtId="0" fontId="19" fillId="0" borderId="0" xfId="20" applyFont="1" applyAlignment="1">
      <alignment horizontal="centerContinuous" vertical="center"/>
      <protection/>
    </xf>
    <xf numFmtId="0" fontId="19" fillId="0" borderId="0" xfId="20" applyFont="1" applyAlignment="1">
      <alignment horizontal="centerContinuous" vertical="center"/>
      <protection/>
    </xf>
    <xf numFmtId="0" fontId="7" fillId="0" borderId="7" xfId="20" applyBorder="1">
      <alignment/>
      <protection/>
    </xf>
    <xf numFmtId="0" fontId="7" fillId="0" borderId="8" xfId="20" applyBorder="1">
      <alignment/>
      <protection/>
    </xf>
    <xf numFmtId="183" fontId="22" fillId="0" borderId="7" xfId="20" applyNumberFormat="1" applyFont="1" applyBorder="1" applyAlignment="1">
      <alignment horizontal="centerContinuous"/>
      <protection/>
    </xf>
    <xf numFmtId="0" fontId="7" fillId="0" borderId="0" xfId="20">
      <alignment/>
      <protection/>
    </xf>
    <xf numFmtId="0" fontId="7" fillId="0" borderId="3" xfId="20" applyBorder="1">
      <alignment/>
      <protection/>
    </xf>
    <xf numFmtId="172" fontId="22" fillId="0" borderId="9" xfId="20" applyNumberFormat="1" applyFont="1" applyBorder="1" applyAlignment="1">
      <alignment horizontal="centerContinuous" vertical="center"/>
      <protection/>
    </xf>
    <xf numFmtId="172" fontId="22" fillId="0" borderId="10" xfId="20" applyNumberFormat="1" applyFont="1" applyBorder="1" applyAlignment="1">
      <alignment horizontal="centerContinuous" vertical="center"/>
      <protection/>
    </xf>
    <xf numFmtId="172" fontId="22" fillId="0" borderId="11" xfId="20" applyNumberFormat="1" applyFont="1" applyBorder="1" applyAlignment="1">
      <alignment horizontal="center" vertical="center"/>
      <protection/>
    </xf>
    <xf numFmtId="0" fontId="23" fillId="0" borderId="0" xfId="20" applyFont="1" applyAlignment="1">
      <alignment horizontal="centerContinuous"/>
      <protection/>
    </xf>
    <xf numFmtId="0" fontId="23" fillId="0" borderId="3" xfId="20" applyFont="1" applyBorder="1" applyAlignment="1">
      <alignment horizontal="centerContinuous"/>
      <protection/>
    </xf>
    <xf numFmtId="183" fontId="22" fillId="0" borderId="20" xfId="20" applyNumberFormat="1" applyFont="1" applyBorder="1" applyAlignment="1">
      <alignment horizontal="centerContinuous"/>
      <protection/>
    </xf>
    <xf numFmtId="183" fontId="22" fillId="0" borderId="15" xfId="20" applyNumberFormat="1" applyFont="1" applyBorder="1" applyAlignment="1">
      <alignment horizontal="center"/>
      <protection/>
    </xf>
    <xf numFmtId="183" fontId="22" fillId="0" borderId="0" xfId="20" applyNumberFormat="1" applyFont="1" applyBorder="1" applyAlignment="1">
      <alignment horizontal="center"/>
      <protection/>
    </xf>
    <xf numFmtId="183" fontId="22" fillId="0" borderId="16" xfId="20" applyNumberFormat="1" applyFont="1" applyBorder="1" applyAlignment="1">
      <alignment horizontal="center"/>
      <protection/>
    </xf>
    <xf numFmtId="0" fontId="7" fillId="0" borderId="5" xfId="20" applyBorder="1">
      <alignment/>
      <protection/>
    </xf>
    <xf numFmtId="0" fontId="7" fillId="0" borderId="6" xfId="20" applyBorder="1">
      <alignment/>
      <protection/>
    </xf>
    <xf numFmtId="183" fontId="22" fillId="0" borderId="18" xfId="20" applyNumberFormat="1" applyFont="1" applyBorder="1" applyAlignment="1">
      <alignment horizontal="centerContinuous"/>
      <protection/>
    </xf>
    <xf numFmtId="183" fontId="22" fillId="0" borderId="5" xfId="20" applyNumberFormat="1" applyFont="1" applyBorder="1" applyAlignment="1">
      <alignment horizontal="center"/>
      <protection/>
    </xf>
    <xf numFmtId="183" fontId="22" fillId="0" borderId="19" xfId="20" applyNumberFormat="1" applyFont="1" applyBorder="1" applyAlignment="1">
      <alignment horizontal="center"/>
      <protection/>
    </xf>
    <xf numFmtId="1" fontId="22" fillId="0" borderId="0" xfId="20" applyNumberFormat="1" applyFont="1" applyAlignment="1">
      <alignment/>
      <protection/>
    </xf>
    <xf numFmtId="1" fontId="22" fillId="0" borderId="3" xfId="20" applyNumberFormat="1" applyFont="1" applyBorder="1" applyAlignment="1">
      <alignment/>
      <protection/>
    </xf>
    <xf numFmtId="0" fontId="22" fillId="0" borderId="0" xfId="20" applyFont="1">
      <alignment/>
      <protection/>
    </xf>
    <xf numFmtId="186" fontId="22" fillId="0" borderId="0" xfId="20" applyNumberFormat="1" applyFont="1">
      <alignment/>
      <protection/>
    </xf>
    <xf numFmtId="185" fontId="22" fillId="0" borderId="0" xfId="20" applyNumberFormat="1" applyFont="1">
      <alignment/>
      <protection/>
    </xf>
    <xf numFmtId="176" fontId="22" fillId="0" borderId="0" xfId="20" applyNumberFormat="1" applyFont="1">
      <alignment/>
      <protection/>
    </xf>
    <xf numFmtId="189" fontId="22" fillId="0" borderId="0" xfId="20" applyNumberFormat="1" applyFont="1">
      <alignment/>
      <protection/>
    </xf>
    <xf numFmtId="179" fontId="22" fillId="0" borderId="0" xfId="20" applyNumberFormat="1" applyFont="1">
      <alignment/>
      <protection/>
    </xf>
    <xf numFmtId="188" fontId="22" fillId="0" borderId="0" xfId="20" applyNumberFormat="1" applyFont="1">
      <alignment/>
      <protection/>
    </xf>
    <xf numFmtId="1" fontId="22" fillId="0" borderId="0" xfId="20" applyNumberFormat="1" applyFont="1" applyBorder="1" applyAlignment="1">
      <alignment/>
      <protection/>
    </xf>
    <xf numFmtId="177" fontId="22" fillId="0" borderId="0" xfId="20" applyNumberFormat="1" applyFont="1">
      <alignment/>
      <protection/>
    </xf>
    <xf numFmtId="178" fontId="22" fillId="0" borderId="0" xfId="20" applyNumberFormat="1" applyFont="1">
      <alignment/>
      <protection/>
    </xf>
    <xf numFmtId="0" fontId="7" fillId="0" borderId="0" xfId="20" applyFont="1" applyAlignment="1">
      <alignment vertical="center"/>
      <protection/>
    </xf>
    <xf numFmtId="0" fontId="22" fillId="0" borderId="0" xfId="20" applyFont="1" applyAlignment="1">
      <alignment vertical="center"/>
      <protection/>
    </xf>
    <xf numFmtId="0" fontId="7" fillId="0" borderId="0" xfId="20" applyBorder="1">
      <alignment/>
      <protection/>
    </xf>
    <xf numFmtId="172" fontId="22" fillId="0" borderId="0" xfId="20" applyNumberFormat="1" applyFont="1" applyBorder="1" applyAlignment="1">
      <alignment horizontal="center"/>
      <protection/>
    </xf>
    <xf numFmtId="182" fontId="22" fillId="0" borderId="0" xfId="20" applyNumberFormat="1" applyFont="1" applyBorder="1" applyAlignment="1">
      <alignment horizontal="center"/>
      <protection/>
    </xf>
    <xf numFmtId="172" fontId="22" fillId="0" borderId="0" xfId="20" applyNumberFormat="1" applyFont="1" applyBorder="1" applyAlignment="1">
      <alignment horizontal="centerContinuous"/>
      <protection/>
    </xf>
    <xf numFmtId="172" fontId="22" fillId="0" borderId="0" xfId="20" applyNumberFormat="1" applyFont="1" applyAlignment="1">
      <alignment horizontal="center"/>
      <protection/>
    </xf>
    <xf numFmtId="182" fontId="22" fillId="0" borderId="0" xfId="20" applyNumberFormat="1" applyFont="1" applyAlignment="1">
      <alignment horizontal="center"/>
      <protection/>
    </xf>
    <xf numFmtId="172" fontId="22" fillId="0" borderId="0" xfId="20" applyNumberFormat="1" applyFont="1" applyAlignment="1">
      <alignment horizontal="centerContinuous"/>
      <protection/>
    </xf>
    <xf numFmtId="0" fontId="22" fillId="0" borderId="0" xfId="20" applyFont="1">
      <alignment/>
      <protection/>
    </xf>
    <xf numFmtId="0" fontId="22" fillId="0" borderId="3" xfId="20" applyFont="1" applyBorder="1">
      <alignment/>
      <protection/>
    </xf>
    <xf numFmtId="0" fontId="22" fillId="0" borderId="0" xfId="20" applyFont="1" applyBorder="1">
      <alignment/>
      <protection/>
    </xf>
    <xf numFmtId="181" fontId="22" fillId="0" borderId="0" xfId="20" applyNumberFormat="1" applyFont="1" applyAlignment="1">
      <alignment/>
      <protection/>
    </xf>
    <xf numFmtId="182" fontId="22" fillId="0" borderId="0" xfId="20" applyNumberFormat="1" applyFont="1" applyAlignment="1">
      <alignment/>
      <protection/>
    </xf>
    <xf numFmtId="179"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72" fontId="2" fillId="0" borderId="0" xfId="22" applyNumberFormat="1" applyFont="1" applyBorder="1" applyAlignment="1">
      <alignment horizontal="centerContinuous"/>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82"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0" fillId="0" borderId="0" xfId="26" applyFont="1" applyAlignment="1">
      <alignment horizontal="centerContinuous"/>
      <protection/>
    </xf>
    <xf numFmtId="0" fontId="3" fillId="0" borderId="0" xfId="26" applyFont="1" applyAlignment="1">
      <alignment horizontal="center" vertical="center"/>
      <protection/>
    </xf>
    <xf numFmtId="182"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7" xfId="26" applyFont="1" applyBorder="1">
      <alignment/>
      <protection/>
    </xf>
    <xf numFmtId="0" fontId="0" fillId="0" borderId="8" xfId="26" applyFont="1" applyBorder="1">
      <alignment/>
      <protection/>
    </xf>
    <xf numFmtId="183" fontId="3" fillId="0" borderId="7" xfId="26" applyNumberFormat="1" applyFont="1" applyBorder="1" applyAlignment="1">
      <alignment horizontal="centerContinuous"/>
      <protection/>
    </xf>
    <xf numFmtId="0" fontId="0" fillId="0" borderId="0" xfId="26" applyFont="1">
      <alignment/>
      <protection/>
    </xf>
    <xf numFmtId="0" fontId="0" fillId="0" borderId="3" xfId="26" applyFont="1" applyBorder="1">
      <alignment/>
      <protection/>
    </xf>
    <xf numFmtId="172" fontId="3" fillId="0" borderId="9" xfId="26" applyNumberFormat="1" applyFont="1" applyBorder="1" applyAlignment="1">
      <alignment horizontal="centerContinuous" vertical="center"/>
      <protection/>
    </xf>
    <xf numFmtId="172" fontId="3" fillId="0" borderId="10" xfId="26" applyNumberFormat="1" applyFont="1" applyBorder="1" applyAlignment="1">
      <alignment horizontal="centerContinuous" vertical="center"/>
      <protection/>
    </xf>
    <xf numFmtId="172" fontId="3" fillId="0" borderId="11" xfId="26" applyNumberFormat="1" applyFont="1" applyBorder="1" applyAlignment="1">
      <alignment horizontal="center" vertical="center"/>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83" fontId="3" fillId="0" borderId="20" xfId="26" applyNumberFormat="1" applyFont="1" applyBorder="1" applyAlignment="1">
      <alignment horizontal="centerContinuous"/>
      <protection/>
    </xf>
    <xf numFmtId="183" fontId="3" fillId="0" borderId="15" xfId="26" applyNumberFormat="1" applyFont="1" applyBorder="1" applyAlignment="1">
      <alignment horizontal="center"/>
      <protection/>
    </xf>
    <xf numFmtId="183" fontId="3" fillId="0" borderId="0" xfId="26" applyNumberFormat="1" applyFont="1" applyBorder="1" applyAlignment="1">
      <alignment horizontal="center"/>
      <protection/>
    </xf>
    <xf numFmtId="183" fontId="3" fillId="0" borderId="16" xfId="26" applyNumberFormat="1" applyFont="1" applyBorder="1" applyAlignment="1">
      <alignment horizontal="center"/>
      <protection/>
    </xf>
    <xf numFmtId="0" fontId="0" fillId="0" borderId="5" xfId="26" applyFont="1" applyBorder="1">
      <alignment/>
      <protection/>
    </xf>
    <xf numFmtId="0" fontId="0" fillId="0" borderId="6" xfId="26" applyFont="1" applyBorder="1">
      <alignment/>
      <protection/>
    </xf>
    <xf numFmtId="183" fontId="3" fillId="0" borderId="18" xfId="26" applyNumberFormat="1" applyFont="1" applyBorder="1" applyAlignment="1">
      <alignment horizontal="centerContinuous"/>
      <protection/>
    </xf>
    <xf numFmtId="183" fontId="3" fillId="0" borderId="5" xfId="26" applyNumberFormat="1" applyFont="1" applyBorder="1" applyAlignment="1">
      <alignment horizontal="center"/>
      <protection/>
    </xf>
    <xf numFmtId="183" fontId="3" fillId="0" borderId="19" xfId="26" applyNumberFormat="1" applyFont="1" applyBorder="1" applyAlignment="1">
      <alignment horizontal="center"/>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83" fontId="3" fillId="0" borderId="0" xfId="26" applyNumberFormat="1" applyFont="1" applyBorder="1" applyAlignment="1">
      <alignment horizontal="centerContinuous"/>
      <protection/>
    </xf>
    <xf numFmtId="1" fontId="3" fillId="0" borderId="0" xfId="26" applyNumberFormat="1" applyFont="1" applyAlignment="1">
      <alignment/>
      <protection/>
    </xf>
    <xf numFmtId="190" fontId="3" fillId="0" borderId="0" xfId="26" applyNumberFormat="1" applyFont="1" applyBorder="1">
      <alignment/>
      <protection/>
    </xf>
    <xf numFmtId="188" fontId="3" fillId="0" borderId="0" xfId="26" applyNumberFormat="1" applyFont="1">
      <alignment/>
      <protection/>
    </xf>
    <xf numFmtId="184" fontId="3" fillId="0" borderId="0" xfId="26" applyNumberFormat="1" applyFont="1" applyBorder="1">
      <alignment/>
      <protection/>
    </xf>
    <xf numFmtId="179" fontId="3" fillId="0" borderId="0" xfId="26" applyNumberFormat="1" applyFont="1">
      <alignment/>
      <protection/>
    </xf>
    <xf numFmtId="1" fontId="3" fillId="0" borderId="3" xfId="26" applyNumberFormat="1" applyFont="1" applyBorder="1" applyAlignment="1">
      <alignment/>
      <protection/>
    </xf>
    <xf numFmtId="189" fontId="3" fillId="0" borderId="0" xfId="26" applyNumberFormat="1" applyFont="1">
      <alignment/>
      <protection/>
    </xf>
    <xf numFmtId="0" fontId="3" fillId="0" borderId="0" xfId="26" applyFont="1">
      <alignment/>
      <protection/>
    </xf>
    <xf numFmtId="1" fontId="3" fillId="0" borderId="0" xfId="26" applyNumberFormat="1" applyFont="1" applyBorder="1" applyAlignment="1">
      <alignment/>
      <protection/>
    </xf>
    <xf numFmtId="190" fontId="3" fillId="0" borderId="2" xfId="26" applyNumberFormat="1" applyFont="1" applyBorder="1">
      <alignment/>
      <protection/>
    </xf>
    <xf numFmtId="185" fontId="3" fillId="0" borderId="0" xfId="26" applyNumberFormat="1" applyFont="1" applyBorder="1">
      <alignment/>
      <protection/>
    </xf>
    <xf numFmtId="0" fontId="0" fillId="0" borderId="0" xfId="26" applyFont="1" applyAlignment="1">
      <alignment horizontal="centerContinuous" vertical="center"/>
      <protection/>
    </xf>
    <xf numFmtId="182" fontId="3" fillId="0" borderId="0" xfId="26" applyNumberFormat="1" applyFont="1" applyAlignment="1">
      <alignment horizontal="centerContinuous" vertical="center"/>
      <protection/>
    </xf>
    <xf numFmtId="0" fontId="3" fillId="0" borderId="0" xfId="26" applyFont="1" applyAlignment="1">
      <alignment vertical="center"/>
      <protection/>
    </xf>
    <xf numFmtId="0" fontId="3" fillId="0" borderId="3" xfId="26" applyFont="1" applyBorder="1">
      <alignment/>
      <protection/>
    </xf>
    <xf numFmtId="0" fontId="3" fillId="0" borderId="0" xfId="26" applyFont="1" applyBorder="1">
      <alignment/>
      <protection/>
    </xf>
    <xf numFmtId="176" fontId="3" fillId="0" borderId="0" xfId="26" applyNumberFormat="1" applyFont="1">
      <alignment/>
      <protection/>
    </xf>
    <xf numFmtId="185" fontId="3" fillId="0" borderId="0" xfId="26" applyNumberFormat="1" applyFont="1">
      <alignment/>
      <protection/>
    </xf>
    <xf numFmtId="177" fontId="3" fillId="0" borderId="0" xfId="26" applyNumberFormat="1" applyFont="1">
      <alignment/>
      <protection/>
    </xf>
    <xf numFmtId="178" fontId="3" fillId="0" borderId="0" xfId="26" applyNumberFormat="1" applyFont="1">
      <alignment/>
      <protection/>
    </xf>
    <xf numFmtId="181" fontId="3" fillId="0" borderId="0" xfId="26" applyNumberFormat="1" applyFont="1" applyAlignment="1">
      <alignment/>
      <protection/>
    </xf>
    <xf numFmtId="182" fontId="3" fillId="0" borderId="0" xfId="26" applyNumberFormat="1" applyFont="1" applyAlignment="1">
      <alignment/>
      <protection/>
    </xf>
    <xf numFmtId="0" fontId="2" fillId="0" borderId="0" xfId="25" applyFont="1" applyBorder="1" applyAlignment="1">
      <alignment horizontal="centerContinuous"/>
      <protection/>
    </xf>
    <xf numFmtId="0" fontId="3" fillId="0" borderId="0" xfId="25" applyFont="1" applyAlignment="1">
      <alignment horizontal="centerContinuous"/>
      <protection/>
    </xf>
    <xf numFmtId="182" fontId="3" fillId="0" borderId="0" xfId="25" applyNumberFormat="1" applyFont="1" applyAlignment="1">
      <alignment horizontal="centerContinuous"/>
      <protection/>
    </xf>
    <xf numFmtId="0" fontId="0" fillId="0" borderId="0" xfId="25" applyFont="1" applyAlignment="1">
      <alignment vertical="center"/>
      <protection/>
    </xf>
    <xf numFmtId="0" fontId="3" fillId="0" borderId="0" xfId="25" applyFont="1" applyBorder="1" applyAlignment="1">
      <alignment horizontal="centerContinuous"/>
      <protection/>
    </xf>
    <xf numFmtId="0" fontId="0" fillId="0" borderId="0" xfId="25" applyFont="1" applyAlignment="1">
      <alignment horizontal="centerContinuous"/>
      <protection/>
    </xf>
    <xf numFmtId="0" fontId="3" fillId="0" borderId="0" xfId="25" applyFont="1" applyAlignment="1">
      <alignment horizontal="center" vertical="center"/>
      <protection/>
    </xf>
    <xf numFmtId="182" fontId="3" fillId="0" borderId="0" xfId="25" applyNumberFormat="1" applyFont="1" applyAlignment="1">
      <alignment horizontal="center" vertical="center"/>
      <protection/>
    </xf>
    <xf numFmtId="0" fontId="3" fillId="0" borderId="0" xfId="25" applyFont="1" applyAlignment="1">
      <alignment horizontal="centerContinuous" vertical="center"/>
      <protection/>
    </xf>
    <xf numFmtId="0" fontId="0" fillId="0" borderId="7" xfId="25" applyFont="1" applyBorder="1">
      <alignment/>
      <protection/>
    </xf>
    <xf numFmtId="0" fontId="0" fillId="0" borderId="8" xfId="25" applyFont="1" applyBorder="1">
      <alignment/>
      <protection/>
    </xf>
    <xf numFmtId="183" fontId="3" fillId="0" borderId="7" xfId="25" applyNumberFormat="1" applyFont="1" applyBorder="1" applyAlignment="1">
      <alignment horizontal="centerContinuous"/>
      <protection/>
    </xf>
    <xf numFmtId="0" fontId="0" fillId="0" borderId="0" xfId="25" applyFont="1">
      <alignment/>
      <protection/>
    </xf>
    <xf numFmtId="0" fontId="0" fillId="0" borderId="3" xfId="25" applyFont="1" applyBorder="1">
      <alignment/>
      <protection/>
    </xf>
    <xf numFmtId="172" fontId="3" fillId="0" borderId="9" xfId="25" applyNumberFormat="1" applyFont="1" applyBorder="1" applyAlignment="1">
      <alignment horizontal="centerContinuous" vertical="center"/>
      <protection/>
    </xf>
    <xf numFmtId="172" fontId="3" fillId="0" borderId="10" xfId="25" applyNumberFormat="1" applyFont="1" applyBorder="1" applyAlignment="1">
      <alignment horizontal="centerContinuous" vertical="center"/>
      <protection/>
    </xf>
    <xf numFmtId="172" fontId="3" fillId="0" borderId="11" xfId="25" applyNumberFormat="1" applyFont="1" applyBorder="1" applyAlignment="1">
      <alignment horizontal="center" vertical="center"/>
      <protection/>
    </xf>
    <xf numFmtId="0" fontId="2" fillId="0" borderId="0" xfId="25" applyFont="1" applyAlignment="1">
      <alignment horizontal="centerContinuous"/>
      <protection/>
    </xf>
    <xf numFmtId="0" fontId="2" fillId="0" borderId="3" xfId="25" applyFont="1" applyBorder="1" applyAlignment="1">
      <alignment horizontal="centerContinuous"/>
      <protection/>
    </xf>
    <xf numFmtId="183" fontId="3" fillId="0" borderId="20" xfId="25" applyNumberFormat="1" applyFont="1" applyBorder="1" applyAlignment="1">
      <alignment horizontal="centerContinuous"/>
      <protection/>
    </xf>
    <xf numFmtId="183" fontId="3" fillId="0" borderId="15" xfId="25" applyNumberFormat="1" applyFont="1" applyBorder="1" applyAlignment="1">
      <alignment horizontal="center"/>
      <protection/>
    </xf>
    <xf numFmtId="183" fontId="3" fillId="0" borderId="0" xfId="25" applyNumberFormat="1" applyFont="1" applyBorder="1" applyAlignment="1">
      <alignment horizontal="center"/>
      <protection/>
    </xf>
    <xf numFmtId="183" fontId="3" fillId="0" borderId="16" xfId="25" applyNumberFormat="1" applyFont="1" applyBorder="1" applyAlignment="1">
      <alignment horizontal="center"/>
      <protection/>
    </xf>
    <xf numFmtId="0" fontId="0" fillId="0" borderId="5" xfId="25" applyFont="1" applyBorder="1">
      <alignment/>
      <protection/>
    </xf>
    <xf numFmtId="0" fontId="0" fillId="0" borderId="6" xfId="25" applyFont="1" applyBorder="1">
      <alignment/>
      <protection/>
    </xf>
    <xf numFmtId="183" fontId="3" fillId="0" borderId="18" xfId="25" applyNumberFormat="1" applyFont="1" applyBorder="1" applyAlignment="1">
      <alignment horizontal="centerContinuous"/>
      <protection/>
    </xf>
    <xf numFmtId="183" fontId="3" fillId="0" borderId="5" xfId="25" applyNumberFormat="1" applyFont="1" applyBorder="1" applyAlignment="1">
      <alignment horizontal="center"/>
      <protection/>
    </xf>
    <xf numFmtId="183" fontId="3" fillId="0" borderId="19" xfId="25" applyNumberFormat="1" applyFont="1" applyBorder="1" applyAlignment="1">
      <alignment horizontal="center"/>
      <protection/>
    </xf>
    <xf numFmtId="0" fontId="0" fillId="0" borderId="0" xfId="25" applyFont="1" applyBorder="1">
      <alignment/>
      <protection/>
    </xf>
    <xf numFmtId="0" fontId="3" fillId="0" borderId="0" xfId="25" applyFont="1" applyBorder="1" applyAlignment="1">
      <alignment horizontal="center" vertical="center" wrapText="1" shrinkToFit="1"/>
      <protection/>
    </xf>
    <xf numFmtId="49" fontId="0" fillId="0" borderId="0" xfId="25" applyNumberFormat="1" applyFont="1" applyBorder="1" applyAlignment="1">
      <alignment horizontal="center" vertical="center" wrapText="1"/>
      <protection/>
    </xf>
    <xf numFmtId="0" fontId="3" fillId="0" borderId="0" xfId="25" applyFont="1" applyBorder="1" applyAlignment="1">
      <alignment horizontal="center" vertical="center" wrapText="1"/>
      <protection/>
    </xf>
    <xf numFmtId="183" fontId="3" fillId="0" borderId="0" xfId="25" applyNumberFormat="1" applyFont="1" applyBorder="1" applyAlignment="1">
      <alignment horizontal="centerContinuous"/>
      <protection/>
    </xf>
    <xf numFmtId="1" fontId="3" fillId="0" borderId="0" xfId="25" applyNumberFormat="1" applyFont="1" applyAlignment="1">
      <alignment/>
      <protection/>
    </xf>
    <xf numFmtId="190" fontId="3" fillId="0" borderId="0" xfId="25" applyNumberFormat="1" applyFont="1" applyBorder="1">
      <alignment/>
      <protection/>
    </xf>
    <xf numFmtId="189" fontId="3" fillId="0" borderId="0" xfId="25" applyNumberFormat="1" applyFont="1">
      <alignment/>
      <protection/>
    </xf>
    <xf numFmtId="184" fontId="3" fillId="0" borderId="0" xfId="25" applyNumberFormat="1" applyFont="1" applyBorder="1">
      <alignment/>
      <protection/>
    </xf>
    <xf numFmtId="179" fontId="3" fillId="0" borderId="0" xfId="25" applyNumberFormat="1" applyFont="1">
      <alignment/>
      <protection/>
    </xf>
    <xf numFmtId="188" fontId="3" fillId="0" borderId="0" xfId="25" applyNumberFormat="1" applyFont="1">
      <alignment/>
      <protection/>
    </xf>
    <xf numFmtId="1" fontId="3" fillId="0" borderId="3" xfId="25" applyNumberFormat="1" applyFont="1" applyBorder="1" applyAlignment="1">
      <alignment/>
      <protection/>
    </xf>
    <xf numFmtId="0" fontId="3" fillId="0" borderId="0" xfId="25" applyFont="1">
      <alignment/>
      <protection/>
    </xf>
    <xf numFmtId="1" fontId="3" fillId="0" borderId="0" xfId="25" applyNumberFormat="1" applyFont="1" applyBorder="1" applyAlignment="1">
      <alignment/>
      <protection/>
    </xf>
    <xf numFmtId="190" fontId="3" fillId="0" borderId="2" xfId="25" applyNumberFormat="1" applyFont="1" applyBorder="1">
      <alignment/>
      <protection/>
    </xf>
    <xf numFmtId="185" fontId="3" fillId="0" borderId="0" xfId="25" applyNumberFormat="1" applyFont="1" applyBorder="1">
      <alignment/>
      <protection/>
    </xf>
    <xf numFmtId="0" fontId="0" fillId="0" borderId="0" xfId="25" applyFont="1" applyAlignment="1">
      <alignment horizontal="centerContinuous" vertical="center"/>
      <protection/>
    </xf>
    <xf numFmtId="182" fontId="3" fillId="0" borderId="0" xfId="25" applyNumberFormat="1" applyFont="1" applyAlignment="1">
      <alignment horizontal="centerContinuous" vertical="center"/>
      <protection/>
    </xf>
    <xf numFmtId="0" fontId="3" fillId="0" borderId="0" xfId="25" applyFont="1" applyAlignment="1">
      <alignment vertical="center"/>
      <protection/>
    </xf>
    <xf numFmtId="0" fontId="3" fillId="0" borderId="3" xfId="25" applyFont="1" applyBorder="1">
      <alignment/>
      <protection/>
    </xf>
    <xf numFmtId="0" fontId="3" fillId="0" borderId="0" xfId="25" applyFont="1" applyBorder="1">
      <alignment/>
      <protection/>
    </xf>
    <xf numFmtId="176" fontId="3" fillId="0" borderId="0" xfId="25" applyNumberFormat="1" applyFont="1">
      <alignment/>
      <protection/>
    </xf>
    <xf numFmtId="185" fontId="3" fillId="0" borderId="0" xfId="25" applyNumberFormat="1" applyFont="1">
      <alignment/>
      <protection/>
    </xf>
    <xf numFmtId="177" fontId="3" fillId="0" borderId="0" xfId="25" applyNumberFormat="1" applyFont="1">
      <alignment/>
      <protection/>
    </xf>
    <xf numFmtId="178" fontId="3" fillId="0" borderId="0" xfId="25" applyNumberFormat="1" applyFont="1">
      <alignment/>
      <protection/>
    </xf>
    <xf numFmtId="181" fontId="3" fillId="0" borderId="0" xfId="25" applyNumberFormat="1" applyFont="1" applyAlignment="1">
      <alignment/>
      <protection/>
    </xf>
    <xf numFmtId="182" fontId="3" fillId="0" borderId="0" xfId="25" applyNumberFormat="1" applyFont="1" applyAlignment="1">
      <alignment/>
      <protection/>
    </xf>
    <xf numFmtId="0" fontId="0" fillId="0" borderId="0" xfId="24" applyFont="1">
      <alignment/>
      <protection/>
    </xf>
    <xf numFmtId="0" fontId="0" fillId="0" borderId="0" xfId="24" applyFont="1" applyAlignment="1">
      <alignment horizontal="centerContinuous"/>
      <protection/>
    </xf>
    <xf numFmtId="173" fontId="0" fillId="0" borderId="0" xfId="24" applyNumberFormat="1" applyFont="1" applyAlignment="1">
      <alignment horizontal="centerContinuous"/>
      <protection/>
    </xf>
    <xf numFmtId="172" fontId="0" fillId="0" borderId="0" xfId="24" applyNumberFormat="1" applyFont="1" applyAlignment="1">
      <alignment horizontal="centerContinuous"/>
      <protection/>
    </xf>
    <xf numFmtId="0" fontId="27" fillId="0" borderId="0" xfId="24" applyFont="1" applyAlignment="1">
      <alignment horizontal="centerContinuous"/>
      <protection/>
    </xf>
    <xf numFmtId="173" fontId="0" fillId="0" borderId="0" xfId="24" applyNumberFormat="1" applyFont="1" applyAlignment="1">
      <alignment/>
      <protection/>
    </xf>
    <xf numFmtId="0" fontId="3" fillId="0" borderId="8" xfId="24" applyFont="1" applyBorder="1">
      <alignment/>
      <protection/>
    </xf>
    <xf numFmtId="0" fontId="3" fillId="0" borderId="12" xfId="24" applyFont="1" applyBorder="1" applyAlignment="1">
      <alignment horizontal="center"/>
      <protection/>
    </xf>
    <xf numFmtId="0" fontId="3" fillId="0" borderId="13" xfId="24" applyFont="1" applyBorder="1" applyAlignment="1">
      <alignment horizontal="center"/>
      <protection/>
    </xf>
    <xf numFmtId="0" fontId="3" fillId="0" borderId="21" xfId="24" applyFont="1" applyBorder="1" applyAlignment="1">
      <alignment horizontal="center"/>
      <protection/>
    </xf>
    <xf numFmtId="0" fontId="3" fillId="0" borderId="3" xfId="24" applyFont="1" applyBorder="1">
      <alignment/>
      <protection/>
    </xf>
    <xf numFmtId="0" fontId="3" fillId="0" borderId="14" xfId="24" applyFont="1" applyBorder="1" applyAlignment="1">
      <alignment horizontal="center"/>
      <protection/>
    </xf>
    <xf numFmtId="0" fontId="3" fillId="0" borderId="15" xfId="24" applyFont="1" applyBorder="1" applyAlignment="1">
      <alignment horizontal="center"/>
      <protection/>
    </xf>
    <xf numFmtId="0" fontId="3" fillId="0" borderId="16" xfId="24" applyFont="1" applyBorder="1" applyAlignment="1">
      <alignment horizontal="center"/>
      <protection/>
    </xf>
    <xf numFmtId="172" fontId="3" fillId="0" borderId="9" xfId="24" applyNumberFormat="1" applyFont="1" applyBorder="1" applyAlignment="1">
      <alignment horizontal="centerContinuous" vertical="center"/>
      <protection/>
    </xf>
    <xf numFmtId="172" fontId="3" fillId="0" borderId="20" xfId="24" applyNumberFormat="1" applyFont="1" applyBorder="1" applyAlignment="1">
      <alignment horizontal="centerContinuous" vertical="center"/>
      <protection/>
    </xf>
    <xf numFmtId="172" fontId="3" fillId="0" borderId="9" xfId="24" applyNumberFormat="1" applyFont="1" applyBorder="1" applyAlignment="1">
      <alignment horizontal="center" vertical="center"/>
      <protection/>
    </xf>
    <xf numFmtId="0" fontId="3" fillId="0" borderId="3" xfId="24" applyFont="1" applyBorder="1" applyAlignment="1">
      <alignment horizontal="center"/>
      <protection/>
    </xf>
    <xf numFmtId="172" fontId="3" fillId="0" borderId="15" xfId="24" applyNumberFormat="1" applyFont="1" applyBorder="1" applyAlignment="1">
      <alignment horizontal="center"/>
      <protection/>
    </xf>
    <xf numFmtId="172" fontId="3" fillId="0" borderId="0" xfId="24" applyNumberFormat="1" applyFont="1" applyBorder="1" applyAlignment="1">
      <alignment horizontal="center"/>
      <protection/>
    </xf>
    <xf numFmtId="172" fontId="3" fillId="0" borderId="16" xfId="24" applyNumberFormat="1" applyFont="1" applyBorder="1" applyAlignment="1">
      <alignment horizontal="center"/>
      <protection/>
    </xf>
    <xf numFmtId="0" fontId="3" fillId="0" borderId="6" xfId="24" applyFont="1" applyBorder="1">
      <alignment/>
      <protection/>
    </xf>
    <xf numFmtId="0" fontId="3" fillId="0" borderId="17" xfId="24" applyFont="1" applyBorder="1" applyAlignment="1">
      <alignment horizontal="center"/>
      <protection/>
    </xf>
    <xf numFmtId="0" fontId="3" fillId="0" borderId="18" xfId="24" applyFont="1" applyBorder="1" applyAlignment="1">
      <alignment horizontal="center"/>
      <protection/>
    </xf>
    <xf numFmtId="172" fontId="3" fillId="0" borderId="18" xfId="24" applyNumberFormat="1" applyFont="1" applyBorder="1" applyAlignment="1">
      <alignment horizontal="centerContinuous"/>
      <protection/>
    </xf>
    <xf numFmtId="172" fontId="3" fillId="0" borderId="5" xfId="24" applyNumberFormat="1" applyFont="1" applyBorder="1" applyAlignment="1">
      <alignment horizontal="center"/>
      <protection/>
    </xf>
    <xf numFmtId="172" fontId="3" fillId="0" borderId="19" xfId="24" applyNumberFormat="1" applyFont="1" applyBorder="1" applyAlignment="1">
      <alignment horizontal="center"/>
      <protection/>
    </xf>
    <xf numFmtId="0" fontId="3" fillId="0" borderId="0" xfId="24" applyFont="1" applyBorder="1">
      <alignment/>
      <protection/>
    </xf>
    <xf numFmtId="0" fontId="3" fillId="0" borderId="0" xfId="24" applyFont="1" applyBorder="1" applyAlignment="1">
      <alignment horizontal="center"/>
      <protection/>
    </xf>
    <xf numFmtId="173" fontId="3" fillId="0" borderId="0" xfId="24" applyNumberFormat="1" applyFont="1" applyBorder="1" applyAlignment="1">
      <alignment/>
      <protection/>
    </xf>
    <xf numFmtId="172" fontId="3" fillId="0" borderId="0" xfId="24" applyNumberFormat="1" applyFont="1" applyBorder="1" applyAlignment="1">
      <alignment horizontal="centerContinuous"/>
      <protection/>
    </xf>
    <xf numFmtId="0" fontId="2" fillId="0" borderId="0" xfId="24" applyFont="1" applyBorder="1">
      <alignment/>
      <protection/>
    </xf>
    <xf numFmtId="172" fontId="2" fillId="0" borderId="0" xfId="24" applyNumberFormat="1" applyFont="1" applyBorder="1">
      <alignment/>
      <protection/>
    </xf>
    <xf numFmtId="0" fontId="4" fillId="0" borderId="0" xfId="24" applyFont="1" applyBorder="1" applyAlignment="1">
      <alignment horizontal="center"/>
      <protection/>
    </xf>
    <xf numFmtId="0" fontId="4" fillId="0" borderId="0" xfId="24" applyFont="1" applyBorder="1" applyAlignment="1">
      <alignment horizontal="centerContinuous"/>
      <protection/>
    </xf>
    <xf numFmtId="0" fontId="0" fillId="0" borderId="0" xfId="24" applyFont="1" applyBorder="1" applyAlignment="1">
      <alignment horizontal="centerContinuous"/>
      <protection/>
    </xf>
    <xf numFmtId="0" fontId="2" fillId="0" borderId="0" xfId="24" applyFont="1" applyBorder="1" applyAlignment="1">
      <alignment horizontal="centerContinuous"/>
      <protection/>
    </xf>
    <xf numFmtId="173" fontId="2" fillId="0" borderId="0" xfId="24" applyNumberFormat="1" applyFont="1" applyBorder="1" applyAlignment="1">
      <alignment horizontal="centerContinuous"/>
      <protection/>
    </xf>
    <xf numFmtId="172" fontId="0" fillId="0" borderId="0" xfId="24" applyNumberFormat="1" applyFont="1" applyBorder="1" applyAlignment="1">
      <alignment horizontal="centerContinuous"/>
      <protection/>
    </xf>
    <xf numFmtId="0" fontId="3" fillId="0" borderId="0" xfId="24" applyFont="1" applyBorder="1" applyAlignment="1">
      <alignment horizontal="centerContinuous"/>
      <protection/>
    </xf>
    <xf numFmtId="200"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4" fontId="3" fillId="0" borderId="0" xfId="24" applyNumberFormat="1" applyFont="1" applyAlignment="1">
      <alignment horizontal="right"/>
      <protection/>
    </xf>
    <xf numFmtId="179" fontId="3" fillId="0" borderId="0" xfId="24" applyNumberFormat="1" applyFont="1" applyAlignment="1">
      <alignment vertical="center"/>
      <protection/>
    </xf>
    <xf numFmtId="180" fontId="3" fillId="0" borderId="0" xfId="24" applyNumberFormat="1" applyFont="1">
      <alignment/>
      <protection/>
    </xf>
    <xf numFmtId="0" fontId="3" fillId="0" borderId="0" xfId="24" applyFont="1" applyBorder="1" applyAlignment="1">
      <alignment horizontal="left"/>
      <protection/>
    </xf>
    <xf numFmtId="175" fontId="3" fillId="0" borderId="0" xfId="24" applyNumberFormat="1" applyFont="1" applyAlignment="1">
      <alignment/>
      <protection/>
    </xf>
    <xf numFmtId="175" fontId="0" fillId="0" borderId="0" xfId="24" applyNumberFormat="1" applyFont="1" applyAlignment="1">
      <alignment horizontal="centerContinuous"/>
      <protection/>
    </xf>
    <xf numFmtId="175" fontId="0" fillId="0" borderId="0" xfId="24" applyNumberFormat="1" applyFont="1" applyAlignment="1">
      <alignment/>
      <protection/>
    </xf>
    <xf numFmtId="0" fontId="3" fillId="0" borderId="0" xfId="24" applyFont="1" applyAlignment="1">
      <alignment horizontal="right"/>
      <protection/>
    </xf>
    <xf numFmtId="201" fontId="3" fillId="0" borderId="0" xfId="24" applyNumberFormat="1" applyFont="1" applyAlignment="1">
      <alignment/>
      <protection/>
    </xf>
    <xf numFmtId="173" fontId="3" fillId="0" borderId="0" xfId="24" applyNumberFormat="1" applyFont="1" applyAlignment="1">
      <alignment horizontal="right"/>
      <protection/>
    </xf>
    <xf numFmtId="172" fontId="3" fillId="0" borderId="0" xfId="24" applyNumberFormat="1" applyFont="1">
      <alignment/>
      <protection/>
    </xf>
    <xf numFmtId="0" fontId="3" fillId="0" borderId="0" xfId="24" applyFont="1" applyAlignment="1">
      <alignment horizontal="centerContinuous"/>
      <protection/>
    </xf>
    <xf numFmtId="200" fontId="3" fillId="0" borderId="0" xfId="24" applyNumberFormat="1" applyFont="1" applyAlignment="1">
      <alignment vertical="center"/>
      <protection/>
    </xf>
    <xf numFmtId="172" fontId="3" fillId="0" borderId="0" xfId="24" applyNumberFormat="1" applyFont="1" applyAlignment="1">
      <alignment horizontal="center"/>
      <protection/>
    </xf>
    <xf numFmtId="0" fontId="1" fillId="0" borderId="0" xfId="24" applyFont="1" applyAlignment="1">
      <alignment horizontal="centerContinuous"/>
      <protection/>
    </xf>
    <xf numFmtId="175" fontId="3" fillId="0" borderId="0" xfId="24" applyNumberFormat="1" applyFont="1" applyAlignment="1">
      <alignment horizontal="centerContinuous"/>
      <protection/>
    </xf>
    <xf numFmtId="0" fontId="7" fillId="0" borderId="0" xfId="24">
      <alignment/>
      <protection/>
    </xf>
    <xf numFmtId="0" fontId="0" fillId="0" borderId="13" xfId="24" applyFont="1" applyBorder="1">
      <alignment/>
      <protection/>
    </xf>
    <xf numFmtId="173" fontId="3" fillId="0" borderId="15" xfId="24" applyNumberFormat="1" applyFont="1" applyBorder="1" applyAlignment="1">
      <alignment/>
      <protection/>
    </xf>
    <xf numFmtId="173" fontId="3" fillId="0" borderId="15" xfId="24" applyNumberFormat="1" applyFont="1" applyBorder="1" applyAlignment="1">
      <alignment horizontal="center"/>
      <protection/>
    </xf>
    <xf numFmtId="173" fontId="3" fillId="0" borderId="18" xfId="24" applyNumberFormat="1" applyFont="1" applyBorder="1" applyAlignment="1">
      <alignment/>
      <protection/>
    </xf>
    <xf numFmtId="199" fontId="3" fillId="0" borderId="0" xfId="24" applyNumberFormat="1" applyFont="1" applyAlignment="1">
      <alignment/>
      <protection/>
    </xf>
    <xf numFmtId="173" fontId="3" fillId="0" borderId="13" xfId="24" applyNumberFormat="1" applyFont="1" applyBorder="1" applyAlignment="1">
      <alignment/>
      <protection/>
    </xf>
    <xf numFmtId="172" fontId="3" fillId="0" borderId="0" xfId="24" applyNumberFormat="1" applyFont="1" applyAlignment="1">
      <alignment horizontal="right"/>
      <protection/>
    </xf>
    <xf numFmtId="0" fontId="0" fillId="0" borderId="2" xfId="24" applyFont="1" applyBorder="1">
      <alignment/>
      <protection/>
    </xf>
    <xf numFmtId="0" fontId="0" fillId="0" borderId="0" xfId="24" applyFont="1" applyBorder="1">
      <alignment/>
      <protection/>
    </xf>
    <xf numFmtId="0" fontId="0" fillId="0" borderId="3" xfId="24" applyFont="1" applyBorder="1">
      <alignment/>
      <protection/>
    </xf>
    <xf numFmtId="0" fontId="3" fillId="0" borderId="4" xfId="24" applyFont="1" applyBorder="1">
      <alignment/>
      <protection/>
    </xf>
    <xf numFmtId="0" fontId="0" fillId="0" borderId="5" xfId="24" applyFont="1" applyBorder="1">
      <alignment/>
      <protection/>
    </xf>
    <xf numFmtId="0" fontId="0" fillId="0" borderId="6" xfId="24" applyFont="1" applyBorder="1">
      <alignment/>
      <protection/>
    </xf>
    <xf numFmtId="0" fontId="18" fillId="0" borderId="22" xfId="20" applyFont="1" applyBorder="1" applyAlignment="1">
      <alignment horizontal="center" vertical="center" wrapText="1"/>
      <protection/>
    </xf>
    <xf numFmtId="0" fontId="18" fillId="0" borderId="23" xfId="20" applyFont="1" applyBorder="1" applyAlignment="1">
      <alignment horizontal="center" vertical="center" wrapText="1"/>
      <protection/>
    </xf>
    <xf numFmtId="0" fontId="18" fillId="0" borderId="24" xfId="20" applyFont="1" applyBorder="1" applyAlignment="1">
      <alignment horizontal="center" vertical="center" wrapText="1"/>
      <protection/>
    </xf>
    <xf numFmtId="0" fontId="18" fillId="0" borderId="17" xfId="20" applyFont="1" applyBorder="1" applyAlignment="1">
      <alignment horizontal="center" vertical="center" wrapText="1" shrinkToFit="1"/>
      <protection/>
    </xf>
    <xf numFmtId="0" fontId="22" fillId="0" borderId="21" xfId="20" applyFont="1" applyBorder="1" applyAlignment="1">
      <alignment horizontal="center" vertical="center" wrapText="1"/>
      <protection/>
    </xf>
    <xf numFmtId="0" fontId="30" fillId="0" borderId="0" xfId="0" applyFont="1" applyAlignment="1">
      <alignment horizontal="center" vertical="top" wrapText="1"/>
    </xf>
    <xf numFmtId="0" fontId="0" fillId="0" borderId="0" xfId="0" applyAlignment="1">
      <alignment vertical="top" wrapText="1"/>
    </xf>
    <xf numFmtId="0" fontId="31" fillId="0" borderId="0" xfId="0" applyFont="1" applyAlignment="1">
      <alignment horizontal="justify" vertical="top"/>
    </xf>
    <xf numFmtId="0" fontId="27" fillId="0" borderId="0" xfId="0" applyFont="1" applyAlignment="1">
      <alignment horizontal="left" vertical="top"/>
    </xf>
    <xf numFmtId="0" fontId="32" fillId="0" borderId="0" xfId="0" applyFont="1" applyAlignment="1">
      <alignment horizontal="left" vertical="top"/>
    </xf>
    <xf numFmtId="0" fontId="1" fillId="0" borderId="0" xfId="0" applyFont="1" applyAlignment="1">
      <alignment vertical="top" wrapText="1"/>
    </xf>
    <xf numFmtId="0" fontId="0" fillId="0" borderId="0" xfId="0" applyNumberFormat="1" applyAlignment="1">
      <alignment vertical="top" wrapText="1"/>
    </xf>
    <xf numFmtId="0" fontId="1" fillId="0" borderId="1" xfId="24" applyFont="1" applyBorder="1" applyAlignment="1">
      <alignment horizontal="center"/>
      <protection/>
    </xf>
    <xf numFmtId="0" fontId="1" fillId="0" borderId="7" xfId="24" applyFont="1" applyBorder="1" applyAlignment="1">
      <alignment horizontal="center"/>
      <protection/>
    </xf>
    <xf numFmtId="0" fontId="1" fillId="0" borderId="8" xfId="24" applyFont="1" applyBorder="1" applyAlignment="1">
      <alignment horizontal="center"/>
      <protection/>
    </xf>
    <xf numFmtId="0" fontId="0" fillId="0" borderId="2" xfId="24" applyFont="1" applyBorder="1" applyAlignment="1">
      <alignment horizontal="center"/>
      <protection/>
    </xf>
    <xf numFmtId="0" fontId="0" fillId="0" borderId="0" xfId="24" applyFont="1" applyBorder="1" applyAlignment="1">
      <alignment horizontal="center"/>
      <protection/>
    </xf>
    <xf numFmtId="0" fontId="0" fillId="0" borderId="3" xfId="24" applyFont="1" applyBorder="1" applyAlignment="1">
      <alignment horizontal="center"/>
      <protection/>
    </xf>
    <xf numFmtId="0" fontId="4" fillId="0" borderId="0" xfId="22" applyFont="1" applyBorder="1" applyAlignment="1">
      <alignment horizontal="center"/>
      <protection/>
    </xf>
    <xf numFmtId="172" fontId="3" fillId="0" borderId="25" xfId="22" applyNumberFormat="1" applyFont="1" applyBorder="1" applyAlignment="1">
      <alignment horizontal="center"/>
      <protection/>
    </xf>
    <xf numFmtId="172" fontId="3" fillId="0" borderId="26" xfId="22" applyNumberFormat="1" applyFont="1" applyBorder="1" applyAlignment="1">
      <alignment horizontal="center"/>
      <protection/>
    </xf>
    <xf numFmtId="172" fontId="3" fillId="0" borderId="9" xfId="22" applyNumberFormat="1" applyFont="1" applyBorder="1" applyAlignment="1">
      <alignment horizontal="center" vertical="center"/>
      <protection/>
    </xf>
    <xf numFmtId="172" fontId="3" fillId="0" borderId="20" xfId="22" applyNumberFormat="1" applyFont="1" applyBorder="1" applyAlignment="1">
      <alignment horizontal="center" vertical="center"/>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0" fontId="0" fillId="0" borderId="0" xfId="22" applyFont="1" applyAlignment="1">
      <alignment horizontal="center" vertical="center"/>
      <protection/>
    </xf>
    <xf numFmtId="182" fontId="22" fillId="0" borderId="13" xfId="20" applyNumberFormat="1" applyFont="1" applyBorder="1" applyAlignment="1">
      <alignment horizontal="center" vertical="center" wrapText="1"/>
      <protection/>
    </xf>
    <xf numFmtId="0" fontId="22" fillId="0" borderId="15" xfId="20" applyFont="1" applyBorder="1" applyAlignment="1">
      <alignment horizontal="center" vertical="center" wrapText="1"/>
      <protection/>
    </xf>
    <xf numFmtId="0" fontId="22" fillId="0" borderId="18" xfId="20" applyFont="1" applyBorder="1" applyAlignment="1">
      <alignment horizontal="center" vertical="center" wrapText="1"/>
      <protection/>
    </xf>
    <xf numFmtId="49" fontId="22" fillId="0" borderId="12" xfId="20" applyNumberFormat="1" applyFont="1" applyBorder="1" applyAlignment="1">
      <alignment horizontal="center" vertical="center" wrapText="1" shrinkToFit="1"/>
      <protection/>
    </xf>
    <xf numFmtId="0" fontId="18" fillId="0" borderId="14" xfId="20" applyFont="1" applyBorder="1" applyAlignment="1">
      <alignment horizontal="center" vertical="center" wrapText="1" shrinkToFit="1"/>
      <protection/>
    </xf>
    <xf numFmtId="49" fontId="22" fillId="0" borderId="27" xfId="20" applyNumberFormat="1" applyFont="1" applyBorder="1" applyAlignment="1">
      <alignment horizontal="center" vertical="center" wrapText="1"/>
      <protection/>
    </xf>
    <xf numFmtId="49" fontId="7" fillId="0" borderId="15" xfId="20" applyNumberFormat="1" applyBorder="1" applyAlignment="1">
      <alignment horizontal="center" vertical="center" wrapText="1"/>
      <protection/>
    </xf>
    <xf numFmtId="49" fontId="7" fillId="0" borderId="18" xfId="20" applyNumberFormat="1" applyBorder="1" applyAlignment="1">
      <alignment horizontal="center" vertical="center" wrapText="1"/>
      <protection/>
    </xf>
    <xf numFmtId="0" fontId="19" fillId="0" borderId="0" xfId="21" applyFont="1" applyAlignment="1">
      <alignment horizontal="center" vertical="center"/>
      <protection/>
    </xf>
    <xf numFmtId="0" fontId="19" fillId="0" borderId="0" xfId="21" applyFont="1" applyAlignment="1">
      <alignment horizontal="center" vertical="center"/>
      <protection/>
    </xf>
    <xf numFmtId="49" fontId="22" fillId="0" borderId="27" xfId="21" applyNumberFormat="1" applyFont="1" applyBorder="1" applyAlignment="1">
      <alignment horizontal="center" vertical="center" wrapText="1"/>
      <protection/>
    </xf>
    <xf numFmtId="49" fontId="7" fillId="0" borderId="15" xfId="21" applyNumberFormat="1" applyBorder="1" applyAlignment="1">
      <alignment horizontal="center" vertical="center" wrapText="1"/>
      <protection/>
    </xf>
    <xf numFmtId="49" fontId="7" fillId="0" borderId="18" xfId="21" applyNumberFormat="1" applyBorder="1" applyAlignment="1">
      <alignment horizontal="center" vertical="center" wrapText="1"/>
      <protection/>
    </xf>
    <xf numFmtId="182" fontId="22" fillId="0" borderId="13" xfId="21" applyNumberFormat="1" applyFont="1" applyBorder="1" applyAlignment="1">
      <alignment horizontal="center" vertical="center" wrapText="1"/>
      <protection/>
    </xf>
    <xf numFmtId="0" fontId="22" fillId="0" borderId="15" xfId="21" applyFont="1" applyBorder="1" applyAlignment="1">
      <alignment horizontal="center" vertical="center" wrapText="1"/>
      <protection/>
    </xf>
    <xf numFmtId="0" fontId="22" fillId="0" borderId="18" xfId="21" applyFont="1" applyBorder="1" applyAlignment="1">
      <alignment horizontal="center" vertical="center" wrapText="1"/>
      <protection/>
    </xf>
    <xf numFmtId="49" fontId="22" fillId="0" borderId="12" xfId="21" applyNumberFormat="1" applyFont="1" applyBorder="1" applyAlignment="1">
      <alignment horizontal="center" vertical="center" wrapText="1" shrinkToFit="1"/>
      <protection/>
    </xf>
    <xf numFmtId="0" fontId="18" fillId="0" borderId="14" xfId="21" applyFont="1" applyBorder="1" applyAlignment="1">
      <alignment horizontal="center" vertical="center" wrapText="1" shrinkToFit="1"/>
      <protection/>
    </xf>
    <xf numFmtId="0" fontId="18" fillId="0" borderId="17" xfId="21" applyFont="1" applyBorder="1" applyAlignment="1">
      <alignment horizontal="center" vertical="center" wrapText="1" shrinkToFit="1"/>
      <protection/>
    </xf>
    <xf numFmtId="0" fontId="22" fillId="0" borderId="21" xfId="21" applyFont="1" applyBorder="1" applyAlignment="1">
      <alignment horizontal="center" vertical="center" wrapText="1"/>
      <protection/>
    </xf>
    <xf numFmtId="0" fontId="18" fillId="0" borderId="22" xfId="21" applyFont="1" applyBorder="1" applyAlignment="1">
      <alignment horizontal="center" vertical="center" wrapText="1"/>
      <protection/>
    </xf>
    <xf numFmtId="0" fontId="18" fillId="0" borderId="23" xfId="21" applyFont="1" applyBorder="1" applyAlignment="1">
      <alignment horizontal="center" vertical="center" wrapText="1"/>
      <protection/>
    </xf>
    <xf numFmtId="0" fontId="18" fillId="0" borderId="24" xfId="21" applyFont="1" applyBorder="1" applyAlignment="1">
      <alignment horizontal="center" vertical="center" wrapText="1"/>
      <protection/>
    </xf>
    <xf numFmtId="0" fontId="22" fillId="0" borderId="0" xfId="0" applyFont="1" applyBorder="1" applyAlignment="1">
      <alignment horizontal="left"/>
    </xf>
    <xf numFmtId="0" fontId="22" fillId="0" borderId="3" xfId="0" applyFont="1" applyBorder="1" applyAlignment="1">
      <alignment horizontal="left"/>
    </xf>
    <xf numFmtId="0" fontId="23" fillId="0" borderId="0" xfId="0" applyFont="1" applyBorder="1" applyAlignment="1">
      <alignment horizontal="center" vertical="center"/>
    </xf>
    <xf numFmtId="0" fontId="23" fillId="0" borderId="0" xfId="0" applyFont="1" applyBorder="1" applyAlignment="1">
      <alignment horizontal="center"/>
    </xf>
    <xf numFmtId="0" fontId="20" fillId="0" borderId="0" xfId="0" applyFont="1" applyBorder="1" applyAlignment="1">
      <alignment horizontal="center"/>
    </xf>
    <xf numFmtId="49" fontId="22" fillId="0" borderId="9" xfId="0" applyNumberFormat="1" applyFont="1" applyBorder="1" applyAlignment="1">
      <alignment horizontal="center" vertical="center" shrinkToFit="1"/>
    </xf>
    <xf numFmtId="0" fontId="0" fillId="0" borderId="20" xfId="0" applyBorder="1" applyAlignment="1">
      <alignment shrinkToFit="1"/>
    </xf>
    <xf numFmtId="183" fontId="22" fillId="0" borderId="27" xfId="0" applyNumberFormat="1" applyFont="1" applyBorder="1" applyAlignment="1">
      <alignment horizontal="center" wrapText="1" shrinkToFit="1"/>
    </xf>
    <xf numFmtId="0" fontId="0" fillId="0" borderId="18" xfId="0" applyBorder="1" applyAlignment="1">
      <alignment wrapText="1" shrinkToFit="1"/>
    </xf>
    <xf numFmtId="183" fontId="22" fillId="0" borderId="28" xfId="0" applyNumberFormat="1" applyFont="1" applyBorder="1" applyAlignment="1">
      <alignment horizontal="center" wrapText="1" shrinkToFit="1"/>
    </xf>
    <xf numFmtId="0" fontId="0" fillId="0" borderId="19" xfId="0" applyBorder="1" applyAlignment="1">
      <alignment wrapText="1" shrinkToFit="1"/>
    </xf>
    <xf numFmtId="49" fontId="22" fillId="0" borderId="12" xfId="0" applyNumberFormat="1" applyFont="1" applyBorder="1" applyAlignment="1">
      <alignment horizontal="center" vertical="center" wrapText="1" shrinkToFit="1"/>
    </xf>
    <xf numFmtId="0" fontId="18" fillId="0" borderId="14" xfId="0" applyFont="1" applyBorder="1" applyAlignment="1">
      <alignment horizontal="center" vertical="center" wrapText="1" shrinkToFit="1"/>
    </xf>
    <xf numFmtId="0" fontId="18" fillId="0" borderId="17" xfId="0" applyFont="1" applyBorder="1" applyAlignment="1">
      <alignment horizontal="center" vertical="center" wrapText="1" shrinkToFit="1"/>
    </xf>
    <xf numFmtId="0" fontId="22"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182" fontId="22" fillId="0" borderId="13" xfId="0" applyNumberFormat="1" applyFont="1" applyBorder="1" applyAlignment="1">
      <alignment horizontal="center" vertical="center" wrapText="1"/>
    </xf>
    <xf numFmtId="0" fontId="22" fillId="0" borderId="15"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0" xfId="0" applyFont="1" applyBorder="1" applyAlignment="1">
      <alignment horizontal="center" vertical="center"/>
    </xf>
    <xf numFmtId="49" fontId="22" fillId="0" borderId="27" xfId="0" applyNumberFormat="1" applyFont="1" applyBorder="1" applyAlignment="1">
      <alignment horizontal="center" vertical="center" wrapText="1"/>
    </xf>
    <xf numFmtId="49" fontId="0" fillId="0" borderId="15"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23" fillId="0" borderId="0" xfId="0" applyNumberFormat="1" applyFont="1" applyAlignment="1">
      <alignment horizontal="center" vertical="center"/>
    </xf>
    <xf numFmtId="0" fontId="20" fillId="0" borderId="0" xfId="0" applyFont="1" applyAlignment="1">
      <alignment horizontal="center" vertical="center"/>
    </xf>
    <xf numFmtId="0" fontId="19" fillId="0" borderId="0" xfId="0" applyFont="1" applyAlignment="1">
      <alignment horizontal="center" vertical="center"/>
    </xf>
    <xf numFmtId="0" fontId="4" fillId="0" borderId="0" xfId="22" applyFont="1" applyAlignment="1">
      <alignment horizontal="center" vertical="center"/>
      <protection/>
    </xf>
    <xf numFmtId="0" fontId="0" fillId="0" borderId="0" xfId="25" applyFont="1" applyAlignment="1">
      <alignment horizontal="center"/>
      <protection/>
    </xf>
    <xf numFmtId="49" fontId="3" fillId="0" borderId="12" xfId="25" applyNumberFormat="1" applyFont="1" applyBorder="1" applyAlignment="1">
      <alignment horizontal="center" vertical="center" wrapText="1" shrinkToFit="1"/>
      <protection/>
    </xf>
    <xf numFmtId="0" fontId="3" fillId="0" borderId="14" xfId="25" applyFont="1" applyBorder="1" applyAlignment="1">
      <alignment horizontal="center" vertical="center" wrapText="1" shrinkToFit="1"/>
      <protection/>
    </xf>
    <xf numFmtId="0" fontId="3" fillId="0" borderId="17" xfId="25" applyFont="1" applyBorder="1" applyAlignment="1">
      <alignment horizontal="center" vertical="center" wrapText="1" shrinkToFit="1"/>
      <protection/>
    </xf>
    <xf numFmtId="0" fontId="3" fillId="0" borderId="21" xfId="25" applyFont="1" applyBorder="1" applyAlignment="1">
      <alignment horizontal="center" vertical="center" wrapText="1"/>
      <protection/>
    </xf>
    <xf numFmtId="0" fontId="3" fillId="0" borderId="22" xfId="25" applyFont="1" applyBorder="1" applyAlignment="1">
      <alignment horizontal="center" vertical="center" wrapText="1"/>
      <protection/>
    </xf>
    <xf numFmtId="0" fontId="3" fillId="0" borderId="23" xfId="25" applyFont="1" applyBorder="1" applyAlignment="1">
      <alignment horizontal="center" vertical="center" wrapText="1"/>
      <protection/>
    </xf>
    <xf numFmtId="0" fontId="3" fillId="0" borderId="24" xfId="25" applyFont="1" applyBorder="1" applyAlignment="1">
      <alignment horizontal="center" vertical="center" wrapText="1"/>
      <protection/>
    </xf>
    <xf numFmtId="182" fontId="3" fillId="0" borderId="13" xfId="25" applyNumberFormat="1" applyFont="1" applyBorder="1" applyAlignment="1">
      <alignment horizontal="center" vertical="center" wrapText="1"/>
      <protection/>
    </xf>
    <xf numFmtId="0" fontId="3" fillId="0" borderId="15" xfId="25" applyFont="1" applyBorder="1" applyAlignment="1">
      <alignment horizontal="center" vertical="center" wrapText="1"/>
      <protection/>
    </xf>
    <xf numFmtId="0" fontId="3" fillId="0" borderId="18" xfId="25" applyFont="1" applyBorder="1" applyAlignment="1">
      <alignment horizontal="center" vertical="center" wrapText="1"/>
      <protection/>
    </xf>
    <xf numFmtId="49" fontId="3" fillId="0" borderId="27" xfId="25" applyNumberFormat="1" applyFont="1" applyBorder="1" applyAlignment="1">
      <alignment horizontal="center" vertical="center" wrapText="1"/>
      <protection/>
    </xf>
    <xf numFmtId="49" fontId="0" fillId="0" borderId="15" xfId="25" applyNumberFormat="1" applyFont="1" applyBorder="1" applyAlignment="1">
      <alignment horizontal="center" vertical="center" wrapText="1"/>
      <protection/>
    </xf>
    <xf numFmtId="49" fontId="0" fillId="0" borderId="18" xfId="25" applyNumberFormat="1" applyFont="1" applyBorder="1" applyAlignment="1">
      <alignment horizontal="center" vertical="center" wrapText="1"/>
      <protection/>
    </xf>
    <xf numFmtId="0" fontId="1" fillId="0" borderId="0" xfId="25" applyFont="1" applyAlignment="1">
      <alignment horizontal="center"/>
      <protection/>
    </xf>
    <xf numFmtId="49" fontId="3" fillId="0" borderId="12" xfId="26" applyNumberFormat="1" applyFont="1" applyBorder="1" applyAlignment="1">
      <alignment horizontal="center" vertical="center" wrapText="1" shrinkToFit="1"/>
      <protection/>
    </xf>
    <xf numFmtId="0" fontId="3" fillId="0" borderId="14" xfId="26" applyFont="1" applyBorder="1" applyAlignment="1">
      <alignment horizontal="center" vertical="center" wrapText="1" shrinkToFit="1"/>
      <protection/>
    </xf>
    <xf numFmtId="0" fontId="3" fillId="0" borderId="17" xfId="26" applyFont="1" applyBorder="1" applyAlignment="1">
      <alignment horizontal="center" vertical="center" wrapText="1" shrinkToFit="1"/>
      <protection/>
    </xf>
    <xf numFmtId="0" fontId="3" fillId="0" borderId="21" xfId="26" applyFont="1" applyBorder="1" applyAlignment="1">
      <alignment horizontal="center" vertical="center" wrapText="1"/>
      <protection/>
    </xf>
    <xf numFmtId="0" fontId="3" fillId="0" borderId="22" xfId="26" applyFont="1" applyBorder="1" applyAlignment="1">
      <alignment horizontal="center" vertical="center" wrapText="1"/>
      <protection/>
    </xf>
    <xf numFmtId="0" fontId="3" fillId="0" borderId="23" xfId="26" applyFont="1" applyBorder="1" applyAlignment="1">
      <alignment horizontal="center" vertical="center" wrapText="1"/>
      <protection/>
    </xf>
    <xf numFmtId="0" fontId="3" fillId="0" borderId="24" xfId="26" applyFont="1" applyBorder="1" applyAlignment="1">
      <alignment horizontal="center" vertical="center" wrapText="1"/>
      <protection/>
    </xf>
    <xf numFmtId="182" fontId="3" fillId="0" borderId="13" xfId="26" applyNumberFormat="1" applyFont="1" applyBorder="1" applyAlignment="1">
      <alignment horizontal="center" vertical="center" wrapText="1"/>
      <protection/>
    </xf>
    <xf numFmtId="0" fontId="3" fillId="0" borderId="15" xfId="26" applyFont="1" applyBorder="1" applyAlignment="1">
      <alignment horizontal="center" vertical="center" wrapText="1"/>
      <protection/>
    </xf>
    <xf numFmtId="0" fontId="3" fillId="0" borderId="18" xfId="26" applyFont="1" applyBorder="1" applyAlignment="1">
      <alignment horizontal="center" vertical="center" wrapText="1"/>
      <protection/>
    </xf>
    <xf numFmtId="49" fontId="3" fillId="0" borderId="27" xfId="26" applyNumberFormat="1" applyFont="1" applyBorder="1" applyAlignment="1">
      <alignment horizontal="center" vertical="center" wrapText="1"/>
      <protection/>
    </xf>
    <xf numFmtId="49" fontId="0" fillId="0" borderId="15" xfId="26" applyNumberFormat="1" applyFont="1" applyBorder="1" applyAlignment="1">
      <alignment horizontal="center" vertical="center" wrapText="1"/>
      <protection/>
    </xf>
    <xf numFmtId="49" fontId="0" fillId="0" borderId="18" xfId="26" applyNumberFormat="1" applyFont="1" applyBorder="1" applyAlignment="1">
      <alignment horizontal="center" vertical="center" wrapText="1"/>
      <protection/>
    </xf>
    <xf numFmtId="0" fontId="0" fillId="0" borderId="0" xfId="26" applyFont="1" applyAlignment="1">
      <alignment horizontal="center"/>
      <protection/>
    </xf>
    <xf numFmtId="172" fontId="3" fillId="0" borderId="25" xfId="24" applyNumberFormat="1" applyFont="1" applyBorder="1" applyAlignment="1">
      <alignment horizontal="center"/>
      <protection/>
    </xf>
    <xf numFmtId="172" fontId="3" fillId="0" borderId="26" xfId="24" applyNumberFormat="1" applyFont="1" applyBorder="1" applyAlignment="1">
      <alignment horizontal="center"/>
      <protection/>
    </xf>
    <xf numFmtId="172" fontId="3" fillId="0" borderId="9" xfId="24" applyNumberFormat="1" applyFont="1" applyBorder="1" applyAlignment="1">
      <alignment horizontal="center" vertical="center"/>
      <protection/>
    </xf>
    <xf numFmtId="172" fontId="3" fillId="0" borderId="20" xfId="24" applyNumberFormat="1" applyFont="1" applyBorder="1" applyAlignment="1">
      <alignment horizontal="center" vertical="center"/>
      <protection/>
    </xf>
    <xf numFmtId="0" fontId="4" fillId="0" borderId="0" xfId="24" applyFont="1" applyBorder="1" applyAlignment="1">
      <alignment horizontal="center"/>
      <protection/>
    </xf>
    <xf numFmtId="0" fontId="2" fillId="0" borderId="0" xfId="24" applyFont="1" applyAlignment="1">
      <alignment horizontal="center"/>
      <protection/>
    </xf>
    <xf numFmtId="0" fontId="0" fillId="0" borderId="0" xfId="24" applyFont="1" applyAlignment="1">
      <alignment horizontal="center"/>
      <protection/>
    </xf>
    <xf numFmtId="0" fontId="1" fillId="0" borderId="0" xfId="24" applyFont="1" applyAlignment="1">
      <alignment horizontal="center"/>
      <protection/>
    </xf>
  </cellXfs>
  <cellStyles count="15">
    <cellStyle name="Normal" xfId="0"/>
    <cellStyle name="Followed Hyperlink" xfId="15"/>
    <cellStyle name="Comma" xfId="16"/>
    <cellStyle name="Comma [0]" xfId="17"/>
    <cellStyle name="Hyperlink" xfId="18"/>
    <cellStyle name="Percent" xfId="19"/>
    <cellStyle name="Standard_AE_V082004" xfId="20"/>
    <cellStyle name="Standard_AE_W082004" xfId="21"/>
    <cellStyle name="Standard_Ae0804" xfId="22"/>
    <cellStyle name="Standard_aufwz_w" xfId="23"/>
    <cellStyle name="Standard_Bau_0804" xfId="24"/>
    <cellStyle name="Standard_UM_V0804" xfId="25"/>
    <cellStyle name="Standard_UM_W0804"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3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strRef>
              <c:f>'Graf1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Ref>
              <c:f>'Graf1 '!#REF!</c:f>
              <c:strCache>
                <c:ptCount val="1"/>
                <c:pt idx="0">
                  <c:v>1</c:v>
                </c:pt>
              </c:strCache>
            </c:strRef>
          </c:cat>
          <c:val>
            <c:numRef>
              <c:f>'Graf1 '!#REF!</c:f>
              <c:numCache>
                <c:ptCount val="1"/>
                <c:pt idx="0">
                  <c:v>1</c:v>
                </c:pt>
              </c:numCache>
            </c:numRef>
          </c:val>
          <c:smooth val="0"/>
        </c:ser>
        <c:ser>
          <c:idx val="2"/>
          <c:order val="1"/>
          <c:tx>
            <c:strRef>
              <c:f>'Graf1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axId val="63018478"/>
        <c:axId val="30295391"/>
      </c:lineChart>
      <c:catAx>
        <c:axId val="6301847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0295391"/>
        <c:crosses val="autoZero"/>
        <c:auto val="1"/>
        <c:lblOffset val="100"/>
        <c:tickMarkSkip val="12"/>
        <c:noMultiLvlLbl val="0"/>
      </c:catAx>
      <c:valAx>
        <c:axId val="3029539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01847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numLit>
          </c:val>
          <c:smooth val="0"/>
        </c:ser>
        <c:axId val="37860392"/>
        <c:axId val="5199209"/>
      </c:lineChart>
      <c:catAx>
        <c:axId val="37860392"/>
        <c:scaling>
          <c:orientation val="minMax"/>
        </c:scaling>
        <c:axPos val="b"/>
        <c:majorGridlines/>
        <c:delete val="1"/>
        <c:majorTickMark val="out"/>
        <c:minorTickMark val="none"/>
        <c:tickLblPos val="nextTo"/>
        <c:crossAx val="5199209"/>
        <c:crosses val="autoZero"/>
        <c:auto val="1"/>
        <c:lblOffset val="100"/>
        <c:tickMarkSkip val="12"/>
        <c:noMultiLvlLbl val="0"/>
      </c:catAx>
      <c:valAx>
        <c:axId val="519920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3786039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numLit>
          </c:val>
          <c:smooth val="0"/>
        </c:ser>
        <c:axId val="46792882"/>
        <c:axId val="18482755"/>
      </c:lineChart>
      <c:catAx>
        <c:axId val="46792882"/>
        <c:scaling>
          <c:orientation val="minMax"/>
        </c:scaling>
        <c:axPos val="b"/>
        <c:majorGridlines/>
        <c:delete val="1"/>
        <c:majorTickMark val="out"/>
        <c:minorTickMark val="none"/>
        <c:tickLblPos val="nextTo"/>
        <c:crossAx val="18482755"/>
        <c:crosses val="autoZero"/>
        <c:auto val="1"/>
        <c:lblOffset val="100"/>
        <c:tickMarkSkip val="12"/>
        <c:noMultiLvlLbl val="0"/>
      </c:catAx>
      <c:valAx>
        <c:axId val="18482755"/>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4679288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numLit>
          </c:val>
          <c:smooth val="0"/>
        </c:ser>
        <c:axId val="32127068"/>
        <c:axId val="20708157"/>
      </c:lineChart>
      <c:catAx>
        <c:axId val="32127068"/>
        <c:scaling>
          <c:orientation val="minMax"/>
        </c:scaling>
        <c:axPos val="b"/>
        <c:majorGridlines/>
        <c:delete val="1"/>
        <c:majorTickMark val="out"/>
        <c:minorTickMark val="none"/>
        <c:tickLblPos val="nextTo"/>
        <c:crossAx val="20708157"/>
        <c:crosses val="autoZero"/>
        <c:auto val="1"/>
        <c:lblOffset val="100"/>
        <c:tickMarkSkip val="12"/>
        <c:noMultiLvlLbl val="0"/>
      </c:catAx>
      <c:valAx>
        <c:axId val="20708157"/>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3212706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8"/>
          <c:y val="0.122"/>
          <c:w val="0.971"/>
          <c:h val="0.844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numLit>
          </c:val>
          <c:smooth val="0"/>
        </c:ser>
        <c:axId val="52155686"/>
        <c:axId val="66747991"/>
      </c:lineChart>
      <c:catAx>
        <c:axId val="52155686"/>
        <c:scaling>
          <c:orientation val="minMax"/>
        </c:scaling>
        <c:axPos val="b"/>
        <c:majorGridlines/>
        <c:delete val="1"/>
        <c:majorTickMark val="out"/>
        <c:minorTickMark val="none"/>
        <c:tickLblPos val="nextTo"/>
        <c:crossAx val="66747991"/>
        <c:crosses val="autoZero"/>
        <c:auto val="1"/>
        <c:lblOffset val="100"/>
        <c:tickMarkSkip val="12"/>
        <c:noMultiLvlLbl val="0"/>
      </c:catAx>
      <c:valAx>
        <c:axId val="6674799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215568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Investitionsgüterproduzenten</a:t>
            </a:r>
          </a:p>
        </c:rich>
      </c:tx>
      <c:layout>
        <c:manualLayout>
          <c:xMode val="factor"/>
          <c:yMode val="factor"/>
          <c:x val="0"/>
          <c:y val="-0.01275"/>
        </c:manualLayout>
      </c:layout>
      <c:spPr>
        <a:noFill/>
        <a:ln>
          <a:noFill/>
        </a:ln>
      </c:spPr>
    </c:title>
    <c:plotArea>
      <c:layout>
        <c:manualLayout>
          <c:xMode val="edge"/>
          <c:yMode val="edge"/>
          <c:x val="0"/>
          <c:y val="0.12575"/>
          <c:w val="0.96725"/>
          <c:h val="0.841"/>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numLit>
          </c:val>
          <c:smooth val="0"/>
        </c:ser>
        <c:axId val="63861008"/>
        <c:axId val="37878161"/>
      </c:lineChart>
      <c:catAx>
        <c:axId val="63861008"/>
        <c:scaling>
          <c:orientation val="minMax"/>
        </c:scaling>
        <c:axPos val="b"/>
        <c:majorGridlines/>
        <c:delete val="1"/>
        <c:majorTickMark val="out"/>
        <c:minorTickMark val="none"/>
        <c:tickLblPos val="nextTo"/>
        <c:crossAx val="37878161"/>
        <c:crosses val="autoZero"/>
        <c:auto val="1"/>
        <c:lblOffset val="100"/>
        <c:tickMarkSkip val="12"/>
        <c:noMultiLvlLbl val="0"/>
      </c:catAx>
      <c:valAx>
        <c:axId val="3787816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386100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8"/>
          <c:y val="0.122"/>
          <c:w val="0.971"/>
          <c:h val="0.844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numLit>
          </c:val>
          <c:smooth val="0"/>
        </c:ser>
        <c:axId val="5359130"/>
        <c:axId val="48232171"/>
      </c:lineChart>
      <c:catAx>
        <c:axId val="5359130"/>
        <c:scaling>
          <c:orientation val="minMax"/>
        </c:scaling>
        <c:axPos val="b"/>
        <c:majorGridlines/>
        <c:delete val="1"/>
        <c:majorTickMark val="out"/>
        <c:minorTickMark val="none"/>
        <c:tickLblPos val="nextTo"/>
        <c:crossAx val="48232171"/>
        <c:crosses val="autoZero"/>
        <c:auto val="1"/>
        <c:lblOffset val="100"/>
        <c:tickMarkSkip val="12"/>
        <c:noMultiLvlLbl val="0"/>
      </c:catAx>
      <c:valAx>
        <c:axId val="4823217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35913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Investitionsgüterproduzenten</a:t>
            </a:r>
          </a:p>
        </c:rich>
      </c:tx>
      <c:layout>
        <c:manualLayout>
          <c:xMode val="factor"/>
          <c:yMode val="factor"/>
          <c:x val="0"/>
          <c:y val="-0.01275"/>
        </c:manualLayout>
      </c:layout>
      <c:spPr>
        <a:noFill/>
        <a:ln>
          <a:noFill/>
        </a:ln>
      </c:spPr>
    </c:title>
    <c:plotArea>
      <c:layout>
        <c:manualLayout>
          <c:xMode val="edge"/>
          <c:yMode val="edge"/>
          <c:x val="0"/>
          <c:y val="0.12575"/>
          <c:w val="0.96725"/>
          <c:h val="0.841"/>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numLit>
          </c:val>
          <c:smooth val="0"/>
        </c:ser>
        <c:axId val="31436356"/>
        <c:axId val="14491749"/>
      </c:lineChart>
      <c:catAx>
        <c:axId val="31436356"/>
        <c:scaling>
          <c:orientation val="minMax"/>
        </c:scaling>
        <c:axPos val="b"/>
        <c:majorGridlines/>
        <c:delete val="1"/>
        <c:majorTickMark val="out"/>
        <c:minorTickMark val="none"/>
        <c:tickLblPos val="nextTo"/>
        <c:crossAx val="14491749"/>
        <c:crosses val="autoZero"/>
        <c:auto val="1"/>
        <c:lblOffset val="100"/>
        <c:tickMarkSkip val="12"/>
        <c:noMultiLvlLbl val="0"/>
      </c:catAx>
      <c:valAx>
        <c:axId val="14491749"/>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143635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475"/>
          <c:y val="0.073"/>
          <c:w val="0.98125"/>
          <c:h val="0.896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numLit>
          </c:val>
          <c:smooth val="0"/>
        </c:ser>
        <c:axId val="63316878"/>
        <c:axId val="32980991"/>
      </c:lineChart>
      <c:catAx>
        <c:axId val="63316878"/>
        <c:scaling>
          <c:orientation val="minMax"/>
        </c:scaling>
        <c:axPos val="b"/>
        <c:majorGridlines/>
        <c:delete val="1"/>
        <c:majorTickMark val="out"/>
        <c:minorTickMark val="none"/>
        <c:tickLblPos val="nextTo"/>
        <c:crossAx val="32980991"/>
        <c:crosses val="autoZero"/>
        <c:auto val="1"/>
        <c:lblOffset val="100"/>
        <c:tickMarkSkip val="12"/>
        <c:noMultiLvlLbl val="0"/>
      </c:catAx>
      <c:valAx>
        <c:axId val="3298099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331687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8175"/>
          <c:h val="0.973"/>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numLit>
          </c:val>
          <c:smooth val="0"/>
        </c:ser>
        <c:axId val="28393464"/>
        <c:axId val="54214585"/>
      </c:lineChart>
      <c:catAx>
        <c:axId val="28393464"/>
        <c:scaling>
          <c:orientation val="minMax"/>
        </c:scaling>
        <c:axPos val="b"/>
        <c:majorGridlines/>
        <c:delete val="1"/>
        <c:majorTickMark val="out"/>
        <c:minorTickMark val="none"/>
        <c:tickLblPos val="nextTo"/>
        <c:crossAx val="54214585"/>
        <c:crosses val="autoZero"/>
        <c:auto val="1"/>
        <c:lblOffset val="100"/>
        <c:tickMarkSkip val="12"/>
        <c:noMultiLvlLbl val="0"/>
      </c:catAx>
      <c:valAx>
        <c:axId val="5421458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839346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numLit>
          </c:val>
          <c:smooth val="0"/>
        </c:ser>
        <c:axId val="18169218"/>
        <c:axId val="29305235"/>
      </c:lineChart>
      <c:catAx>
        <c:axId val="18169218"/>
        <c:scaling>
          <c:orientation val="minMax"/>
        </c:scaling>
        <c:axPos val="b"/>
        <c:majorGridlines/>
        <c:delete val="1"/>
        <c:majorTickMark val="out"/>
        <c:minorTickMark val="none"/>
        <c:tickLblPos val="nextTo"/>
        <c:crossAx val="29305235"/>
        <c:crosses val="autoZero"/>
        <c:auto val="1"/>
        <c:lblOffset val="100"/>
        <c:tickMarkSkip val="12"/>
        <c:noMultiLvlLbl val="0"/>
      </c:catAx>
      <c:valAx>
        <c:axId val="29305235"/>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1816921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strRef>
              <c:f>'Graf1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ser>
          <c:idx val="1"/>
          <c:order val="1"/>
          <c:tx>
            <c:strRef>
              <c:f>'Graf1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axId val="4223064"/>
        <c:axId val="38007577"/>
      </c:lineChart>
      <c:catAx>
        <c:axId val="4223064"/>
        <c:scaling>
          <c:orientation val="minMax"/>
        </c:scaling>
        <c:axPos val="b"/>
        <c:majorGridlines/>
        <c:delete val="1"/>
        <c:majorTickMark val="out"/>
        <c:minorTickMark val="none"/>
        <c:tickLblPos val="none"/>
        <c:crossAx val="38007577"/>
        <c:crosses val="autoZero"/>
        <c:auto val="1"/>
        <c:lblOffset val="100"/>
        <c:tickMarkSkip val="12"/>
        <c:noMultiLvlLbl val="0"/>
      </c:catAx>
      <c:valAx>
        <c:axId val="3800757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22306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numLit>
          </c:val>
          <c:smooth val="0"/>
        </c:ser>
        <c:axId val="62420524"/>
        <c:axId val="24913805"/>
      </c:lineChart>
      <c:catAx>
        <c:axId val="62420524"/>
        <c:scaling>
          <c:orientation val="minMax"/>
        </c:scaling>
        <c:axPos val="b"/>
        <c:majorGridlines/>
        <c:delete val="1"/>
        <c:majorTickMark val="out"/>
        <c:minorTickMark val="none"/>
        <c:tickLblPos val="nextTo"/>
        <c:crossAx val="24913805"/>
        <c:crosses val="autoZero"/>
        <c:auto val="1"/>
        <c:lblOffset val="100"/>
        <c:tickMarkSkip val="12"/>
        <c:noMultiLvlLbl val="0"/>
      </c:catAx>
      <c:valAx>
        <c:axId val="24913805"/>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6242052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numLit>
          </c:val>
          <c:smooth val="0"/>
        </c:ser>
        <c:axId val="22897654"/>
        <c:axId val="4752295"/>
      </c:lineChart>
      <c:catAx>
        <c:axId val="22897654"/>
        <c:scaling>
          <c:orientation val="minMax"/>
        </c:scaling>
        <c:axPos val="b"/>
        <c:majorGridlines/>
        <c:delete val="1"/>
        <c:majorTickMark val="out"/>
        <c:minorTickMark val="none"/>
        <c:tickLblPos val="nextTo"/>
        <c:crossAx val="4752295"/>
        <c:crosses val="autoZero"/>
        <c:auto val="1"/>
        <c:lblOffset val="100"/>
        <c:tickMarkSkip val="12"/>
        <c:noMultiLvlLbl val="0"/>
      </c:catAx>
      <c:valAx>
        <c:axId val="4752295"/>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2289765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numLit>
          </c:val>
          <c:smooth val="0"/>
        </c:ser>
        <c:axId val="42770656"/>
        <c:axId val="49391585"/>
      </c:lineChart>
      <c:catAx>
        <c:axId val="42770656"/>
        <c:scaling>
          <c:orientation val="minMax"/>
        </c:scaling>
        <c:axPos val="b"/>
        <c:majorGridlines/>
        <c:delete val="1"/>
        <c:majorTickMark val="out"/>
        <c:minorTickMark val="none"/>
        <c:tickLblPos val="nextTo"/>
        <c:crossAx val="49391585"/>
        <c:crosses val="autoZero"/>
        <c:auto val="1"/>
        <c:lblOffset val="100"/>
        <c:tickMarkSkip val="12"/>
        <c:noMultiLvlLbl val="0"/>
      </c:catAx>
      <c:valAx>
        <c:axId val="49391585"/>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4277065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numLit>
          </c:val>
          <c:smooth val="0"/>
        </c:ser>
        <c:axId val="41871082"/>
        <c:axId val="41295419"/>
      </c:lineChart>
      <c:catAx>
        <c:axId val="41871082"/>
        <c:scaling>
          <c:orientation val="minMax"/>
        </c:scaling>
        <c:axPos val="b"/>
        <c:majorGridlines/>
        <c:delete val="1"/>
        <c:majorTickMark val="out"/>
        <c:minorTickMark val="none"/>
        <c:tickLblPos val="nextTo"/>
        <c:crossAx val="41295419"/>
        <c:crosses val="autoZero"/>
        <c:auto val="1"/>
        <c:lblOffset val="100"/>
        <c:tickMarkSkip val="12"/>
        <c:noMultiLvlLbl val="0"/>
      </c:catAx>
      <c:valAx>
        <c:axId val="41295419"/>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4187108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numLit>
          </c:val>
          <c:smooth val="0"/>
        </c:ser>
        <c:axId val="36114452"/>
        <c:axId val="56594613"/>
      </c:lineChart>
      <c:catAx>
        <c:axId val="36114452"/>
        <c:scaling>
          <c:orientation val="minMax"/>
        </c:scaling>
        <c:axPos val="b"/>
        <c:majorGridlines/>
        <c:delete val="1"/>
        <c:majorTickMark val="out"/>
        <c:minorTickMark val="none"/>
        <c:tickLblPos val="nextTo"/>
        <c:crossAx val="56594613"/>
        <c:crosses val="autoZero"/>
        <c:auto val="1"/>
        <c:lblOffset val="100"/>
        <c:tickMarkSkip val="12"/>
        <c:noMultiLvlLbl val="0"/>
      </c:catAx>
      <c:valAx>
        <c:axId val="56594613"/>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3611445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445"/>
          <c:w val="0.963"/>
          <c:h val="0.804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numLit>
          </c:val>
          <c:smooth val="0"/>
        </c:ser>
        <c:axId val="39589470"/>
        <c:axId val="20760911"/>
      </c:lineChart>
      <c:catAx>
        <c:axId val="39589470"/>
        <c:scaling>
          <c:orientation val="minMax"/>
        </c:scaling>
        <c:axPos val="b"/>
        <c:majorGridlines/>
        <c:delete val="1"/>
        <c:majorTickMark val="out"/>
        <c:minorTickMark val="none"/>
        <c:tickLblPos val="nextTo"/>
        <c:crossAx val="20760911"/>
        <c:crosses val="autoZero"/>
        <c:auto val="1"/>
        <c:lblOffset val="100"/>
        <c:tickMarkSkip val="12"/>
        <c:noMultiLvlLbl val="0"/>
      </c:catAx>
      <c:valAx>
        <c:axId val="20760911"/>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958947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47"/>
          <c:w val="0.963"/>
          <c:h val="0.799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numLit>
          </c:val>
          <c:smooth val="0"/>
        </c:ser>
        <c:axId val="52630472"/>
        <c:axId val="3912201"/>
      </c:lineChart>
      <c:catAx>
        <c:axId val="52630472"/>
        <c:scaling>
          <c:orientation val="minMax"/>
        </c:scaling>
        <c:axPos val="b"/>
        <c:majorGridlines/>
        <c:delete val="1"/>
        <c:majorTickMark val="out"/>
        <c:minorTickMark val="none"/>
        <c:tickLblPos val="nextTo"/>
        <c:crossAx val="3912201"/>
        <c:crosses val="autoZero"/>
        <c:auto val="1"/>
        <c:lblOffset val="100"/>
        <c:tickMarkSkip val="12"/>
        <c:noMultiLvlLbl val="0"/>
      </c:catAx>
      <c:valAx>
        <c:axId val="3912201"/>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263047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445"/>
          <c:w val="0.963"/>
          <c:h val="0.804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numLit>
          </c:val>
          <c:smooth val="0"/>
        </c:ser>
        <c:axId val="35209810"/>
        <c:axId val="48452835"/>
      </c:lineChart>
      <c:catAx>
        <c:axId val="35209810"/>
        <c:scaling>
          <c:orientation val="minMax"/>
        </c:scaling>
        <c:axPos val="b"/>
        <c:majorGridlines/>
        <c:delete val="1"/>
        <c:majorTickMark val="out"/>
        <c:minorTickMark val="none"/>
        <c:tickLblPos val="nextTo"/>
        <c:crossAx val="48452835"/>
        <c:crosses val="autoZero"/>
        <c:auto val="1"/>
        <c:lblOffset val="100"/>
        <c:tickMarkSkip val="12"/>
        <c:noMultiLvlLbl val="0"/>
      </c:catAx>
      <c:valAx>
        <c:axId val="48452835"/>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520981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47"/>
          <c:w val="0.963"/>
          <c:h val="0.799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numLit>
          </c:val>
          <c:smooth val="0"/>
        </c:ser>
        <c:axId val="33422332"/>
        <c:axId val="32365533"/>
      </c:lineChart>
      <c:catAx>
        <c:axId val="33422332"/>
        <c:scaling>
          <c:orientation val="minMax"/>
        </c:scaling>
        <c:axPos val="b"/>
        <c:majorGridlines/>
        <c:delete val="1"/>
        <c:majorTickMark val="out"/>
        <c:minorTickMark val="none"/>
        <c:tickLblPos val="nextTo"/>
        <c:crossAx val="32365533"/>
        <c:crosses val="autoZero"/>
        <c:auto val="1"/>
        <c:lblOffset val="100"/>
        <c:tickMarkSkip val="12"/>
        <c:noMultiLvlLbl val="0"/>
      </c:catAx>
      <c:valAx>
        <c:axId val="32365533"/>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342233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17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2854342"/>
        <c:axId val="4362487"/>
      </c:lineChart>
      <c:catAx>
        <c:axId val="22854342"/>
        <c:scaling>
          <c:orientation val="minMax"/>
        </c:scaling>
        <c:axPos val="b"/>
        <c:majorGridlines/>
        <c:delete val="1"/>
        <c:majorTickMark val="out"/>
        <c:minorTickMark val="none"/>
        <c:tickLblPos val="nextTo"/>
        <c:crossAx val="4362487"/>
        <c:crosses val="autoZero"/>
        <c:auto val="1"/>
        <c:lblOffset val="100"/>
        <c:tickMarkSkip val="12"/>
        <c:noMultiLvlLbl val="0"/>
      </c:catAx>
      <c:valAx>
        <c:axId val="4362487"/>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285434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'Graf1 '!#REF!</c:f>
              <c:numCache>
                <c:ptCount val="1"/>
                <c:pt idx="0">
                  <c:v>1</c:v>
                </c:pt>
              </c:numCache>
            </c:numRef>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 '!#REF!</c:f>
              <c:numCache>
                <c:ptCount val="1"/>
                <c:pt idx="0">
                  <c:v>1</c:v>
                </c:pt>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523874"/>
        <c:axId val="58714867"/>
      </c:lineChart>
      <c:catAx>
        <c:axId val="6523874"/>
        <c:scaling>
          <c:orientation val="minMax"/>
        </c:scaling>
        <c:axPos val="b"/>
        <c:majorGridlines/>
        <c:delete val="1"/>
        <c:majorTickMark val="out"/>
        <c:minorTickMark val="none"/>
        <c:tickLblPos val="none"/>
        <c:crossAx val="58714867"/>
        <c:crosses val="autoZero"/>
        <c:auto val="1"/>
        <c:lblOffset val="100"/>
        <c:tickMarkSkip val="12"/>
        <c:noMultiLvlLbl val="0"/>
      </c:catAx>
      <c:valAx>
        <c:axId val="5871486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52387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175"/>
          <c:h val="0.942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9262384"/>
        <c:axId val="17817137"/>
      </c:lineChart>
      <c:catAx>
        <c:axId val="39262384"/>
        <c:scaling>
          <c:orientation val="minMax"/>
        </c:scaling>
        <c:axPos val="b"/>
        <c:majorGridlines/>
        <c:delete val="1"/>
        <c:majorTickMark val="out"/>
        <c:minorTickMark val="none"/>
        <c:tickLblPos val="nextTo"/>
        <c:crossAx val="17817137"/>
        <c:crosses val="autoZero"/>
        <c:auto val="1"/>
        <c:lblOffset val="100"/>
        <c:tickMarkSkip val="12"/>
        <c:noMultiLvlLbl val="0"/>
      </c:catAx>
      <c:valAx>
        <c:axId val="17817137"/>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926238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17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6136506"/>
        <c:axId val="33901963"/>
      </c:lineChart>
      <c:catAx>
        <c:axId val="26136506"/>
        <c:scaling>
          <c:orientation val="minMax"/>
        </c:scaling>
        <c:axPos val="b"/>
        <c:majorGridlines/>
        <c:delete val="1"/>
        <c:majorTickMark val="out"/>
        <c:minorTickMark val="none"/>
        <c:tickLblPos val="nextTo"/>
        <c:crossAx val="33901963"/>
        <c:crosses val="autoZero"/>
        <c:auto val="1"/>
        <c:lblOffset val="100"/>
        <c:tickMarkSkip val="12"/>
        <c:noMultiLvlLbl val="0"/>
      </c:catAx>
      <c:valAx>
        <c:axId val="33901963"/>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613650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17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6682212"/>
        <c:axId val="61704453"/>
      </c:lineChart>
      <c:catAx>
        <c:axId val="36682212"/>
        <c:scaling>
          <c:orientation val="minMax"/>
        </c:scaling>
        <c:axPos val="b"/>
        <c:majorGridlines/>
        <c:delete val="1"/>
        <c:majorTickMark val="out"/>
        <c:minorTickMark val="none"/>
        <c:tickLblPos val="nextTo"/>
        <c:crossAx val="61704453"/>
        <c:crosses val="autoZero"/>
        <c:auto val="1"/>
        <c:lblOffset val="100"/>
        <c:tickMarkSkip val="12"/>
        <c:noMultiLvlLbl val="0"/>
      </c:catAx>
      <c:valAx>
        <c:axId val="61704453"/>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668221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175"/>
          <c:h val="0.942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83</c:v>
              </c:pt>
            </c:numLit>
          </c:val>
          <c:smooth val="0"/>
        </c:ser>
        <c:axId val="18469166"/>
        <c:axId val="32004767"/>
      </c:lineChart>
      <c:catAx>
        <c:axId val="18469166"/>
        <c:scaling>
          <c:orientation val="minMax"/>
        </c:scaling>
        <c:axPos val="b"/>
        <c:majorGridlines/>
        <c:delete val="1"/>
        <c:majorTickMark val="out"/>
        <c:minorTickMark val="none"/>
        <c:tickLblPos val="nextTo"/>
        <c:crossAx val="32004767"/>
        <c:crosses val="autoZero"/>
        <c:auto val="1"/>
        <c:lblOffset val="100"/>
        <c:tickMarkSkip val="12"/>
        <c:noMultiLvlLbl val="0"/>
      </c:catAx>
      <c:valAx>
        <c:axId val="32004767"/>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846916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userShapes r:id="rId1"/>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17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9607448"/>
        <c:axId val="42249305"/>
      </c:lineChart>
      <c:catAx>
        <c:axId val="19607448"/>
        <c:scaling>
          <c:orientation val="minMax"/>
        </c:scaling>
        <c:axPos val="b"/>
        <c:majorGridlines/>
        <c:delete val="1"/>
        <c:majorTickMark val="out"/>
        <c:minorTickMark val="none"/>
        <c:tickLblPos val="nextTo"/>
        <c:crossAx val="42249305"/>
        <c:crosses val="autoZero"/>
        <c:auto val="1"/>
        <c:lblOffset val="100"/>
        <c:tickMarkSkip val="12"/>
        <c:noMultiLvlLbl val="0"/>
      </c:catAx>
      <c:valAx>
        <c:axId val="42249305"/>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960744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175"/>
          <c:h val="0.942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4699426"/>
        <c:axId val="66750515"/>
      </c:lineChart>
      <c:catAx>
        <c:axId val="44699426"/>
        <c:scaling>
          <c:orientation val="minMax"/>
        </c:scaling>
        <c:axPos val="b"/>
        <c:majorGridlines/>
        <c:delete val="1"/>
        <c:majorTickMark val="out"/>
        <c:minorTickMark val="none"/>
        <c:tickLblPos val="nextTo"/>
        <c:crossAx val="66750515"/>
        <c:crosses val="autoZero"/>
        <c:auto val="1"/>
        <c:lblOffset val="100"/>
        <c:tickMarkSkip val="12"/>
        <c:noMultiLvlLbl val="0"/>
      </c:catAx>
      <c:valAx>
        <c:axId val="66750515"/>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469942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17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3883724"/>
        <c:axId val="38082605"/>
      </c:lineChart>
      <c:catAx>
        <c:axId val="63883724"/>
        <c:scaling>
          <c:orientation val="minMax"/>
        </c:scaling>
        <c:axPos val="b"/>
        <c:majorGridlines/>
        <c:delete val="1"/>
        <c:majorTickMark val="out"/>
        <c:minorTickMark val="none"/>
        <c:tickLblPos val="nextTo"/>
        <c:crossAx val="38082605"/>
        <c:crosses val="autoZero"/>
        <c:auto val="1"/>
        <c:lblOffset val="100"/>
        <c:tickMarkSkip val="12"/>
        <c:noMultiLvlLbl val="0"/>
      </c:catAx>
      <c:valAx>
        <c:axId val="38082605"/>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388372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17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7199126"/>
        <c:axId val="64792135"/>
      </c:lineChart>
      <c:catAx>
        <c:axId val="7199126"/>
        <c:scaling>
          <c:orientation val="minMax"/>
        </c:scaling>
        <c:axPos val="b"/>
        <c:majorGridlines/>
        <c:delete val="1"/>
        <c:majorTickMark val="out"/>
        <c:minorTickMark val="none"/>
        <c:tickLblPos val="nextTo"/>
        <c:crossAx val="64792135"/>
        <c:crosses val="autoZero"/>
        <c:auto val="1"/>
        <c:lblOffset val="100"/>
        <c:tickMarkSkip val="12"/>
        <c:noMultiLvlLbl val="0"/>
      </c:catAx>
      <c:valAx>
        <c:axId val="64792135"/>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719912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175"/>
          <c:h val="0.942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83</c:v>
              </c:pt>
            </c:numLit>
          </c:val>
          <c:smooth val="0"/>
        </c:ser>
        <c:axId val="46258304"/>
        <c:axId val="13671553"/>
      </c:lineChart>
      <c:catAx>
        <c:axId val="46258304"/>
        <c:scaling>
          <c:orientation val="minMax"/>
        </c:scaling>
        <c:axPos val="b"/>
        <c:majorGridlines/>
        <c:delete val="1"/>
        <c:majorTickMark val="out"/>
        <c:minorTickMark val="none"/>
        <c:tickLblPos val="nextTo"/>
        <c:crossAx val="13671553"/>
        <c:crosses val="autoZero"/>
        <c:auto val="1"/>
        <c:lblOffset val="100"/>
        <c:tickMarkSkip val="12"/>
        <c:noMultiLvlLbl val="0"/>
      </c:catAx>
      <c:valAx>
        <c:axId val="13671553"/>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625830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4525"/>
          <c:w val="0.97125"/>
          <c:h val="0.896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numLit>
          </c:val>
          <c:smooth val="0"/>
        </c:ser>
        <c:axId val="58671756"/>
        <c:axId val="58283757"/>
      </c:lineChart>
      <c:catAx>
        <c:axId val="5867175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8283757"/>
        <c:crosses val="autoZero"/>
        <c:auto val="1"/>
        <c:lblOffset val="100"/>
        <c:tickMarkSkip val="12"/>
        <c:noMultiLvlLbl val="0"/>
      </c:catAx>
      <c:valAx>
        <c:axId val="58283757"/>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867175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numLit>
          </c:val>
          <c:smooth val="0"/>
        </c:ser>
        <c:axId val="54791766"/>
        <c:axId val="23363847"/>
      </c:lineChart>
      <c:catAx>
        <c:axId val="54791766"/>
        <c:scaling>
          <c:orientation val="minMax"/>
        </c:scaling>
        <c:axPos val="b"/>
        <c:majorGridlines/>
        <c:delete val="1"/>
        <c:majorTickMark val="out"/>
        <c:minorTickMark val="none"/>
        <c:tickLblPos val="none"/>
        <c:crossAx val="23363847"/>
        <c:crosses val="autoZero"/>
        <c:auto val="1"/>
        <c:lblOffset val="100"/>
        <c:tickMarkSkip val="12"/>
        <c:noMultiLvlLbl val="0"/>
      </c:catAx>
      <c:valAx>
        <c:axId val="23363847"/>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479176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2025"/>
        </c:manualLayout>
      </c:layout>
      <c:spPr>
        <a:noFill/>
        <a:ln>
          <a:noFill/>
        </a:ln>
      </c:spPr>
    </c:title>
    <c:plotArea>
      <c:layout>
        <c:manualLayout>
          <c:xMode val="edge"/>
          <c:yMode val="edge"/>
          <c:x val="0.01625"/>
          <c:y val="0.0805"/>
          <c:w val="0.95675"/>
          <c:h val="0.859"/>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8948032"/>
        <c:axId val="13423425"/>
      </c:lineChart>
      <c:catAx>
        <c:axId val="8948032"/>
        <c:scaling>
          <c:orientation val="minMax"/>
        </c:scaling>
        <c:axPos val="b"/>
        <c:majorGridlines/>
        <c:delete val="1"/>
        <c:majorTickMark val="out"/>
        <c:minorTickMark val="none"/>
        <c:tickLblPos val="none"/>
        <c:crossAx val="13423425"/>
        <c:crosses val="autoZero"/>
        <c:auto val="1"/>
        <c:lblOffset val="100"/>
        <c:tickMarkSkip val="12"/>
        <c:noMultiLvlLbl val="0"/>
      </c:catAx>
      <c:valAx>
        <c:axId val="1342342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894803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numLit>
          </c:val>
          <c:smooth val="0"/>
        </c:ser>
        <c:axId val="53701962"/>
        <c:axId val="13555611"/>
      </c:lineChart>
      <c:catAx>
        <c:axId val="53701962"/>
        <c:scaling>
          <c:orientation val="minMax"/>
        </c:scaling>
        <c:axPos val="b"/>
        <c:majorGridlines/>
        <c:delete val="1"/>
        <c:majorTickMark val="out"/>
        <c:minorTickMark val="none"/>
        <c:tickLblPos val="nextTo"/>
        <c:crossAx val="13555611"/>
        <c:crosses val="autoZero"/>
        <c:auto val="1"/>
        <c:lblOffset val="100"/>
        <c:tickMarkSkip val="12"/>
        <c:noMultiLvlLbl val="0"/>
      </c:catAx>
      <c:valAx>
        <c:axId val="13555611"/>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5370196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numLit>
          </c:val>
          <c:smooth val="0"/>
        </c:ser>
        <c:axId val="54891636"/>
        <c:axId val="24262677"/>
      </c:lineChart>
      <c:catAx>
        <c:axId val="54891636"/>
        <c:scaling>
          <c:orientation val="minMax"/>
        </c:scaling>
        <c:axPos val="b"/>
        <c:majorGridlines/>
        <c:delete val="1"/>
        <c:majorTickMark val="out"/>
        <c:minorTickMark val="none"/>
        <c:tickLblPos val="nextTo"/>
        <c:crossAx val="24262677"/>
        <c:crosses val="autoZero"/>
        <c:auto val="1"/>
        <c:lblOffset val="100"/>
        <c:tickMarkSkip val="12"/>
        <c:noMultiLvlLbl val="0"/>
      </c:catAx>
      <c:valAx>
        <c:axId val="24262677"/>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5489163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numLit>
          </c:val>
          <c:smooth val="0"/>
        </c:ser>
        <c:axId val="17037502"/>
        <c:axId val="19119791"/>
      </c:lineChart>
      <c:catAx>
        <c:axId val="17037502"/>
        <c:scaling>
          <c:orientation val="minMax"/>
        </c:scaling>
        <c:axPos val="b"/>
        <c:majorGridlines/>
        <c:delete val="1"/>
        <c:majorTickMark val="out"/>
        <c:minorTickMark val="none"/>
        <c:tickLblPos val="nextTo"/>
        <c:crossAx val="19119791"/>
        <c:crosses val="autoZero"/>
        <c:auto val="1"/>
        <c:lblOffset val="100"/>
        <c:tickMarkSkip val="12"/>
        <c:noMultiLvlLbl val="0"/>
      </c:catAx>
      <c:valAx>
        <c:axId val="19119791"/>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1703750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 Id="rId7" Type="http://schemas.openxmlformats.org/officeDocument/2006/relationships/chart" Target="/xl/charts/chart13.xml" /><Relationship Id="rId8" Type="http://schemas.openxmlformats.org/officeDocument/2006/relationships/chart" Target="/xl/charts/chart14.xml" /><Relationship Id="rId9" Type="http://schemas.openxmlformats.org/officeDocument/2006/relationships/chart" Target="/xl/charts/chart15.xml" /><Relationship Id="rId10" Type="http://schemas.openxmlformats.org/officeDocument/2006/relationships/chart" Target="/xl/charts/chart16.xml" /><Relationship Id="rId11" Type="http://schemas.openxmlformats.org/officeDocument/2006/relationships/chart" Target="/xl/charts/chart17.xml" /><Relationship Id="rId12" Type="http://schemas.openxmlformats.org/officeDocument/2006/relationships/chart" Target="/xl/charts/chart1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chart" Target="/xl/charts/chart21.xml" /><Relationship Id="rId4" Type="http://schemas.openxmlformats.org/officeDocument/2006/relationships/chart" Target="/xl/charts/chart22.xml" /><Relationship Id="rId5" Type="http://schemas.openxmlformats.org/officeDocument/2006/relationships/chart" Target="/xl/charts/chart23.xml" /><Relationship Id="rId6" Type="http://schemas.openxmlformats.org/officeDocument/2006/relationships/chart" Target="/xl/charts/chart24.xml" /><Relationship Id="rId7" Type="http://schemas.openxmlformats.org/officeDocument/2006/relationships/chart" Target="/xl/charts/chart25.xml" /><Relationship Id="rId8" Type="http://schemas.openxmlformats.org/officeDocument/2006/relationships/chart" Target="/xl/charts/chart26.xml" /><Relationship Id="rId9" Type="http://schemas.openxmlformats.org/officeDocument/2006/relationships/chart" Target="/xl/charts/chart27.xml" /><Relationship Id="rId10" Type="http://schemas.openxmlformats.org/officeDocument/2006/relationships/chart" Target="/xl/charts/chart2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chart" Target="/xl/charts/chart30.xml" /><Relationship Id="rId3" Type="http://schemas.openxmlformats.org/officeDocument/2006/relationships/chart" Target="/xl/charts/chart31.xml" /><Relationship Id="rId4" Type="http://schemas.openxmlformats.org/officeDocument/2006/relationships/chart" Target="/xl/charts/chart32.xml" /><Relationship Id="rId5" Type="http://schemas.openxmlformats.org/officeDocument/2006/relationships/chart" Target="/xl/charts/chart33.xml" /><Relationship Id="rId6" Type="http://schemas.openxmlformats.org/officeDocument/2006/relationships/chart" Target="/xl/charts/chart34.xml" /><Relationship Id="rId7" Type="http://schemas.openxmlformats.org/officeDocument/2006/relationships/chart" Target="/xl/charts/chart35.xml" /><Relationship Id="rId8" Type="http://schemas.openxmlformats.org/officeDocument/2006/relationships/chart" Target="/xl/charts/chart36.xml" /><Relationship Id="rId9" Type="http://schemas.openxmlformats.org/officeDocument/2006/relationships/chart" Target="/xl/charts/chart37.xml" /><Relationship Id="rId10" Type="http://schemas.openxmlformats.org/officeDocument/2006/relationships/chart" Target="/xl/charts/chart3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123825</xdr:rowOff>
    </xdr:from>
    <xdr:to>
      <xdr:col>0</xdr:col>
      <xdr:colOff>1743075</xdr:colOff>
      <xdr:row>27</xdr:row>
      <xdr:rowOff>123825</xdr:rowOff>
    </xdr:to>
    <xdr:sp>
      <xdr:nvSpPr>
        <xdr:cNvPr id="1" name="Line 1"/>
        <xdr:cNvSpPr>
          <a:spLocks/>
        </xdr:cNvSpPr>
      </xdr:nvSpPr>
      <xdr:spPr>
        <a:xfrm>
          <a:off x="9525" y="90392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104775</xdr:rowOff>
    </xdr:from>
    <xdr:to>
      <xdr:col>15</xdr:col>
      <xdr:colOff>409575</xdr:colOff>
      <xdr:row>31</xdr:row>
      <xdr:rowOff>0</xdr:rowOff>
    </xdr:to>
    <xdr:sp>
      <xdr:nvSpPr>
        <xdr:cNvPr id="1" name="Text 3"/>
        <xdr:cNvSpPr txBox="1">
          <a:spLocks noChangeArrowheads="1"/>
        </xdr:cNvSpPr>
      </xdr:nvSpPr>
      <xdr:spPr>
        <a:xfrm>
          <a:off x="0" y="4191000"/>
          <a:ext cx="54483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85725</xdr:rowOff>
    </xdr:from>
    <xdr:to>
      <xdr:col>16</xdr:col>
      <xdr:colOff>438150</xdr:colOff>
      <xdr:row>41</xdr:row>
      <xdr:rowOff>142875</xdr:rowOff>
    </xdr:to>
    <xdr:sp>
      <xdr:nvSpPr>
        <xdr:cNvPr id="2" name="Text 4"/>
        <xdr:cNvSpPr txBox="1">
          <a:spLocks noChangeArrowheads="1"/>
        </xdr:cNvSpPr>
      </xdr:nvSpPr>
      <xdr:spPr>
        <a:xfrm>
          <a:off x="0" y="5715000"/>
          <a:ext cx="58864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3" name="Text 5"/>
        <xdr:cNvSpPr txBox="1">
          <a:spLocks noChangeArrowheads="1"/>
        </xdr:cNvSpPr>
      </xdr:nvSpPr>
      <xdr:spPr>
        <a:xfrm>
          <a:off x="0" y="7277100"/>
          <a:ext cx="54483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82</xdr:row>
      <xdr:rowOff>123825</xdr:rowOff>
    </xdr:from>
    <xdr:to>
      <xdr:col>15</xdr:col>
      <xdr:colOff>409575</xdr:colOff>
      <xdr:row>84</xdr:row>
      <xdr:rowOff>0</xdr:rowOff>
    </xdr:to>
    <xdr:sp>
      <xdr:nvSpPr>
        <xdr:cNvPr id="4" name="Text 6"/>
        <xdr:cNvSpPr txBox="1">
          <a:spLocks noChangeArrowheads="1"/>
        </xdr:cNvSpPr>
      </xdr:nvSpPr>
      <xdr:spPr>
        <a:xfrm>
          <a:off x="0" y="12592050"/>
          <a:ext cx="54483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93</xdr:row>
      <xdr:rowOff>123825</xdr:rowOff>
    </xdr:from>
    <xdr:to>
      <xdr:col>15</xdr:col>
      <xdr:colOff>409575</xdr:colOff>
      <xdr:row>95</xdr:row>
      <xdr:rowOff>0</xdr:rowOff>
    </xdr:to>
    <xdr:sp>
      <xdr:nvSpPr>
        <xdr:cNvPr id="5" name="Text 7"/>
        <xdr:cNvSpPr txBox="1">
          <a:spLocks noChangeArrowheads="1"/>
        </xdr:cNvSpPr>
      </xdr:nvSpPr>
      <xdr:spPr>
        <a:xfrm>
          <a:off x="0" y="14230350"/>
          <a:ext cx="54483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104</xdr:row>
      <xdr:rowOff>123825</xdr:rowOff>
    </xdr:from>
    <xdr:to>
      <xdr:col>16</xdr:col>
      <xdr:colOff>409575</xdr:colOff>
      <xdr:row>105</xdr:row>
      <xdr:rowOff>152400</xdr:rowOff>
    </xdr:to>
    <xdr:sp>
      <xdr:nvSpPr>
        <xdr:cNvPr id="6" name="Text 8"/>
        <xdr:cNvSpPr txBox="1">
          <a:spLocks noChangeArrowheads="1"/>
        </xdr:cNvSpPr>
      </xdr:nvSpPr>
      <xdr:spPr>
        <a:xfrm>
          <a:off x="0" y="15868650"/>
          <a:ext cx="585787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61</xdr:row>
      <xdr:rowOff>47625</xdr:rowOff>
    </xdr:from>
    <xdr:to>
      <xdr:col>2</xdr:col>
      <xdr:colOff>161925</xdr:colOff>
      <xdr:row>61</xdr:row>
      <xdr:rowOff>47625</xdr:rowOff>
    </xdr:to>
    <xdr:sp>
      <xdr:nvSpPr>
        <xdr:cNvPr id="7" name="Line 7"/>
        <xdr:cNvSpPr>
          <a:spLocks/>
        </xdr:cNvSpPr>
      </xdr:nvSpPr>
      <xdr:spPr>
        <a:xfrm>
          <a:off x="171450" y="9420225"/>
          <a:ext cx="619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16</xdr:col>
      <xdr:colOff>0</xdr:colOff>
      <xdr:row>20</xdr:row>
      <xdr:rowOff>0</xdr:rowOff>
    </xdr:to>
    <xdr:sp>
      <xdr:nvSpPr>
        <xdr:cNvPr id="8" name="Text 3"/>
        <xdr:cNvSpPr txBox="1">
          <a:spLocks noChangeArrowheads="1"/>
        </xdr:cNvSpPr>
      </xdr:nvSpPr>
      <xdr:spPr>
        <a:xfrm>
          <a:off x="0" y="2590800"/>
          <a:ext cx="544830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62</xdr:row>
      <xdr:rowOff>47625</xdr:rowOff>
    </xdr:from>
    <xdr:to>
      <xdr:col>2</xdr:col>
      <xdr:colOff>161925</xdr:colOff>
      <xdr:row>62</xdr:row>
      <xdr:rowOff>47625</xdr:rowOff>
    </xdr:to>
    <xdr:sp>
      <xdr:nvSpPr>
        <xdr:cNvPr id="1" name="Line 1"/>
        <xdr:cNvSpPr>
          <a:spLocks/>
        </xdr:cNvSpPr>
      </xdr:nvSpPr>
      <xdr:spPr>
        <a:xfrm>
          <a:off x="171450" y="9334500"/>
          <a:ext cx="619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104775</xdr:rowOff>
    </xdr:from>
    <xdr:to>
      <xdr:col>16</xdr:col>
      <xdr:colOff>0</xdr:colOff>
      <xdr:row>20</xdr:row>
      <xdr:rowOff>0</xdr:rowOff>
    </xdr:to>
    <xdr:sp>
      <xdr:nvSpPr>
        <xdr:cNvPr id="2" name="Text 2"/>
        <xdr:cNvSpPr txBox="1">
          <a:spLocks noChangeArrowheads="1"/>
        </xdr:cNvSpPr>
      </xdr:nvSpPr>
      <xdr:spPr>
        <a:xfrm>
          <a:off x="0" y="2638425"/>
          <a:ext cx="54483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16</xdr:col>
      <xdr:colOff>352425</xdr:colOff>
      <xdr:row>31</xdr:row>
      <xdr:rowOff>0</xdr:rowOff>
    </xdr:to>
    <xdr:sp>
      <xdr:nvSpPr>
        <xdr:cNvPr id="3" name="Text 3"/>
        <xdr:cNvSpPr txBox="1">
          <a:spLocks noChangeArrowheads="1"/>
        </xdr:cNvSpPr>
      </xdr:nvSpPr>
      <xdr:spPr>
        <a:xfrm>
          <a:off x="0" y="4152900"/>
          <a:ext cx="5800725"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104775</xdr:rowOff>
    </xdr:from>
    <xdr:to>
      <xdr:col>16</xdr:col>
      <xdr:colOff>0</xdr:colOff>
      <xdr:row>42</xdr:row>
      <xdr:rowOff>0</xdr:rowOff>
    </xdr:to>
    <xdr:sp>
      <xdr:nvSpPr>
        <xdr:cNvPr id="4" name="Text 4"/>
        <xdr:cNvSpPr txBox="1">
          <a:spLocks noChangeArrowheads="1"/>
        </xdr:cNvSpPr>
      </xdr:nvSpPr>
      <xdr:spPr>
        <a:xfrm>
          <a:off x="0" y="5724525"/>
          <a:ext cx="54483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5" name="Text 5"/>
        <xdr:cNvSpPr txBox="1">
          <a:spLocks noChangeArrowheads="1"/>
        </xdr:cNvSpPr>
      </xdr:nvSpPr>
      <xdr:spPr>
        <a:xfrm>
          <a:off x="0" y="7267575"/>
          <a:ext cx="54483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104775</xdr:rowOff>
    </xdr:from>
    <xdr:to>
      <xdr:col>16</xdr:col>
      <xdr:colOff>0</xdr:colOff>
      <xdr:row>87</xdr:row>
      <xdr:rowOff>0</xdr:rowOff>
    </xdr:to>
    <xdr:sp>
      <xdr:nvSpPr>
        <xdr:cNvPr id="6" name="Text 6"/>
        <xdr:cNvSpPr txBox="1">
          <a:spLocks noChangeArrowheads="1"/>
        </xdr:cNvSpPr>
      </xdr:nvSpPr>
      <xdr:spPr>
        <a:xfrm>
          <a:off x="0" y="12630150"/>
          <a:ext cx="54483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104775</xdr:rowOff>
    </xdr:from>
    <xdr:to>
      <xdr:col>16</xdr:col>
      <xdr:colOff>0</xdr:colOff>
      <xdr:row>98</xdr:row>
      <xdr:rowOff>0</xdr:rowOff>
    </xdr:to>
    <xdr:sp>
      <xdr:nvSpPr>
        <xdr:cNvPr id="7" name="Text 7"/>
        <xdr:cNvSpPr txBox="1">
          <a:spLocks noChangeArrowheads="1"/>
        </xdr:cNvSpPr>
      </xdr:nvSpPr>
      <xdr:spPr>
        <a:xfrm>
          <a:off x="0" y="14173200"/>
          <a:ext cx="54483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0</xdr:rowOff>
    </xdr:from>
    <xdr:to>
      <xdr:col>16</xdr:col>
      <xdr:colOff>0</xdr:colOff>
      <xdr:row>155</xdr:row>
      <xdr:rowOff>0</xdr:rowOff>
    </xdr:to>
    <xdr:sp>
      <xdr:nvSpPr>
        <xdr:cNvPr id="8" name="Text 8"/>
        <xdr:cNvSpPr txBox="1">
          <a:spLocks noChangeArrowheads="1"/>
        </xdr:cNvSpPr>
      </xdr:nvSpPr>
      <xdr:spPr>
        <a:xfrm>
          <a:off x="0" y="22717125"/>
          <a:ext cx="544830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104775</xdr:rowOff>
    </xdr:from>
    <xdr:to>
      <xdr:col>16</xdr:col>
      <xdr:colOff>0</xdr:colOff>
      <xdr:row>166</xdr:row>
      <xdr:rowOff>0</xdr:rowOff>
    </xdr:to>
    <xdr:sp>
      <xdr:nvSpPr>
        <xdr:cNvPr id="9" name="Text 9"/>
        <xdr:cNvSpPr txBox="1">
          <a:spLocks noChangeArrowheads="1"/>
        </xdr:cNvSpPr>
      </xdr:nvSpPr>
      <xdr:spPr>
        <a:xfrm>
          <a:off x="0" y="24060150"/>
          <a:ext cx="54483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186</xdr:row>
      <xdr:rowOff>104775</xdr:rowOff>
    </xdr:from>
    <xdr:to>
      <xdr:col>16</xdr:col>
      <xdr:colOff>0</xdr:colOff>
      <xdr:row>188</xdr:row>
      <xdr:rowOff>0</xdr:rowOff>
    </xdr:to>
    <xdr:sp>
      <xdr:nvSpPr>
        <xdr:cNvPr id="10" name="Text 10"/>
        <xdr:cNvSpPr txBox="1">
          <a:spLocks noChangeArrowheads="1"/>
        </xdr:cNvSpPr>
      </xdr:nvSpPr>
      <xdr:spPr>
        <a:xfrm>
          <a:off x="0" y="26784300"/>
          <a:ext cx="54483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198</xdr:row>
      <xdr:rowOff>0</xdr:rowOff>
    </xdr:from>
    <xdr:to>
      <xdr:col>16</xdr:col>
      <xdr:colOff>0</xdr:colOff>
      <xdr:row>199</xdr:row>
      <xdr:rowOff>0</xdr:rowOff>
    </xdr:to>
    <xdr:sp>
      <xdr:nvSpPr>
        <xdr:cNvPr id="11" name="Text 12"/>
        <xdr:cNvSpPr txBox="1">
          <a:spLocks noChangeArrowheads="1"/>
        </xdr:cNvSpPr>
      </xdr:nvSpPr>
      <xdr:spPr>
        <a:xfrm>
          <a:off x="0" y="28165425"/>
          <a:ext cx="544830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175</xdr:row>
      <xdr:rowOff>104775</xdr:rowOff>
    </xdr:from>
    <xdr:to>
      <xdr:col>16</xdr:col>
      <xdr:colOff>0</xdr:colOff>
      <xdr:row>177</xdr:row>
      <xdr:rowOff>0</xdr:rowOff>
    </xdr:to>
    <xdr:sp>
      <xdr:nvSpPr>
        <xdr:cNvPr id="12" name="Text 9"/>
        <xdr:cNvSpPr txBox="1">
          <a:spLocks noChangeArrowheads="1"/>
        </xdr:cNvSpPr>
      </xdr:nvSpPr>
      <xdr:spPr>
        <a:xfrm>
          <a:off x="0" y="25412700"/>
          <a:ext cx="54483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5" name="TextBox 5"/>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6" name="TextBox 6"/>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7" name="TextBox 7"/>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11" name="TextBox 11"/>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12" name="TextBox 12"/>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13" name="TextBox 13"/>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14" name="TextBox 14"/>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15" name="Line 15"/>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6" name="Line 16"/>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7" name="Chart 17"/>
        <xdr:cNvGraphicFramePr/>
      </xdr:nvGraphicFramePr>
      <xdr:xfrm>
        <a:off x="38100" y="0"/>
        <a:ext cx="5991225" cy="0"/>
      </xdr:xfrm>
      <a:graphic>
        <a:graphicData uri="http://schemas.openxmlformats.org/drawingml/2006/chart">
          <c:chart xmlns:c="http://schemas.openxmlformats.org/drawingml/2006/chart" r:id="rId3"/>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8" name="TextBox 18"/>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19" name="TextBox 1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20" name="TextBox 20"/>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22" name="Chart 22"/>
        <xdr:cNvGraphicFramePr/>
      </xdr:nvGraphicFramePr>
      <xdr:xfrm>
        <a:off x="57150" y="342900"/>
        <a:ext cx="5981700" cy="295275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23" name="Chart 23"/>
        <xdr:cNvGraphicFramePr/>
      </xdr:nvGraphicFramePr>
      <xdr:xfrm>
        <a:off x="95250" y="3333750"/>
        <a:ext cx="5981700" cy="295275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18</xdr:row>
      <xdr:rowOff>95250</xdr:rowOff>
    </xdr:from>
    <xdr:to>
      <xdr:col>1</xdr:col>
      <xdr:colOff>400050</xdr:colOff>
      <xdr:row>20</xdr:row>
      <xdr:rowOff>19050</xdr:rowOff>
    </xdr:to>
    <xdr:sp>
      <xdr:nvSpPr>
        <xdr:cNvPr id="24" name="TextBox 24"/>
        <xdr:cNvSpPr txBox="1">
          <a:spLocks noChangeArrowheads="1"/>
        </xdr:cNvSpPr>
      </xdr:nvSpPr>
      <xdr:spPr>
        <a:xfrm>
          <a:off x="857250" y="3009900"/>
          <a:ext cx="304800" cy="2476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18</xdr:row>
      <xdr:rowOff>114300</xdr:rowOff>
    </xdr:from>
    <xdr:to>
      <xdr:col>3</xdr:col>
      <xdr:colOff>352425</xdr:colOff>
      <xdr:row>19</xdr:row>
      <xdr:rowOff>142875</xdr:rowOff>
    </xdr:to>
    <xdr:sp>
      <xdr:nvSpPr>
        <xdr:cNvPr id="25" name="TextBox 25"/>
        <xdr:cNvSpPr txBox="1">
          <a:spLocks noChangeArrowheads="1"/>
        </xdr:cNvSpPr>
      </xdr:nvSpPr>
      <xdr:spPr>
        <a:xfrm>
          <a:off x="2286000" y="3028950"/>
          <a:ext cx="3524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18</xdr:row>
      <xdr:rowOff>76200</xdr:rowOff>
    </xdr:from>
    <xdr:to>
      <xdr:col>5</xdr:col>
      <xdr:colOff>152400</xdr:colOff>
      <xdr:row>19</xdr:row>
      <xdr:rowOff>133350</xdr:rowOff>
    </xdr:to>
    <xdr:sp>
      <xdr:nvSpPr>
        <xdr:cNvPr id="26" name="TextBox 26"/>
        <xdr:cNvSpPr txBox="1">
          <a:spLocks noChangeArrowheads="1"/>
        </xdr:cNvSpPr>
      </xdr:nvSpPr>
      <xdr:spPr>
        <a:xfrm>
          <a:off x="3648075" y="29908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18</xdr:row>
      <xdr:rowOff>95250</xdr:rowOff>
    </xdr:from>
    <xdr:to>
      <xdr:col>7</xdr:col>
      <xdr:colOff>0</xdr:colOff>
      <xdr:row>19</xdr:row>
      <xdr:rowOff>142875</xdr:rowOff>
    </xdr:to>
    <xdr:sp>
      <xdr:nvSpPr>
        <xdr:cNvPr id="27" name="TextBox 27"/>
        <xdr:cNvSpPr txBox="1">
          <a:spLocks noChangeArrowheads="1"/>
        </xdr:cNvSpPr>
      </xdr:nvSpPr>
      <xdr:spPr>
        <a:xfrm>
          <a:off x="5038725" y="3009900"/>
          <a:ext cx="29527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36</xdr:row>
      <xdr:rowOff>142875</xdr:rowOff>
    </xdr:from>
    <xdr:to>
      <xdr:col>1</xdr:col>
      <xdr:colOff>419100</xdr:colOff>
      <xdr:row>38</xdr:row>
      <xdr:rowOff>28575</xdr:rowOff>
    </xdr:to>
    <xdr:sp>
      <xdr:nvSpPr>
        <xdr:cNvPr id="28" name="TextBox 28"/>
        <xdr:cNvSpPr txBox="1">
          <a:spLocks noChangeArrowheads="1"/>
        </xdr:cNvSpPr>
      </xdr:nvSpPr>
      <xdr:spPr>
        <a:xfrm>
          <a:off x="857250" y="59721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36</xdr:row>
      <xdr:rowOff>142875</xdr:rowOff>
    </xdr:from>
    <xdr:to>
      <xdr:col>3</xdr:col>
      <xdr:colOff>295275</xdr:colOff>
      <xdr:row>38</xdr:row>
      <xdr:rowOff>19050</xdr:rowOff>
    </xdr:to>
    <xdr:sp>
      <xdr:nvSpPr>
        <xdr:cNvPr id="29" name="TextBox 29"/>
        <xdr:cNvSpPr txBox="1">
          <a:spLocks noChangeArrowheads="1"/>
        </xdr:cNvSpPr>
      </xdr:nvSpPr>
      <xdr:spPr>
        <a:xfrm>
          <a:off x="2276475" y="5972175"/>
          <a:ext cx="3048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36</xdr:row>
      <xdr:rowOff>142875</xdr:rowOff>
    </xdr:from>
    <xdr:to>
      <xdr:col>5</xdr:col>
      <xdr:colOff>114300</xdr:colOff>
      <xdr:row>38</xdr:row>
      <xdr:rowOff>0</xdr:rowOff>
    </xdr:to>
    <xdr:sp>
      <xdr:nvSpPr>
        <xdr:cNvPr id="30" name="TextBox 30"/>
        <xdr:cNvSpPr txBox="1">
          <a:spLocks noChangeArrowheads="1"/>
        </xdr:cNvSpPr>
      </xdr:nvSpPr>
      <xdr:spPr>
        <a:xfrm>
          <a:off x="3629025" y="59721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36</xdr:row>
      <xdr:rowOff>142875</xdr:rowOff>
    </xdr:from>
    <xdr:to>
      <xdr:col>7</xdr:col>
      <xdr:colOff>19050</xdr:colOff>
      <xdr:row>38</xdr:row>
      <xdr:rowOff>28575</xdr:rowOff>
    </xdr:to>
    <xdr:sp>
      <xdr:nvSpPr>
        <xdr:cNvPr id="31" name="TextBox 31"/>
        <xdr:cNvSpPr txBox="1">
          <a:spLocks noChangeArrowheads="1"/>
        </xdr:cNvSpPr>
      </xdr:nvSpPr>
      <xdr:spPr>
        <a:xfrm>
          <a:off x="5029200" y="59721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55</xdr:row>
      <xdr:rowOff>66675</xdr:rowOff>
    </xdr:from>
    <xdr:to>
      <xdr:col>1</xdr:col>
      <xdr:colOff>466725</xdr:colOff>
      <xdr:row>56</xdr:row>
      <xdr:rowOff>85725</xdr:rowOff>
    </xdr:to>
    <xdr:sp>
      <xdr:nvSpPr>
        <xdr:cNvPr id="32" name="TextBox 32"/>
        <xdr:cNvSpPr txBox="1">
          <a:spLocks noChangeArrowheads="1"/>
        </xdr:cNvSpPr>
      </xdr:nvSpPr>
      <xdr:spPr>
        <a:xfrm>
          <a:off x="866775" y="8972550"/>
          <a:ext cx="3619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55</xdr:row>
      <xdr:rowOff>57150</xdr:rowOff>
    </xdr:from>
    <xdr:to>
      <xdr:col>3</xdr:col>
      <xdr:colOff>371475</xdr:colOff>
      <xdr:row>56</xdr:row>
      <xdr:rowOff>76200</xdr:rowOff>
    </xdr:to>
    <xdr:sp>
      <xdr:nvSpPr>
        <xdr:cNvPr id="33" name="TextBox 33"/>
        <xdr:cNvSpPr txBox="1">
          <a:spLocks noChangeArrowheads="1"/>
        </xdr:cNvSpPr>
      </xdr:nvSpPr>
      <xdr:spPr>
        <a:xfrm>
          <a:off x="2333625" y="8963025"/>
          <a:ext cx="3238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55</xdr:row>
      <xdr:rowOff>57150</xdr:rowOff>
    </xdr:from>
    <xdr:to>
      <xdr:col>5</xdr:col>
      <xdr:colOff>200025</xdr:colOff>
      <xdr:row>56</xdr:row>
      <xdr:rowOff>85725</xdr:rowOff>
    </xdr:to>
    <xdr:sp>
      <xdr:nvSpPr>
        <xdr:cNvPr id="34" name="TextBox 34"/>
        <xdr:cNvSpPr txBox="1">
          <a:spLocks noChangeArrowheads="1"/>
        </xdr:cNvSpPr>
      </xdr:nvSpPr>
      <xdr:spPr>
        <a:xfrm>
          <a:off x="3695700" y="8963025"/>
          <a:ext cx="3143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55</xdr:row>
      <xdr:rowOff>57150</xdr:rowOff>
    </xdr:from>
    <xdr:to>
      <xdr:col>7</xdr:col>
      <xdr:colOff>95250</xdr:colOff>
      <xdr:row>56</xdr:row>
      <xdr:rowOff>95250</xdr:rowOff>
    </xdr:to>
    <xdr:sp>
      <xdr:nvSpPr>
        <xdr:cNvPr id="35" name="TextBox 35"/>
        <xdr:cNvSpPr txBox="1">
          <a:spLocks noChangeArrowheads="1"/>
        </xdr:cNvSpPr>
      </xdr:nvSpPr>
      <xdr:spPr>
        <a:xfrm>
          <a:off x="5048250" y="8963025"/>
          <a:ext cx="3810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36" name="Line 36"/>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37" name="Line 37"/>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38</xdr:row>
      <xdr:rowOff>152400</xdr:rowOff>
    </xdr:from>
    <xdr:to>
      <xdr:col>7</xdr:col>
      <xdr:colOff>695325</xdr:colOff>
      <xdr:row>56</xdr:row>
      <xdr:rowOff>142875</xdr:rowOff>
    </xdr:to>
    <xdr:graphicFrame>
      <xdr:nvGraphicFramePr>
        <xdr:cNvPr id="38" name="Chart 38"/>
        <xdr:cNvGraphicFramePr/>
      </xdr:nvGraphicFramePr>
      <xdr:xfrm>
        <a:off x="38100" y="6305550"/>
        <a:ext cx="5991225" cy="2905125"/>
      </xdr:xfrm>
      <a:graphic>
        <a:graphicData uri="http://schemas.openxmlformats.org/drawingml/2006/chart">
          <c:chart xmlns:c="http://schemas.openxmlformats.org/drawingml/2006/chart" r:id="rId6"/>
        </a:graphicData>
      </a:graphic>
    </xdr:graphicFrame>
    <xdr:clientData/>
  </xdr:twoCellAnchor>
  <xdr:twoCellAnchor>
    <xdr:from>
      <xdr:col>1</xdr:col>
      <xdr:colOff>152400</xdr:colOff>
      <xdr:row>55</xdr:row>
      <xdr:rowOff>38100</xdr:rowOff>
    </xdr:from>
    <xdr:to>
      <xdr:col>1</xdr:col>
      <xdr:colOff>476250</xdr:colOff>
      <xdr:row>56</xdr:row>
      <xdr:rowOff>85725</xdr:rowOff>
    </xdr:to>
    <xdr:sp>
      <xdr:nvSpPr>
        <xdr:cNvPr id="39" name="TextBox 39"/>
        <xdr:cNvSpPr txBox="1">
          <a:spLocks noChangeArrowheads="1"/>
        </xdr:cNvSpPr>
      </xdr:nvSpPr>
      <xdr:spPr>
        <a:xfrm>
          <a:off x="91440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55</xdr:row>
      <xdr:rowOff>38100</xdr:rowOff>
    </xdr:from>
    <xdr:to>
      <xdr:col>3</xdr:col>
      <xdr:colOff>352425</xdr:colOff>
      <xdr:row>56</xdr:row>
      <xdr:rowOff>76200</xdr:rowOff>
    </xdr:to>
    <xdr:sp>
      <xdr:nvSpPr>
        <xdr:cNvPr id="40" name="TextBox 40"/>
        <xdr:cNvSpPr txBox="1">
          <a:spLocks noChangeArrowheads="1"/>
        </xdr:cNvSpPr>
      </xdr:nvSpPr>
      <xdr:spPr>
        <a:xfrm>
          <a:off x="2314575" y="894397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55</xdr:row>
      <xdr:rowOff>38100</xdr:rowOff>
    </xdr:from>
    <xdr:to>
      <xdr:col>5</xdr:col>
      <xdr:colOff>171450</xdr:colOff>
      <xdr:row>56</xdr:row>
      <xdr:rowOff>57150</xdr:rowOff>
    </xdr:to>
    <xdr:sp>
      <xdr:nvSpPr>
        <xdr:cNvPr id="41" name="TextBox 41"/>
        <xdr:cNvSpPr txBox="1">
          <a:spLocks noChangeArrowheads="1"/>
        </xdr:cNvSpPr>
      </xdr:nvSpPr>
      <xdr:spPr>
        <a:xfrm>
          <a:off x="3686175" y="89439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55</xdr:row>
      <xdr:rowOff>38100</xdr:rowOff>
    </xdr:from>
    <xdr:to>
      <xdr:col>7</xdr:col>
      <xdr:colOff>76200</xdr:colOff>
      <xdr:row>56</xdr:row>
      <xdr:rowOff>85725</xdr:rowOff>
    </xdr:to>
    <xdr:sp>
      <xdr:nvSpPr>
        <xdr:cNvPr id="42" name="TextBox 42"/>
        <xdr:cNvSpPr txBox="1">
          <a:spLocks noChangeArrowheads="1"/>
        </xdr:cNvSpPr>
      </xdr:nvSpPr>
      <xdr:spPr>
        <a:xfrm>
          <a:off x="508635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26</xdr:row>
      <xdr:rowOff>95250</xdr:rowOff>
    </xdr:to>
    <xdr:graphicFrame>
      <xdr:nvGraphicFramePr>
        <xdr:cNvPr id="1" name="Chart 1"/>
        <xdr:cNvGraphicFramePr/>
      </xdr:nvGraphicFramePr>
      <xdr:xfrm>
        <a:off x="0" y="485775"/>
        <a:ext cx="0" cy="3819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2" name="Chart 2"/>
        <xdr:cNvGraphicFramePr/>
      </xdr:nvGraphicFramePr>
      <xdr:xfrm>
        <a:off x="0" y="4562475"/>
        <a:ext cx="0" cy="38195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3" name="Line 3"/>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4" name="Line 4"/>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5" name="TextBox 5"/>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6" name="TextBox 6"/>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7" name="TextBox 7"/>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8" name="TextBox 8"/>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0</xdr:col>
      <xdr:colOff>0</xdr:colOff>
      <xdr:row>50</xdr:row>
      <xdr:rowOff>123825</xdr:rowOff>
    </xdr:from>
    <xdr:to>
      <xdr:col>0</xdr:col>
      <xdr:colOff>0</xdr:colOff>
      <xdr:row>51</xdr:row>
      <xdr:rowOff>114300</xdr:rowOff>
    </xdr:to>
    <xdr:sp>
      <xdr:nvSpPr>
        <xdr:cNvPr id="9" name="TextBox 9"/>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10" name="TextBox 10"/>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11" name="TextBox 11"/>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12" name="TextBox 12"/>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13" name="Chart 13"/>
        <xdr:cNvGraphicFramePr/>
      </xdr:nvGraphicFramePr>
      <xdr:xfrm>
        <a:off x="0" y="485775"/>
        <a:ext cx="0" cy="38195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14" name="Chart 14"/>
        <xdr:cNvGraphicFramePr/>
      </xdr:nvGraphicFramePr>
      <xdr:xfrm>
        <a:off x="0" y="4562475"/>
        <a:ext cx="0" cy="3819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15" name="Line 15"/>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16" name="Line 16"/>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17" name="TextBox 17"/>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18" name="TextBox 18"/>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19" name="TextBox 19"/>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20" name="TextBox 20"/>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50</xdr:row>
      <xdr:rowOff>123825</xdr:rowOff>
    </xdr:from>
    <xdr:to>
      <xdr:col>0</xdr:col>
      <xdr:colOff>0</xdr:colOff>
      <xdr:row>51</xdr:row>
      <xdr:rowOff>114300</xdr:rowOff>
    </xdr:to>
    <xdr:sp>
      <xdr:nvSpPr>
        <xdr:cNvPr id="21" name="TextBox 21"/>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22" name="TextBox 22"/>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23" name="TextBox 23"/>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24" name="TextBox 24"/>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25" name="Chart 25"/>
        <xdr:cNvGraphicFramePr/>
      </xdr:nvGraphicFramePr>
      <xdr:xfrm>
        <a:off x="0" y="485775"/>
        <a:ext cx="0" cy="38195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26" name="Chart 26"/>
        <xdr:cNvGraphicFramePr/>
      </xdr:nvGraphicFramePr>
      <xdr:xfrm>
        <a:off x="0" y="4562475"/>
        <a:ext cx="0" cy="38195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27" name="Line 27"/>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28" name="Line 28"/>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29" name="TextBox 29"/>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30" name="TextBox 30"/>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31" name="TextBox 31"/>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32" name="TextBox 32"/>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50</xdr:row>
      <xdr:rowOff>123825</xdr:rowOff>
    </xdr:from>
    <xdr:to>
      <xdr:col>0</xdr:col>
      <xdr:colOff>0</xdr:colOff>
      <xdr:row>51</xdr:row>
      <xdr:rowOff>114300</xdr:rowOff>
    </xdr:to>
    <xdr:sp>
      <xdr:nvSpPr>
        <xdr:cNvPr id="33" name="TextBox 33"/>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34" name="TextBox 34"/>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35" name="TextBox 35"/>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36" name="TextBox 36"/>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37" name="Chart 37"/>
        <xdr:cNvGraphicFramePr/>
      </xdr:nvGraphicFramePr>
      <xdr:xfrm>
        <a:off x="76200" y="485775"/>
        <a:ext cx="5924550" cy="3819525"/>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38" name="Chart 38"/>
        <xdr:cNvGraphicFramePr/>
      </xdr:nvGraphicFramePr>
      <xdr:xfrm>
        <a:off x="104775" y="4562475"/>
        <a:ext cx="5924550" cy="3819525"/>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9" name="Line 39"/>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0" name="Line 40"/>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381000</xdr:colOff>
      <xdr:row>26</xdr:row>
      <xdr:rowOff>85725</xdr:rowOff>
    </xdr:to>
    <xdr:sp>
      <xdr:nvSpPr>
        <xdr:cNvPr id="41" name="TextBox 41"/>
        <xdr:cNvSpPr txBox="1">
          <a:spLocks noChangeArrowheads="1"/>
        </xdr:cNvSpPr>
      </xdr:nvSpPr>
      <xdr:spPr>
        <a:xfrm>
          <a:off x="847725" y="41433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28575</xdr:colOff>
      <xdr:row>25</xdr:row>
      <xdr:rowOff>85725</xdr:rowOff>
    </xdr:from>
    <xdr:to>
      <xdr:col>3</xdr:col>
      <xdr:colOff>323850</xdr:colOff>
      <xdr:row>26</xdr:row>
      <xdr:rowOff>76200</xdr:rowOff>
    </xdr:to>
    <xdr:sp>
      <xdr:nvSpPr>
        <xdr:cNvPr id="42" name="TextBox 42"/>
        <xdr:cNvSpPr txBox="1">
          <a:spLocks noChangeArrowheads="1"/>
        </xdr:cNvSpPr>
      </xdr:nvSpPr>
      <xdr:spPr>
        <a:xfrm>
          <a:off x="2314575" y="41338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628650</xdr:colOff>
      <xdr:row>25</xdr:row>
      <xdr:rowOff>85725</xdr:rowOff>
    </xdr:from>
    <xdr:to>
      <xdr:col>5</xdr:col>
      <xdr:colOff>209550</xdr:colOff>
      <xdr:row>26</xdr:row>
      <xdr:rowOff>76200</xdr:rowOff>
    </xdr:to>
    <xdr:sp>
      <xdr:nvSpPr>
        <xdr:cNvPr id="43" name="TextBox 43"/>
        <xdr:cNvSpPr txBox="1">
          <a:spLocks noChangeArrowheads="1"/>
        </xdr:cNvSpPr>
      </xdr:nvSpPr>
      <xdr:spPr>
        <a:xfrm>
          <a:off x="3676650" y="4133850"/>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6</xdr:col>
      <xdr:colOff>457200</xdr:colOff>
      <xdr:row>25</xdr:row>
      <xdr:rowOff>85725</xdr:rowOff>
    </xdr:from>
    <xdr:to>
      <xdr:col>7</xdr:col>
      <xdr:colOff>57150</xdr:colOff>
      <xdr:row>26</xdr:row>
      <xdr:rowOff>76200</xdr:rowOff>
    </xdr:to>
    <xdr:sp>
      <xdr:nvSpPr>
        <xdr:cNvPr id="44" name="TextBox 44"/>
        <xdr:cNvSpPr txBox="1">
          <a:spLocks noChangeArrowheads="1"/>
        </xdr:cNvSpPr>
      </xdr:nvSpPr>
      <xdr:spPr>
        <a:xfrm>
          <a:off x="5029200" y="4133850"/>
          <a:ext cx="3619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50</xdr:row>
      <xdr:rowOff>123825</xdr:rowOff>
    </xdr:from>
    <xdr:to>
      <xdr:col>1</xdr:col>
      <xdr:colOff>390525</xdr:colOff>
      <xdr:row>51</xdr:row>
      <xdr:rowOff>114300</xdr:rowOff>
    </xdr:to>
    <xdr:sp>
      <xdr:nvSpPr>
        <xdr:cNvPr id="45" name="TextBox 45"/>
        <xdr:cNvSpPr txBox="1">
          <a:spLocks noChangeArrowheads="1"/>
        </xdr:cNvSpPr>
      </xdr:nvSpPr>
      <xdr:spPr>
        <a:xfrm>
          <a:off x="857250" y="82200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38100</xdr:colOff>
      <xdr:row>50</xdr:row>
      <xdr:rowOff>114300</xdr:rowOff>
    </xdr:from>
    <xdr:to>
      <xdr:col>3</xdr:col>
      <xdr:colOff>333375</xdr:colOff>
      <xdr:row>51</xdr:row>
      <xdr:rowOff>104775</xdr:rowOff>
    </xdr:to>
    <xdr:sp>
      <xdr:nvSpPr>
        <xdr:cNvPr id="46" name="TextBox 46"/>
        <xdr:cNvSpPr txBox="1">
          <a:spLocks noChangeArrowheads="1"/>
        </xdr:cNvSpPr>
      </xdr:nvSpPr>
      <xdr:spPr>
        <a:xfrm>
          <a:off x="2324100" y="82105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50</xdr:row>
      <xdr:rowOff>114300</xdr:rowOff>
    </xdr:from>
    <xdr:to>
      <xdr:col>5</xdr:col>
      <xdr:colOff>219075</xdr:colOff>
      <xdr:row>51</xdr:row>
      <xdr:rowOff>104775</xdr:rowOff>
    </xdr:to>
    <xdr:sp>
      <xdr:nvSpPr>
        <xdr:cNvPr id="47" name="TextBox 47"/>
        <xdr:cNvSpPr txBox="1">
          <a:spLocks noChangeArrowheads="1"/>
        </xdr:cNvSpPr>
      </xdr:nvSpPr>
      <xdr:spPr>
        <a:xfrm>
          <a:off x="3686175" y="8210550"/>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409575</xdr:colOff>
      <xdr:row>50</xdr:row>
      <xdr:rowOff>114300</xdr:rowOff>
    </xdr:from>
    <xdr:to>
      <xdr:col>6</xdr:col>
      <xdr:colOff>714375</xdr:colOff>
      <xdr:row>51</xdr:row>
      <xdr:rowOff>104775</xdr:rowOff>
    </xdr:to>
    <xdr:sp>
      <xdr:nvSpPr>
        <xdr:cNvPr id="48" name="TextBox 48"/>
        <xdr:cNvSpPr txBox="1">
          <a:spLocks noChangeArrowheads="1"/>
        </xdr:cNvSpPr>
      </xdr:nvSpPr>
      <xdr:spPr>
        <a:xfrm>
          <a:off x="4981575" y="8210550"/>
          <a:ext cx="3048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49" name="Chart 49"/>
        <xdr:cNvGraphicFramePr/>
      </xdr:nvGraphicFramePr>
      <xdr:xfrm>
        <a:off x="76200" y="485775"/>
        <a:ext cx="5924550" cy="3819525"/>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50" name="Chart 50"/>
        <xdr:cNvGraphicFramePr/>
      </xdr:nvGraphicFramePr>
      <xdr:xfrm>
        <a:off x="104775" y="4562475"/>
        <a:ext cx="5924550" cy="3819525"/>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51" name="Line 51"/>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52" name="Line 52"/>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381000</xdr:colOff>
      <xdr:row>26</xdr:row>
      <xdr:rowOff>85725</xdr:rowOff>
    </xdr:to>
    <xdr:sp>
      <xdr:nvSpPr>
        <xdr:cNvPr id="53" name="TextBox 53"/>
        <xdr:cNvSpPr txBox="1">
          <a:spLocks noChangeArrowheads="1"/>
        </xdr:cNvSpPr>
      </xdr:nvSpPr>
      <xdr:spPr>
        <a:xfrm>
          <a:off x="847725" y="41433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28575</xdr:colOff>
      <xdr:row>25</xdr:row>
      <xdr:rowOff>85725</xdr:rowOff>
    </xdr:from>
    <xdr:to>
      <xdr:col>3</xdr:col>
      <xdr:colOff>323850</xdr:colOff>
      <xdr:row>26</xdr:row>
      <xdr:rowOff>76200</xdr:rowOff>
    </xdr:to>
    <xdr:sp>
      <xdr:nvSpPr>
        <xdr:cNvPr id="54" name="TextBox 54"/>
        <xdr:cNvSpPr txBox="1">
          <a:spLocks noChangeArrowheads="1"/>
        </xdr:cNvSpPr>
      </xdr:nvSpPr>
      <xdr:spPr>
        <a:xfrm>
          <a:off x="2314575" y="41338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628650</xdr:colOff>
      <xdr:row>25</xdr:row>
      <xdr:rowOff>85725</xdr:rowOff>
    </xdr:from>
    <xdr:to>
      <xdr:col>5</xdr:col>
      <xdr:colOff>180975</xdr:colOff>
      <xdr:row>26</xdr:row>
      <xdr:rowOff>95250</xdr:rowOff>
    </xdr:to>
    <xdr:sp>
      <xdr:nvSpPr>
        <xdr:cNvPr id="55" name="TextBox 55"/>
        <xdr:cNvSpPr txBox="1">
          <a:spLocks noChangeArrowheads="1"/>
        </xdr:cNvSpPr>
      </xdr:nvSpPr>
      <xdr:spPr>
        <a:xfrm>
          <a:off x="3676650" y="4133850"/>
          <a:ext cx="314325"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25</xdr:row>
      <xdr:rowOff>85725</xdr:rowOff>
    </xdr:from>
    <xdr:to>
      <xdr:col>7</xdr:col>
      <xdr:colOff>57150</xdr:colOff>
      <xdr:row>26</xdr:row>
      <xdr:rowOff>76200</xdr:rowOff>
    </xdr:to>
    <xdr:sp>
      <xdr:nvSpPr>
        <xdr:cNvPr id="56" name="TextBox 56"/>
        <xdr:cNvSpPr txBox="1">
          <a:spLocks noChangeArrowheads="1"/>
        </xdr:cNvSpPr>
      </xdr:nvSpPr>
      <xdr:spPr>
        <a:xfrm>
          <a:off x="5029200" y="4133850"/>
          <a:ext cx="3619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50</xdr:row>
      <xdr:rowOff>123825</xdr:rowOff>
    </xdr:from>
    <xdr:to>
      <xdr:col>1</xdr:col>
      <xdr:colOff>390525</xdr:colOff>
      <xdr:row>51</xdr:row>
      <xdr:rowOff>114300</xdr:rowOff>
    </xdr:to>
    <xdr:sp>
      <xdr:nvSpPr>
        <xdr:cNvPr id="57" name="TextBox 57"/>
        <xdr:cNvSpPr txBox="1">
          <a:spLocks noChangeArrowheads="1"/>
        </xdr:cNvSpPr>
      </xdr:nvSpPr>
      <xdr:spPr>
        <a:xfrm>
          <a:off x="857250" y="82200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38100</xdr:colOff>
      <xdr:row>50</xdr:row>
      <xdr:rowOff>114300</xdr:rowOff>
    </xdr:from>
    <xdr:to>
      <xdr:col>3</xdr:col>
      <xdr:colOff>333375</xdr:colOff>
      <xdr:row>51</xdr:row>
      <xdr:rowOff>104775</xdr:rowOff>
    </xdr:to>
    <xdr:sp>
      <xdr:nvSpPr>
        <xdr:cNvPr id="58" name="TextBox 58"/>
        <xdr:cNvSpPr txBox="1">
          <a:spLocks noChangeArrowheads="1"/>
        </xdr:cNvSpPr>
      </xdr:nvSpPr>
      <xdr:spPr>
        <a:xfrm>
          <a:off x="2324100" y="82105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50</xdr:row>
      <xdr:rowOff>114300</xdr:rowOff>
    </xdr:from>
    <xdr:to>
      <xdr:col>5</xdr:col>
      <xdr:colOff>238125</xdr:colOff>
      <xdr:row>51</xdr:row>
      <xdr:rowOff>95250</xdr:rowOff>
    </xdr:to>
    <xdr:sp>
      <xdr:nvSpPr>
        <xdr:cNvPr id="59" name="TextBox 59"/>
        <xdr:cNvSpPr txBox="1">
          <a:spLocks noChangeArrowheads="1"/>
        </xdr:cNvSpPr>
      </xdr:nvSpPr>
      <xdr:spPr>
        <a:xfrm>
          <a:off x="3686175" y="8210550"/>
          <a:ext cx="3619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409575</xdr:colOff>
      <xdr:row>50</xdr:row>
      <xdr:rowOff>114300</xdr:rowOff>
    </xdr:from>
    <xdr:to>
      <xdr:col>6</xdr:col>
      <xdr:colOff>714375</xdr:colOff>
      <xdr:row>51</xdr:row>
      <xdr:rowOff>104775</xdr:rowOff>
    </xdr:to>
    <xdr:sp>
      <xdr:nvSpPr>
        <xdr:cNvPr id="60" name="TextBox 60"/>
        <xdr:cNvSpPr txBox="1">
          <a:spLocks noChangeArrowheads="1"/>
        </xdr:cNvSpPr>
      </xdr:nvSpPr>
      <xdr:spPr>
        <a:xfrm>
          <a:off x="4981575" y="8210550"/>
          <a:ext cx="3048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61" name="Chart 61"/>
        <xdr:cNvGraphicFramePr/>
      </xdr:nvGraphicFramePr>
      <xdr:xfrm>
        <a:off x="76200" y="485775"/>
        <a:ext cx="5924550" cy="3819525"/>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62" name="Chart 62"/>
        <xdr:cNvGraphicFramePr/>
      </xdr:nvGraphicFramePr>
      <xdr:xfrm>
        <a:off x="104775" y="4562475"/>
        <a:ext cx="5924550" cy="3819525"/>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63" name="Line 63"/>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64" name="Line 64"/>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447675</xdr:colOff>
      <xdr:row>26</xdr:row>
      <xdr:rowOff>123825</xdr:rowOff>
    </xdr:to>
    <xdr:sp>
      <xdr:nvSpPr>
        <xdr:cNvPr id="65" name="TextBox 65"/>
        <xdr:cNvSpPr txBox="1">
          <a:spLocks noChangeArrowheads="1"/>
        </xdr:cNvSpPr>
      </xdr:nvSpPr>
      <xdr:spPr>
        <a:xfrm>
          <a:off x="847725" y="414337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25</xdr:row>
      <xdr:rowOff>85725</xdr:rowOff>
    </xdr:from>
    <xdr:to>
      <xdr:col>3</xdr:col>
      <xdr:colOff>419100</xdr:colOff>
      <xdr:row>26</xdr:row>
      <xdr:rowOff>123825</xdr:rowOff>
    </xdr:to>
    <xdr:sp>
      <xdr:nvSpPr>
        <xdr:cNvPr id="66" name="TextBox 66"/>
        <xdr:cNvSpPr txBox="1">
          <a:spLocks noChangeArrowheads="1"/>
        </xdr:cNvSpPr>
      </xdr:nvSpPr>
      <xdr:spPr>
        <a:xfrm>
          <a:off x="2314575" y="4133850"/>
          <a:ext cx="390525"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25</xdr:row>
      <xdr:rowOff>85725</xdr:rowOff>
    </xdr:from>
    <xdr:to>
      <xdr:col>5</xdr:col>
      <xdr:colOff>266700</xdr:colOff>
      <xdr:row>26</xdr:row>
      <xdr:rowOff>133350</xdr:rowOff>
    </xdr:to>
    <xdr:sp>
      <xdr:nvSpPr>
        <xdr:cNvPr id="67" name="TextBox 67"/>
        <xdr:cNvSpPr txBox="1">
          <a:spLocks noChangeArrowheads="1"/>
        </xdr:cNvSpPr>
      </xdr:nvSpPr>
      <xdr:spPr>
        <a:xfrm>
          <a:off x="3676650" y="4133850"/>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25</xdr:row>
      <xdr:rowOff>85725</xdr:rowOff>
    </xdr:from>
    <xdr:to>
      <xdr:col>7</xdr:col>
      <xdr:colOff>104775</xdr:colOff>
      <xdr:row>26</xdr:row>
      <xdr:rowOff>114300</xdr:rowOff>
    </xdr:to>
    <xdr:sp>
      <xdr:nvSpPr>
        <xdr:cNvPr id="68" name="TextBox 68"/>
        <xdr:cNvSpPr txBox="1">
          <a:spLocks noChangeArrowheads="1"/>
        </xdr:cNvSpPr>
      </xdr:nvSpPr>
      <xdr:spPr>
        <a:xfrm>
          <a:off x="5029200" y="4133850"/>
          <a:ext cx="40957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51</xdr:row>
      <xdr:rowOff>0</xdr:rowOff>
    </xdr:from>
    <xdr:to>
      <xdr:col>1</xdr:col>
      <xdr:colOff>371475</xdr:colOff>
      <xdr:row>52</xdr:row>
      <xdr:rowOff>28575</xdr:rowOff>
    </xdr:to>
    <xdr:sp>
      <xdr:nvSpPr>
        <xdr:cNvPr id="69" name="TextBox 69"/>
        <xdr:cNvSpPr txBox="1">
          <a:spLocks noChangeArrowheads="1"/>
        </xdr:cNvSpPr>
      </xdr:nvSpPr>
      <xdr:spPr>
        <a:xfrm>
          <a:off x="847725" y="825817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51</xdr:row>
      <xdr:rowOff>28575</xdr:rowOff>
    </xdr:from>
    <xdr:to>
      <xdr:col>3</xdr:col>
      <xdr:colOff>361950</xdr:colOff>
      <xdr:row>52</xdr:row>
      <xdr:rowOff>9525</xdr:rowOff>
    </xdr:to>
    <xdr:sp>
      <xdr:nvSpPr>
        <xdr:cNvPr id="70" name="TextBox 70"/>
        <xdr:cNvSpPr txBox="1">
          <a:spLocks noChangeArrowheads="1"/>
        </xdr:cNvSpPr>
      </xdr:nvSpPr>
      <xdr:spPr>
        <a:xfrm>
          <a:off x="2324100" y="8286750"/>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51</xdr:row>
      <xdr:rowOff>19050</xdr:rowOff>
    </xdr:from>
    <xdr:to>
      <xdr:col>5</xdr:col>
      <xdr:colOff>247650</xdr:colOff>
      <xdr:row>52</xdr:row>
      <xdr:rowOff>9525</xdr:rowOff>
    </xdr:to>
    <xdr:sp>
      <xdr:nvSpPr>
        <xdr:cNvPr id="71" name="TextBox 71"/>
        <xdr:cNvSpPr txBox="1">
          <a:spLocks noChangeArrowheads="1"/>
        </xdr:cNvSpPr>
      </xdr:nvSpPr>
      <xdr:spPr>
        <a:xfrm>
          <a:off x="3686175" y="8277225"/>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51</xdr:row>
      <xdr:rowOff>0</xdr:rowOff>
    </xdr:from>
    <xdr:to>
      <xdr:col>7</xdr:col>
      <xdr:colOff>180975</xdr:colOff>
      <xdr:row>52</xdr:row>
      <xdr:rowOff>0</xdr:rowOff>
    </xdr:to>
    <xdr:sp>
      <xdr:nvSpPr>
        <xdr:cNvPr id="72" name="TextBox 72"/>
        <xdr:cNvSpPr txBox="1">
          <a:spLocks noChangeArrowheads="1"/>
        </xdr:cNvSpPr>
      </xdr:nvSpPr>
      <xdr:spPr>
        <a:xfrm>
          <a:off x="5133975" y="825817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73" name="TextBox 73"/>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26</xdr:row>
      <xdr:rowOff>95250</xdr:rowOff>
    </xdr:to>
    <xdr:graphicFrame>
      <xdr:nvGraphicFramePr>
        <xdr:cNvPr id="1" name="Chart 1"/>
        <xdr:cNvGraphicFramePr/>
      </xdr:nvGraphicFramePr>
      <xdr:xfrm>
        <a:off x="0" y="485775"/>
        <a:ext cx="0" cy="3819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2" name="Chart 2"/>
        <xdr:cNvGraphicFramePr/>
      </xdr:nvGraphicFramePr>
      <xdr:xfrm>
        <a:off x="0" y="4591050"/>
        <a:ext cx="0" cy="38195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3" name="Line 3"/>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4" name="Line 4"/>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5" name="TextBox 5"/>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6" name="TextBox 6"/>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7" name="TextBox 7"/>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8" name="TextBox 8"/>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9" name="TextBox 9"/>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10" name="TextBox 10"/>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11" name="TextBox 11"/>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12" name="TextBox 12"/>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13" name="Chart 13"/>
        <xdr:cNvGraphicFramePr/>
      </xdr:nvGraphicFramePr>
      <xdr:xfrm>
        <a:off x="0" y="485775"/>
        <a:ext cx="0" cy="38195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14" name="Chart 14"/>
        <xdr:cNvGraphicFramePr/>
      </xdr:nvGraphicFramePr>
      <xdr:xfrm>
        <a:off x="0" y="4591050"/>
        <a:ext cx="0" cy="3819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15" name="Line 15"/>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16" name="Line 16"/>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17" name="TextBox 17"/>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18" name="TextBox 18"/>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19" name="TextBox 19"/>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20" name="TextBox 20"/>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21" name="TextBox 21"/>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22" name="TextBox 22"/>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23" name="TextBox 23"/>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24" name="TextBox 24"/>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25" name="Chart 25"/>
        <xdr:cNvGraphicFramePr/>
      </xdr:nvGraphicFramePr>
      <xdr:xfrm>
        <a:off x="0" y="485775"/>
        <a:ext cx="0" cy="38195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26" name="Chart 26"/>
        <xdr:cNvGraphicFramePr/>
      </xdr:nvGraphicFramePr>
      <xdr:xfrm>
        <a:off x="0" y="4591050"/>
        <a:ext cx="0" cy="38195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27" name="Line 27"/>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28" name="Line 28"/>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29" name="TextBox 29"/>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30" name="TextBox 30"/>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31" name="TextBox 31"/>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32" name="TextBox 32"/>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33" name="TextBox 33"/>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34" name="TextBox 34"/>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35" name="TextBox 35"/>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36" name="TextBox 36"/>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37" name="Chart 37"/>
        <xdr:cNvGraphicFramePr/>
      </xdr:nvGraphicFramePr>
      <xdr:xfrm>
        <a:off x="76200" y="485775"/>
        <a:ext cx="5915025" cy="3819525"/>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38" name="Chart 38"/>
        <xdr:cNvGraphicFramePr/>
      </xdr:nvGraphicFramePr>
      <xdr:xfrm>
        <a:off x="95250" y="4591050"/>
        <a:ext cx="5915025" cy="3819525"/>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9" name="Line 39"/>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0" name="Line 40"/>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381000</xdr:colOff>
      <xdr:row>26</xdr:row>
      <xdr:rowOff>19050</xdr:rowOff>
    </xdr:to>
    <xdr:sp>
      <xdr:nvSpPr>
        <xdr:cNvPr id="41" name="TextBox 41"/>
        <xdr:cNvSpPr txBox="1">
          <a:spLocks noChangeArrowheads="1"/>
        </xdr:cNvSpPr>
      </xdr:nvSpPr>
      <xdr:spPr>
        <a:xfrm>
          <a:off x="847725" y="40767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9525</xdr:colOff>
      <xdr:row>25</xdr:row>
      <xdr:rowOff>19050</xdr:rowOff>
    </xdr:from>
    <xdr:to>
      <xdr:col>3</xdr:col>
      <xdr:colOff>304800</xdr:colOff>
      <xdr:row>26</xdr:row>
      <xdr:rowOff>9525</xdr:rowOff>
    </xdr:to>
    <xdr:sp>
      <xdr:nvSpPr>
        <xdr:cNvPr id="42" name="TextBox 42"/>
        <xdr:cNvSpPr txBox="1">
          <a:spLocks noChangeArrowheads="1"/>
        </xdr:cNvSpPr>
      </xdr:nvSpPr>
      <xdr:spPr>
        <a:xfrm>
          <a:off x="2295525" y="4067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571500</xdr:colOff>
      <xdr:row>25</xdr:row>
      <xdr:rowOff>19050</xdr:rowOff>
    </xdr:from>
    <xdr:to>
      <xdr:col>5</xdr:col>
      <xdr:colOff>152400</xdr:colOff>
      <xdr:row>26</xdr:row>
      <xdr:rowOff>9525</xdr:rowOff>
    </xdr:to>
    <xdr:sp>
      <xdr:nvSpPr>
        <xdr:cNvPr id="43" name="TextBox 43"/>
        <xdr:cNvSpPr txBox="1">
          <a:spLocks noChangeArrowheads="1"/>
        </xdr:cNvSpPr>
      </xdr:nvSpPr>
      <xdr:spPr>
        <a:xfrm>
          <a:off x="3619500" y="406717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400050</xdr:colOff>
      <xdr:row>25</xdr:row>
      <xdr:rowOff>19050</xdr:rowOff>
    </xdr:from>
    <xdr:to>
      <xdr:col>6</xdr:col>
      <xdr:colOff>695325</xdr:colOff>
      <xdr:row>26</xdr:row>
      <xdr:rowOff>28575</xdr:rowOff>
    </xdr:to>
    <xdr:sp>
      <xdr:nvSpPr>
        <xdr:cNvPr id="44" name="TextBox 44"/>
        <xdr:cNvSpPr txBox="1">
          <a:spLocks noChangeArrowheads="1"/>
        </xdr:cNvSpPr>
      </xdr:nvSpPr>
      <xdr:spPr>
        <a:xfrm>
          <a:off x="4972050" y="4067175"/>
          <a:ext cx="295275"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1</xdr:col>
      <xdr:colOff>76200</xdr:colOff>
      <xdr:row>50</xdr:row>
      <xdr:rowOff>66675</xdr:rowOff>
    </xdr:from>
    <xdr:to>
      <xdr:col>1</xdr:col>
      <xdr:colOff>371475</xdr:colOff>
      <xdr:row>51</xdr:row>
      <xdr:rowOff>57150</xdr:rowOff>
    </xdr:to>
    <xdr:sp>
      <xdr:nvSpPr>
        <xdr:cNvPr id="45" name="TextBox 45"/>
        <xdr:cNvSpPr txBox="1">
          <a:spLocks noChangeArrowheads="1"/>
        </xdr:cNvSpPr>
      </xdr:nvSpPr>
      <xdr:spPr>
        <a:xfrm>
          <a:off x="838200" y="816292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19050</xdr:colOff>
      <xdr:row>50</xdr:row>
      <xdr:rowOff>57150</xdr:rowOff>
    </xdr:from>
    <xdr:to>
      <xdr:col>3</xdr:col>
      <xdr:colOff>314325</xdr:colOff>
      <xdr:row>51</xdr:row>
      <xdr:rowOff>47625</xdr:rowOff>
    </xdr:to>
    <xdr:sp>
      <xdr:nvSpPr>
        <xdr:cNvPr id="46" name="TextBox 46"/>
        <xdr:cNvSpPr txBox="1">
          <a:spLocks noChangeArrowheads="1"/>
        </xdr:cNvSpPr>
      </xdr:nvSpPr>
      <xdr:spPr>
        <a:xfrm>
          <a:off x="2305050" y="81534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600075</xdr:colOff>
      <xdr:row>50</xdr:row>
      <xdr:rowOff>57150</xdr:rowOff>
    </xdr:from>
    <xdr:to>
      <xdr:col>5</xdr:col>
      <xdr:colOff>161925</xdr:colOff>
      <xdr:row>51</xdr:row>
      <xdr:rowOff>57150</xdr:rowOff>
    </xdr:to>
    <xdr:sp>
      <xdr:nvSpPr>
        <xdr:cNvPr id="47" name="TextBox 47"/>
        <xdr:cNvSpPr txBox="1">
          <a:spLocks noChangeArrowheads="1"/>
        </xdr:cNvSpPr>
      </xdr:nvSpPr>
      <xdr:spPr>
        <a:xfrm>
          <a:off x="3648075" y="81534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400050</xdr:colOff>
      <xdr:row>50</xdr:row>
      <xdr:rowOff>57150</xdr:rowOff>
    </xdr:from>
    <xdr:to>
      <xdr:col>6</xdr:col>
      <xdr:colOff>714375</xdr:colOff>
      <xdr:row>51</xdr:row>
      <xdr:rowOff>47625</xdr:rowOff>
    </xdr:to>
    <xdr:sp>
      <xdr:nvSpPr>
        <xdr:cNvPr id="48" name="TextBox 48"/>
        <xdr:cNvSpPr txBox="1">
          <a:spLocks noChangeArrowheads="1"/>
        </xdr:cNvSpPr>
      </xdr:nvSpPr>
      <xdr:spPr>
        <a:xfrm>
          <a:off x="4972050" y="8153400"/>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49" name="Chart 49"/>
        <xdr:cNvGraphicFramePr/>
      </xdr:nvGraphicFramePr>
      <xdr:xfrm>
        <a:off x="76200" y="485775"/>
        <a:ext cx="5915025" cy="3819525"/>
      </xdr:xfrm>
      <a:graphic>
        <a:graphicData uri="http://schemas.openxmlformats.org/drawingml/2006/chart">
          <c:chart xmlns:c="http://schemas.openxmlformats.org/drawingml/2006/chart" r:id="rId9"/>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50" name="Chart 50"/>
        <xdr:cNvGraphicFramePr/>
      </xdr:nvGraphicFramePr>
      <xdr:xfrm>
        <a:off x="95250" y="4591050"/>
        <a:ext cx="5915025" cy="3819525"/>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51" name="Line 51"/>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52" name="Line 52"/>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381000</xdr:colOff>
      <xdr:row>26</xdr:row>
      <xdr:rowOff>19050</xdr:rowOff>
    </xdr:to>
    <xdr:sp>
      <xdr:nvSpPr>
        <xdr:cNvPr id="53" name="TextBox 53"/>
        <xdr:cNvSpPr txBox="1">
          <a:spLocks noChangeArrowheads="1"/>
        </xdr:cNvSpPr>
      </xdr:nvSpPr>
      <xdr:spPr>
        <a:xfrm>
          <a:off x="847725" y="40767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9525</xdr:colOff>
      <xdr:row>25</xdr:row>
      <xdr:rowOff>19050</xdr:rowOff>
    </xdr:from>
    <xdr:to>
      <xdr:col>3</xdr:col>
      <xdr:colOff>304800</xdr:colOff>
      <xdr:row>26</xdr:row>
      <xdr:rowOff>9525</xdr:rowOff>
    </xdr:to>
    <xdr:sp>
      <xdr:nvSpPr>
        <xdr:cNvPr id="54" name="TextBox 54"/>
        <xdr:cNvSpPr txBox="1">
          <a:spLocks noChangeArrowheads="1"/>
        </xdr:cNvSpPr>
      </xdr:nvSpPr>
      <xdr:spPr>
        <a:xfrm>
          <a:off x="2295525" y="4067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571500</xdr:colOff>
      <xdr:row>25</xdr:row>
      <xdr:rowOff>19050</xdr:rowOff>
    </xdr:from>
    <xdr:to>
      <xdr:col>5</xdr:col>
      <xdr:colOff>152400</xdr:colOff>
      <xdr:row>26</xdr:row>
      <xdr:rowOff>28575</xdr:rowOff>
    </xdr:to>
    <xdr:sp>
      <xdr:nvSpPr>
        <xdr:cNvPr id="55" name="TextBox 55"/>
        <xdr:cNvSpPr txBox="1">
          <a:spLocks noChangeArrowheads="1"/>
        </xdr:cNvSpPr>
      </xdr:nvSpPr>
      <xdr:spPr>
        <a:xfrm>
          <a:off x="3619500" y="4067175"/>
          <a:ext cx="3429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25</xdr:row>
      <xdr:rowOff>19050</xdr:rowOff>
    </xdr:from>
    <xdr:to>
      <xdr:col>6</xdr:col>
      <xdr:colOff>742950</xdr:colOff>
      <xdr:row>26</xdr:row>
      <xdr:rowOff>19050</xdr:rowOff>
    </xdr:to>
    <xdr:sp>
      <xdr:nvSpPr>
        <xdr:cNvPr id="56" name="TextBox 56"/>
        <xdr:cNvSpPr txBox="1">
          <a:spLocks noChangeArrowheads="1"/>
        </xdr:cNvSpPr>
      </xdr:nvSpPr>
      <xdr:spPr>
        <a:xfrm>
          <a:off x="4972050" y="40671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50</xdr:row>
      <xdr:rowOff>66675</xdr:rowOff>
    </xdr:from>
    <xdr:to>
      <xdr:col>1</xdr:col>
      <xdr:colOff>371475</xdr:colOff>
      <xdr:row>51</xdr:row>
      <xdr:rowOff>57150</xdr:rowOff>
    </xdr:to>
    <xdr:sp>
      <xdr:nvSpPr>
        <xdr:cNvPr id="57" name="TextBox 57"/>
        <xdr:cNvSpPr txBox="1">
          <a:spLocks noChangeArrowheads="1"/>
        </xdr:cNvSpPr>
      </xdr:nvSpPr>
      <xdr:spPr>
        <a:xfrm>
          <a:off x="838200" y="816292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19050</xdr:colOff>
      <xdr:row>50</xdr:row>
      <xdr:rowOff>57150</xdr:rowOff>
    </xdr:from>
    <xdr:to>
      <xdr:col>3</xdr:col>
      <xdr:colOff>314325</xdr:colOff>
      <xdr:row>51</xdr:row>
      <xdr:rowOff>47625</xdr:rowOff>
    </xdr:to>
    <xdr:sp>
      <xdr:nvSpPr>
        <xdr:cNvPr id="58" name="TextBox 58"/>
        <xdr:cNvSpPr txBox="1">
          <a:spLocks noChangeArrowheads="1"/>
        </xdr:cNvSpPr>
      </xdr:nvSpPr>
      <xdr:spPr>
        <a:xfrm>
          <a:off x="2305050" y="81534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571500</xdr:colOff>
      <xdr:row>50</xdr:row>
      <xdr:rowOff>38100</xdr:rowOff>
    </xdr:from>
    <xdr:to>
      <xdr:col>5</xdr:col>
      <xdr:colOff>180975</xdr:colOff>
      <xdr:row>51</xdr:row>
      <xdr:rowOff>38100</xdr:rowOff>
    </xdr:to>
    <xdr:sp>
      <xdr:nvSpPr>
        <xdr:cNvPr id="59" name="TextBox 59"/>
        <xdr:cNvSpPr txBox="1">
          <a:spLocks noChangeArrowheads="1"/>
        </xdr:cNvSpPr>
      </xdr:nvSpPr>
      <xdr:spPr>
        <a:xfrm>
          <a:off x="3619500" y="8134350"/>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50</xdr:row>
      <xdr:rowOff>57150</xdr:rowOff>
    </xdr:from>
    <xdr:to>
      <xdr:col>6</xdr:col>
      <xdr:colOff>714375</xdr:colOff>
      <xdr:row>51</xdr:row>
      <xdr:rowOff>66675</xdr:rowOff>
    </xdr:to>
    <xdr:sp>
      <xdr:nvSpPr>
        <xdr:cNvPr id="60" name="TextBox 60"/>
        <xdr:cNvSpPr txBox="1">
          <a:spLocks noChangeArrowheads="1"/>
        </xdr:cNvSpPr>
      </xdr:nvSpPr>
      <xdr:spPr>
        <a:xfrm>
          <a:off x="4972050" y="8153400"/>
          <a:ext cx="314325"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0.16425</cdr:x>
      <cdr:y>0.94525</cdr:y>
    </cdr:from>
    <cdr:to>
      <cdr:x>0.2165</cdr:x>
      <cdr:y>0.99225</cdr:y>
    </cdr:to>
    <cdr:sp>
      <cdr:nvSpPr>
        <cdr:cNvPr id="1" name="TextBox 1"/>
        <cdr:cNvSpPr txBox="1">
          <a:spLocks noChangeArrowheads="1"/>
        </cdr:cNvSpPr>
      </cdr:nvSpPr>
      <cdr:spPr>
        <a:xfrm>
          <a:off x="923925" y="3200400"/>
          <a:ext cx="2952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0.38375</cdr:x>
      <cdr:y>0.94525</cdr:y>
    </cdr:from>
    <cdr:to>
      <cdr:x>0.437</cdr:x>
      <cdr:y>0.99225</cdr:y>
    </cdr:to>
    <cdr:sp>
      <cdr:nvSpPr>
        <cdr:cNvPr id="2" name="TextBox 2"/>
        <cdr:cNvSpPr txBox="1">
          <a:spLocks noChangeArrowheads="1"/>
        </cdr:cNvSpPr>
      </cdr:nvSpPr>
      <cdr:spPr>
        <a:xfrm>
          <a:off x="2171700" y="3200400"/>
          <a:ext cx="3048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0.631</cdr:x>
      <cdr:y>0.94525</cdr:y>
    </cdr:from>
    <cdr:to>
      <cdr:x>0.68525</cdr:x>
      <cdr:y>0.99225</cdr:y>
    </cdr:to>
    <cdr:sp>
      <cdr:nvSpPr>
        <cdr:cNvPr id="3" name="TextBox 3"/>
        <cdr:cNvSpPr txBox="1">
          <a:spLocks noChangeArrowheads="1"/>
        </cdr:cNvSpPr>
      </cdr:nvSpPr>
      <cdr:spPr>
        <a:xfrm>
          <a:off x="3571875" y="3200400"/>
          <a:ext cx="3048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0.86625</cdr:x>
      <cdr:y>0.94525</cdr:y>
    </cdr:from>
    <cdr:to>
      <cdr:x>0.9205</cdr:x>
      <cdr:y>0.99225</cdr:y>
    </cdr:to>
    <cdr:sp>
      <cdr:nvSpPr>
        <cdr:cNvPr id="4" name="TextBox 4"/>
        <cdr:cNvSpPr txBox="1">
          <a:spLocks noChangeArrowheads="1"/>
        </cdr:cNvSpPr>
      </cdr:nvSpPr>
      <cdr:spPr>
        <a:xfrm>
          <a:off x="4905375" y="3200400"/>
          <a:ext cx="3048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0.16425</cdr:x>
      <cdr:y>0.94525</cdr:y>
    </cdr:from>
    <cdr:to>
      <cdr:x>0.22875</cdr:x>
      <cdr:y>0.99075</cdr:y>
    </cdr:to>
    <cdr:sp>
      <cdr:nvSpPr>
        <cdr:cNvPr id="1" name="TextBox 1"/>
        <cdr:cNvSpPr txBox="1">
          <a:spLocks noChangeArrowheads="1"/>
        </cdr:cNvSpPr>
      </cdr:nvSpPr>
      <cdr:spPr>
        <a:xfrm>
          <a:off x="923925" y="3200400"/>
          <a:ext cx="3619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0.38375</cdr:x>
      <cdr:y>0.94525</cdr:y>
    </cdr:from>
    <cdr:to>
      <cdr:x>0.43975</cdr:x>
      <cdr:y>0.99075</cdr:y>
    </cdr:to>
    <cdr:sp>
      <cdr:nvSpPr>
        <cdr:cNvPr id="2" name="TextBox 2"/>
        <cdr:cNvSpPr txBox="1">
          <a:spLocks noChangeArrowheads="1"/>
        </cdr:cNvSpPr>
      </cdr:nvSpPr>
      <cdr:spPr>
        <a:xfrm>
          <a:off x="2171700" y="3200400"/>
          <a:ext cx="31432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0.631</cdr:x>
      <cdr:y>0.94525</cdr:y>
    </cdr:from>
    <cdr:to>
      <cdr:x>0.69075</cdr:x>
      <cdr:y>0.99075</cdr:y>
    </cdr:to>
    <cdr:sp>
      <cdr:nvSpPr>
        <cdr:cNvPr id="3" name="TextBox 3"/>
        <cdr:cNvSpPr txBox="1">
          <a:spLocks noChangeArrowheads="1"/>
        </cdr:cNvSpPr>
      </cdr:nvSpPr>
      <cdr:spPr>
        <a:xfrm>
          <a:off x="3571875" y="320040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0.86625</cdr:x>
      <cdr:y>0.94525</cdr:y>
    </cdr:from>
    <cdr:to>
      <cdr:x>0.93175</cdr:x>
      <cdr:y>0.99075</cdr:y>
    </cdr:to>
    <cdr:sp>
      <cdr:nvSpPr>
        <cdr:cNvPr id="4" name="TextBox 4"/>
        <cdr:cNvSpPr txBox="1">
          <a:spLocks noChangeArrowheads="1"/>
        </cdr:cNvSpPr>
      </cdr:nvSpPr>
      <cdr:spPr>
        <a:xfrm>
          <a:off x="4905375" y="320040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24</xdr:row>
      <xdr:rowOff>133350</xdr:rowOff>
    </xdr:to>
    <xdr:graphicFrame>
      <xdr:nvGraphicFramePr>
        <xdr:cNvPr id="1" name="Chart 1"/>
        <xdr:cNvGraphicFramePr/>
      </xdr:nvGraphicFramePr>
      <xdr:xfrm>
        <a:off x="57150" y="628650"/>
        <a:ext cx="5667375" cy="33909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2" name="TextBox 2"/>
        <xdr:cNvSpPr txBox="1">
          <a:spLocks noChangeArrowheads="1"/>
        </xdr:cNvSpPr>
      </xdr:nvSpPr>
      <xdr:spPr>
        <a:xfrm>
          <a:off x="18097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3" name="TextBox 3"/>
        <xdr:cNvSpPr txBox="1">
          <a:spLocks noChangeArrowheads="1"/>
        </xdr:cNvSpPr>
      </xdr:nvSpPr>
      <xdr:spPr>
        <a:xfrm>
          <a:off x="2867025" y="3800475"/>
          <a:ext cx="2476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4" name="TextBox 4"/>
        <xdr:cNvSpPr txBox="1">
          <a:spLocks noChangeArrowheads="1"/>
        </xdr:cNvSpPr>
      </xdr:nvSpPr>
      <xdr:spPr>
        <a:xfrm>
          <a:off x="4924425" y="3800475"/>
          <a:ext cx="2476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5" name="TextBox 5"/>
        <xdr:cNvSpPr txBox="1">
          <a:spLocks noChangeArrowheads="1"/>
        </xdr:cNvSpPr>
      </xdr:nvSpPr>
      <xdr:spPr>
        <a:xfrm>
          <a:off x="38385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23</xdr:row>
      <xdr:rowOff>76200</xdr:rowOff>
    </xdr:from>
    <xdr:to>
      <xdr:col>1</xdr:col>
      <xdr:colOff>257175</xdr:colOff>
      <xdr:row>24</xdr:row>
      <xdr:rowOff>66675</xdr:rowOff>
    </xdr:to>
    <xdr:sp>
      <xdr:nvSpPr>
        <xdr:cNvPr id="6" name="TextBox 6"/>
        <xdr:cNvSpPr txBox="1">
          <a:spLocks noChangeArrowheads="1"/>
        </xdr:cNvSpPr>
      </xdr:nvSpPr>
      <xdr:spPr>
        <a:xfrm>
          <a:off x="723900" y="3800475"/>
          <a:ext cx="2571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7" name="Chart 7"/>
        <xdr:cNvGraphicFramePr/>
      </xdr:nvGraphicFramePr>
      <xdr:xfrm>
        <a:off x="57150" y="628650"/>
        <a:ext cx="5667375" cy="33909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8" name="TextBox 8"/>
        <xdr:cNvSpPr txBox="1">
          <a:spLocks noChangeArrowheads="1"/>
        </xdr:cNvSpPr>
      </xdr:nvSpPr>
      <xdr:spPr>
        <a:xfrm>
          <a:off x="18097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9" name="TextBox 9"/>
        <xdr:cNvSpPr txBox="1">
          <a:spLocks noChangeArrowheads="1"/>
        </xdr:cNvSpPr>
      </xdr:nvSpPr>
      <xdr:spPr>
        <a:xfrm>
          <a:off x="2867025" y="3800475"/>
          <a:ext cx="2476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10" name="TextBox 10"/>
        <xdr:cNvSpPr txBox="1">
          <a:spLocks noChangeArrowheads="1"/>
        </xdr:cNvSpPr>
      </xdr:nvSpPr>
      <xdr:spPr>
        <a:xfrm>
          <a:off x="4924425" y="3800475"/>
          <a:ext cx="2476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11" name="TextBox 11"/>
        <xdr:cNvSpPr txBox="1">
          <a:spLocks noChangeArrowheads="1"/>
        </xdr:cNvSpPr>
      </xdr:nvSpPr>
      <xdr:spPr>
        <a:xfrm>
          <a:off x="38385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23</xdr:row>
      <xdr:rowOff>76200</xdr:rowOff>
    </xdr:from>
    <xdr:to>
      <xdr:col>1</xdr:col>
      <xdr:colOff>257175</xdr:colOff>
      <xdr:row>24</xdr:row>
      <xdr:rowOff>66675</xdr:rowOff>
    </xdr:to>
    <xdr:sp>
      <xdr:nvSpPr>
        <xdr:cNvPr id="12" name="TextBox 12"/>
        <xdr:cNvSpPr txBox="1">
          <a:spLocks noChangeArrowheads="1"/>
        </xdr:cNvSpPr>
      </xdr:nvSpPr>
      <xdr:spPr>
        <a:xfrm>
          <a:off x="723900" y="3800475"/>
          <a:ext cx="2571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3" name="Chart 13"/>
        <xdr:cNvGraphicFramePr/>
      </xdr:nvGraphicFramePr>
      <xdr:xfrm>
        <a:off x="57150" y="628650"/>
        <a:ext cx="5667375" cy="33909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23</xdr:row>
      <xdr:rowOff>76200</xdr:rowOff>
    </xdr:from>
    <xdr:to>
      <xdr:col>1</xdr:col>
      <xdr:colOff>409575</xdr:colOff>
      <xdr:row>24</xdr:row>
      <xdr:rowOff>66675</xdr:rowOff>
    </xdr:to>
    <xdr:sp>
      <xdr:nvSpPr>
        <xdr:cNvPr id="14" name="TextBox 14"/>
        <xdr:cNvSpPr txBox="1">
          <a:spLocks noChangeArrowheads="1"/>
        </xdr:cNvSpPr>
      </xdr:nvSpPr>
      <xdr:spPr>
        <a:xfrm>
          <a:off x="838200" y="38004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23</xdr:row>
      <xdr:rowOff>66675</xdr:rowOff>
    </xdr:from>
    <xdr:to>
      <xdr:col>3</xdr:col>
      <xdr:colOff>352425</xdr:colOff>
      <xdr:row>24</xdr:row>
      <xdr:rowOff>57150</xdr:rowOff>
    </xdr:to>
    <xdr:sp>
      <xdr:nvSpPr>
        <xdr:cNvPr id="15" name="TextBox 15"/>
        <xdr:cNvSpPr txBox="1">
          <a:spLocks noChangeArrowheads="1"/>
        </xdr:cNvSpPr>
      </xdr:nvSpPr>
      <xdr:spPr>
        <a:xfrm>
          <a:off x="2228850" y="37909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23</xdr:row>
      <xdr:rowOff>66675</xdr:rowOff>
    </xdr:from>
    <xdr:to>
      <xdr:col>5</xdr:col>
      <xdr:colOff>180975</xdr:colOff>
      <xdr:row>24</xdr:row>
      <xdr:rowOff>57150</xdr:rowOff>
    </xdr:to>
    <xdr:sp>
      <xdr:nvSpPr>
        <xdr:cNvPr id="16" name="TextBox 16"/>
        <xdr:cNvSpPr txBox="1">
          <a:spLocks noChangeArrowheads="1"/>
        </xdr:cNvSpPr>
      </xdr:nvSpPr>
      <xdr:spPr>
        <a:xfrm>
          <a:off x="3552825" y="3790950"/>
          <a:ext cx="2476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23</xdr:row>
      <xdr:rowOff>66675</xdr:rowOff>
    </xdr:from>
    <xdr:to>
      <xdr:col>7</xdr:col>
      <xdr:colOff>0</xdr:colOff>
      <xdr:row>24</xdr:row>
      <xdr:rowOff>57150</xdr:rowOff>
    </xdr:to>
    <xdr:sp>
      <xdr:nvSpPr>
        <xdr:cNvPr id="17" name="TextBox 17"/>
        <xdr:cNvSpPr txBox="1">
          <a:spLocks noChangeArrowheads="1"/>
        </xdr:cNvSpPr>
      </xdr:nvSpPr>
      <xdr:spPr>
        <a:xfrm>
          <a:off x="4829175" y="3790950"/>
          <a:ext cx="2381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8" name="Chart 18"/>
        <xdr:cNvGraphicFramePr/>
      </xdr:nvGraphicFramePr>
      <xdr:xfrm>
        <a:off x="57150" y="628650"/>
        <a:ext cx="5667375" cy="3390900"/>
      </xdr:xfrm>
      <a:graphic>
        <a:graphicData uri="http://schemas.openxmlformats.org/drawingml/2006/chart">
          <c:chart xmlns:c="http://schemas.openxmlformats.org/drawingml/2006/chart" r:id="rId4"/>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19" name="TextBox 19"/>
        <xdr:cNvSpPr txBox="1">
          <a:spLocks noChangeArrowheads="1"/>
        </xdr:cNvSpPr>
      </xdr:nvSpPr>
      <xdr:spPr>
        <a:xfrm>
          <a:off x="18097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20" name="TextBox 20"/>
        <xdr:cNvSpPr txBox="1">
          <a:spLocks noChangeArrowheads="1"/>
        </xdr:cNvSpPr>
      </xdr:nvSpPr>
      <xdr:spPr>
        <a:xfrm>
          <a:off x="2867025" y="3800475"/>
          <a:ext cx="2476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21" name="TextBox 21"/>
        <xdr:cNvSpPr txBox="1">
          <a:spLocks noChangeArrowheads="1"/>
        </xdr:cNvSpPr>
      </xdr:nvSpPr>
      <xdr:spPr>
        <a:xfrm>
          <a:off x="4924425" y="3800475"/>
          <a:ext cx="2476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22" name="TextBox 22"/>
        <xdr:cNvSpPr txBox="1">
          <a:spLocks noChangeArrowheads="1"/>
        </xdr:cNvSpPr>
      </xdr:nvSpPr>
      <xdr:spPr>
        <a:xfrm>
          <a:off x="38385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23</xdr:row>
      <xdr:rowOff>76200</xdr:rowOff>
    </xdr:from>
    <xdr:to>
      <xdr:col>1</xdr:col>
      <xdr:colOff>257175</xdr:colOff>
      <xdr:row>24</xdr:row>
      <xdr:rowOff>66675</xdr:rowOff>
    </xdr:to>
    <xdr:sp>
      <xdr:nvSpPr>
        <xdr:cNvPr id="23" name="TextBox 23"/>
        <xdr:cNvSpPr txBox="1">
          <a:spLocks noChangeArrowheads="1"/>
        </xdr:cNvSpPr>
      </xdr:nvSpPr>
      <xdr:spPr>
        <a:xfrm>
          <a:off x="723900" y="3800475"/>
          <a:ext cx="2571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24" name="Chart 24"/>
        <xdr:cNvGraphicFramePr/>
      </xdr:nvGraphicFramePr>
      <xdr:xfrm>
        <a:off x="57150" y="628650"/>
        <a:ext cx="5667375" cy="3390900"/>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25" name="Chart 25"/>
        <xdr:cNvGraphicFramePr/>
      </xdr:nvGraphicFramePr>
      <xdr:xfrm>
        <a:off x="57150" y="628650"/>
        <a:ext cx="5667375" cy="339090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26" name="TextBox 26"/>
        <xdr:cNvSpPr txBox="1">
          <a:spLocks noChangeArrowheads="1"/>
        </xdr:cNvSpPr>
      </xdr:nvSpPr>
      <xdr:spPr>
        <a:xfrm>
          <a:off x="18097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27" name="TextBox 27"/>
        <xdr:cNvSpPr txBox="1">
          <a:spLocks noChangeArrowheads="1"/>
        </xdr:cNvSpPr>
      </xdr:nvSpPr>
      <xdr:spPr>
        <a:xfrm>
          <a:off x="2867025" y="3800475"/>
          <a:ext cx="2476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28" name="TextBox 28"/>
        <xdr:cNvSpPr txBox="1">
          <a:spLocks noChangeArrowheads="1"/>
        </xdr:cNvSpPr>
      </xdr:nvSpPr>
      <xdr:spPr>
        <a:xfrm>
          <a:off x="4924425" y="3800475"/>
          <a:ext cx="2476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29" name="TextBox 29"/>
        <xdr:cNvSpPr txBox="1">
          <a:spLocks noChangeArrowheads="1"/>
        </xdr:cNvSpPr>
      </xdr:nvSpPr>
      <xdr:spPr>
        <a:xfrm>
          <a:off x="38385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23</xdr:row>
      <xdr:rowOff>76200</xdr:rowOff>
    </xdr:from>
    <xdr:to>
      <xdr:col>1</xdr:col>
      <xdr:colOff>257175</xdr:colOff>
      <xdr:row>24</xdr:row>
      <xdr:rowOff>66675</xdr:rowOff>
    </xdr:to>
    <xdr:sp>
      <xdr:nvSpPr>
        <xdr:cNvPr id="30" name="TextBox 30"/>
        <xdr:cNvSpPr txBox="1">
          <a:spLocks noChangeArrowheads="1"/>
        </xdr:cNvSpPr>
      </xdr:nvSpPr>
      <xdr:spPr>
        <a:xfrm>
          <a:off x="723900" y="3800475"/>
          <a:ext cx="2571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31" name="Chart 31"/>
        <xdr:cNvGraphicFramePr/>
      </xdr:nvGraphicFramePr>
      <xdr:xfrm>
        <a:off x="57150" y="628650"/>
        <a:ext cx="5667375" cy="3390900"/>
      </xdr:xfrm>
      <a:graphic>
        <a:graphicData uri="http://schemas.openxmlformats.org/drawingml/2006/chart">
          <c:chart xmlns:c="http://schemas.openxmlformats.org/drawingml/2006/chart" r:id="rId7"/>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32" name="TextBox 32"/>
        <xdr:cNvSpPr txBox="1">
          <a:spLocks noChangeArrowheads="1"/>
        </xdr:cNvSpPr>
      </xdr:nvSpPr>
      <xdr:spPr>
        <a:xfrm>
          <a:off x="18097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33" name="TextBox 33"/>
        <xdr:cNvSpPr txBox="1">
          <a:spLocks noChangeArrowheads="1"/>
        </xdr:cNvSpPr>
      </xdr:nvSpPr>
      <xdr:spPr>
        <a:xfrm>
          <a:off x="2867025" y="3800475"/>
          <a:ext cx="2476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34" name="TextBox 34"/>
        <xdr:cNvSpPr txBox="1">
          <a:spLocks noChangeArrowheads="1"/>
        </xdr:cNvSpPr>
      </xdr:nvSpPr>
      <xdr:spPr>
        <a:xfrm>
          <a:off x="4924425" y="3800475"/>
          <a:ext cx="2476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35" name="TextBox 35"/>
        <xdr:cNvSpPr txBox="1">
          <a:spLocks noChangeArrowheads="1"/>
        </xdr:cNvSpPr>
      </xdr:nvSpPr>
      <xdr:spPr>
        <a:xfrm>
          <a:off x="38385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23</xdr:row>
      <xdr:rowOff>76200</xdr:rowOff>
    </xdr:from>
    <xdr:to>
      <xdr:col>1</xdr:col>
      <xdr:colOff>257175</xdr:colOff>
      <xdr:row>24</xdr:row>
      <xdr:rowOff>66675</xdr:rowOff>
    </xdr:to>
    <xdr:sp>
      <xdr:nvSpPr>
        <xdr:cNvPr id="36" name="TextBox 36"/>
        <xdr:cNvSpPr txBox="1">
          <a:spLocks noChangeArrowheads="1"/>
        </xdr:cNvSpPr>
      </xdr:nvSpPr>
      <xdr:spPr>
        <a:xfrm>
          <a:off x="723900" y="3800475"/>
          <a:ext cx="2571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37" name="Chart 37"/>
        <xdr:cNvGraphicFramePr/>
      </xdr:nvGraphicFramePr>
      <xdr:xfrm>
        <a:off x="57150" y="628650"/>
        <a:ext cx="5667375" cy="3390900"/>
      </xdr:xfrm>
      <a:graphic>
        <a:graphicData uri="http://schemas.openxmlformats.org/drawingml/2006/chart">
          <c:chart xmlns:c="http://schemas.openxmlformats.org/drawingml/2006/chart" r:id="rId8"/>
        </a:graphicData>
      </a:graphic>
    </xdr:graphicFrame>
    <xdr:clientData/>
  </xdr:twoCellAnchor>
  <xdr:twoCellAnchor>
    <xdr:from>
      <xdr:col>1</xdr:col>
      <xdr:colOff>114300</xdr:colOff>
      <xdr:row>23</xdr:row>
      <xdr:rowOff>76200</xdr:rowOff>
    </xdr:from>
    <xdr:to>
      <xdr:col>1</xdr:col>
      <xdr:colOff>409575</xdr:colOff>
      <xdr:row>24</xdr:row>
      <xdr:rowOff>66675</xdr:rowOff>
    </xdr:to>
    <xdr:sp>
      <xdr:nvSpPr>
        <xdr:cNvPr id="38" name="TextBox 38"/>
        <xdr:cNvSpPr txBox="1">
          <a:spLocks noChangeArrowheads="1"/>
        </xdr:cNvSpPr>
      </xdr:nvSpPr>
      <xdr:spPr>
        <a:xfrm>
          <a:off x="838200" y="38004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23</xdr:row>
      <xdr:rowOff>66675</xdr:rowOff>
    </xdr:from>
    <xdr:to>
      <xdr:col>3</xdr:col>
      <xdr:colOff>352425</xdr:colOff>
      <xdr:row>24</xdr:row>
      <xdr:rowOff>57150</xdr:rowOff>
    </xdr:to>
    <xdr:sp>
      <xdr:nvSpPr>
        <xdr:cNvPr id="39" name="TextBox 39"/>
        <xdr:cNvSpPr txBox="1">
          <a:spLocks noChangeArrowheads="1"/>
        </xdr:cNvSpPr>
      </xdr:nvSpPr>
      <xdr:spPr>
        <a:xfrm>
          <a:off x="2228850" y="37909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23</xdr:row>
      <xdr:rowOff>66675</xdr:rowOff>
    </xdr:from>
    <xdr:to>
      <xdr:col>5</xdr:col>
      <xdr:colOff>180975</xdr:colOff>
      <xdr:row>24</xdr:row>
      <xdr:rowOff>57150</xdr:rowOff>
    </xdr:to>
    <xdr:sp>
      <xdr:nvSpPr>
        <xdr:cNvPr id="40" name="TextBox 40"/>
        <xdr:cNvSpPr txBox="1">
          <a:spLocks noChangeArrowheads="1"/>
        </xdr:cNvSpPr>
      </xdr:nvSpPr>
      <xdr:spPr>
        <a:xfrm>
          <a:off x="3552825" y="3790950"/>
          <a:ext cx="2476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23</xdr:row>
      <xdr:rowOff>66675</xdr:rowOff>
    </xdr:from>
    <xdr:to>
      <xdr:col>7</xdr:col>
      <xdr:colOff>0</xdr:colOff>
      <xdr:row>24</xdr:row>
      <xdr:rowOff>57150</xdr:rowOff>
    </xdr:to>
    <xdr:sp>
      <xdr:nvSpPr>
        <xdr:cNvPr id="41" name="TextBox 41"/>
        <xdr:cNvSpPr txBox="1">
          <a:spLocks noChangeArrowheads="1"/>
        </xdr:cNvSpPr>
      </xdr:nvSpPr>
      <xdr:spPr>
        <a:xfrm>
          <a:off x="4829175" y="3790950"/>
          <a:ext cx="2381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42" name="Chart 42"/>
        <xdr:cNvGraphicFramePr/>
      </xdr:nvGraphicFramePr>
      <xdr:xfrm>
        <a:off x="57150" y="628650"/>
        <a:ext cx="5667375" cy="339090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43" name="TextBox 43"/>
        <xdr:cNvSpPr txBox="1">
          <a:spLocks noChangeArrowheads="1"/>
        </xdr:cNvSpPr>
      </xdr:nvSpPr>
      <xdr:spPr>
        <a:xfrm>
          <a:off x="18097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44" name="TextBox 44"/>
        <xdr:cNvSpPr txBox="1">
          <a:spLocks noChangeArrowheads="1"/>
        </xdr:cNvSpPr>
      </xdr:nvSpPr>
      <xdr:spPr>
        <a:xfrm>
          <a:off x="2867025" y="3800475"/>
          <a:ext cx="2476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45" name="TextBox 45"/>
        <xdr:cNvSpPr txBox="1">
          <a:spLocks noChangeArrowheads="1"/>
        </xdr:cNvSpPr>
      </xdr:nvSpPr>
      <xdr:spPr>
        <a:xfrm>
          <a:off x="4924425" y="3800475"/>
          <a:ext cx="2476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46" name="TextBox 46"/>
        <xdr:cNvSpPr txBox="1">
          <a:spLocks noChangeArrowheads="1"/>
        </xdr:cNvSpPr>
      </xdr:nvSpPr>
      <xdr:spPr>
        <a:xfrm>
          <a:off x="38385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23</xdr:row>
      <xdr:rowOff>76200</xdr:rowOff>
    </xdr:from>
    <xdr:to>
      <xdr:col>1</xdr:col>
      <xdr:colOff>257175</xdr:colOff>
      <xdr:row>24</xdr:row>
      <xdr:rowOff>66675</xdr:rowOff>
    </xdr:to>
    <xdr:sp>
      <xdr:nvSpPr>
        <xdr:cNvPr id="47" name="TextBox 47"/>
        <xdr:cNvSpPr txBox="1">
          <a:spLocks noChangeArrowheads="1"/>
        </xdr:cNvSpPr>
      </xdr:nvSpPr>
      <xdr:spPr>
        <a:xfrm>
          <a:off x="723900" y="3800475"/>
          <a:ext cx="2571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48" name="Chart 48"/>
        <xdr:cNvGraphicFramePr/>
      </xdr:nvGraphicFramePr>
      <xdr:xfrm>
        <a:off x="57150" y="628650"/>
        <a:ext cx="5667375" cy="3390900"/>
      </xdr:xfrm>
      <a:graphic>
        <a:graphicData uri="http://schemas.openxmlformats.org/drawingml/2006/chart">
          <c:chart xmlns:c="http://schemas.openxmlformats.org/drawingml/2006/chart" r:id="rId10"/>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18</xdr:row>
      <xdr:rowOff>0</xdr:rowOff>
    </xdr:from>
    <xdr:to>
      <xdr:col>14</xdr:col>
      <xdr:colOff>0</xdr:colOff>
      <xdr:row>19</xdr:row>
      <xdr:rowOff>0</xdr:rowOff>
    </xdr:to>
    <xdr:sp>
      <xdr:nvSpPr>
        <xdr:cNvPr id="1" name="TextBox 1"/>
        <xdr:cNvSpPr txBox="1">
          <a:spLocks noChangeArrowheads="1"/>
        </xdr:cNvSpPr>
      </xdr:nvSpPr>
      <xdr:spPr>
        <a:xfrm>
          <a:off x="581025" y="2886075"/>
          <a:ext cx="43053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9525</xdr:colOff>
      <xdr:row>24</xdr:row>
      <xdr:rowOff>133350</xdr:rowOff>
    </xdr:to>
    <xdr:sp>
      <xdr:nvSpPr>
        <xdr:cNvPr id="2" name="TextBox 2"/>
        <xdr:cNvSpPr txBox="1">
          <a:spLocks noChangeArrowheads="1"/>
        </xdr:cNvSpPr>
      </xdr:nvSpPr>
      <xdr:spPr>
        <a:xfrm>
          <a:off x="571500" y="37338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3" name="TextBox 3"/>
        <xdr:cNvSpPr txBox="1">
          <a:spLocks noChangeArrowheads="1"/>
        </xdr:cNvSpPr>
      </xdr:nvSpPr>
      <xdr:spPr>
        <a:xfrm>
          <a:off x="581025" y="46101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42</xdr:row>
      <xdr:rowOff>9525</xdr:rowOff>
    </xdr:from>
    <xdr:to>
      <xdr:col>14</xdr:col>
      <xdr:colOff>47625</xdr:colOff>
      <xdr:row>43</xdr:row>
      <xdr:rowOff>19050</xdr:rowOff>
    </xdr:to>
    <xdr:sp>
      <xdr:nvSpPr>
        <xdr:cNvPr id="4" name="TextBox 4"/>
        <xdr:cNvSpPr txBox="1">
          <a:spLocks noChangeArrowheads="1"/>
        </xdr:cNvSpPr>
      </xdr:nvSpPr>
      <xdr:spPr>
        <a:xfrm>
          <a:off x="609600" y="63817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48</xdr:row>
      <xdr:rowOff>19050</xdr:rowOff>
    </xdr:from>
    <xdr:to>
      <xdr:col>14</xdr:col>
      <xdr:colOff>85725</xdr:colOff>
      <xdr:row>49</xdr:row>
      <xdr:rowOff>28575</xdr:rowOff>
    </xdr:to>
    <xdr:sp>
      <xdr:nvSpPr>
        <xdr:cNvPr id="5" name="TextBox 5"/>
        <xdr:cNvSpPr txBox="1">
          <a:spLocks noChangeArrowheads="1"/>
        </xdr:cNvSpPr>
      </xdr:nvSpPr>
      <xdr:spPr>
        <a:xfrm>
          <a:off x="647700" y="72485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54</xdr:row>
      <xdr:rowOff>0</xdr:rowOff>
    </xdr:from>
    <xdr:to>
      <xdr:col>14</xdr:col>
      <xdr:colOff>19050</xdr:colOff>
      <xdr:row>55</xdr:row>
      <xdr:rowOff>9525</xdr:rowOff>
    </xdr:to>
    <xdr:sp>
      <xdr:nvSpPr>
        <xdr:cNvPr id="6" name="TextBox 6"/>
        <xdr:cNvSpPr txBox="1">
          <a:spLocks noChangeArrowheads="1"/>
        </xdr:cNvSpPr>
      </xdr:nvSpPr>
      <xdr:spPr>
        <a:xfrm>
          <a:off x="581025" y="80867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7" name="TextBox 7"/>
        <xdr:cNvSpPr txBox="1">
          <a:spLocks noChangeArrowheads="1"/>
        </xdr:cNvSpPr>
      </xdr:nvSpPr>
      <xdr:spPr>
        <a:xfrm>
          <a:off x="63817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8" name="TextBox 8"/>
        <xdr:cNvSpPr txBox="1">
          <a:spLocks noChangeArrowheads="1"/>
        </xdr:cNvSpPr>
      </xdr:nvSpPr>
      <xdr:spPr>
        <a:xfrm>
          <a:off x="60960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9" name="TextBox 9"/>
        <xdr:cNvSpPr txBox="1">
          <a:spLocks noChangeArrowheads="1"/>
        </xdr:cNvSpPr>
      </xdr:nvSpPr>
      <xdr:spPr>
        <a:xfrm>
          <a:off x="57150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0" name="TextBox 10"/>
        <xdr:cNvSpPr txBox="1">
          <a:spLocks noChangeArrowheads="1"/>
        </xdr:cNvSpPr>
      </xdr:nvSpPr>
      <xdr:spPr>
        <a:xfrm>
          <a:off x="56197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1" name="TextBox 11"/>
        <xdr:cNvSpPr txBox="1">
          <a:spLocks noChangeArrowheads="1"/>
        </xdr:cNvSpPr>
      </xdr:nvSpPr>
      <xdr:spPr>
        <a:xfrm>
          <a:off x="57150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2" name="TextBox 12"/>
        <xdr:cNvSpPr txBox="1">
          <a:spLocks noChangeArrowheads="1"/>
        </xdr:cNvSpPr>
      </xdr:nvSpPr>
      <xdr:spPr>
        <a:xfrm>
          <a:off x="57150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3" name="TextBox 13"/>
        <xdr:cNvSpPr txBox="1">
          <a:spLocks noChangeArrowheads="1"/>
        </xdr:cNvSpPr>
      </xdr:nvSpPr>
      <xdr:spPr>
        <a:xfrm>
          <a:off x="56197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4" name="TextBox 14"/>
        <xdr:cNvSpPr txBox="1">
          <a:spLocks noChangeArrowheads="1"/>
        </xdr:cNvSpPr>
      </xdr:nvSpPr>
      <xdr:spPr>
        <a:xfrm>
          <a:off x="57150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15" name="TextBox 15"/>
        <xdr:cNvSpPr txBox="1">
          <a:spLocks noChangeArrowheads="1"/>
        </xdr:cNvSpPr>
      </xdr:nvSpPr>
      <xdr:spPr>
        <a:xfrm>
          <a:off x="5905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6" name="TextBox 16"/>
        <xdr:cNvSpPr txBox="1">
          <a:spLocks noChangeArrowheads="1"/>
        </xdr:cNvSpPr>
      </xdr:nvSpPr>
      <xdr:spPr>
        <a:xfrm>
          <a:off x="57150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17" name="TextBox 17"/>
        <xdr:cNvSpPr txBox="1">
          <a:spLocks noChangeArrowheads="1"/>
        </xdr:cNvSpPr>
      </xdr:nvSpPr>
      <xdr:spPr>
        <a:xfrm>
          <a:off x="61912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18" name="TextBox 18"/>
        <xdr:cNvSpPr txBox="1">
          <a:spLocks noChangeArrowheads="1"/>
        </xdr:cNvSpPr>
      </xdr:nvSpPr>
      <xdr:spPr>
        <a:xfrm>
          <a:off x="58102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173</xdr:row>
      <xdr:rowOff>0</xdr:rowOff>
    </xdr:from>
    <xdr:to>
      <xdr:col>14</xdr:col>
      <xdr:colOff>57150</xdr:colOff>
      <xdr:row>174</xdr:row>
      <xdr:rowOff>9525</xdr:rowOff>
    </xdr:to>
    <xdr:sp>
      <xdr:nvSpPr>
        <xdr:cNvPr id="19" name="TextBox 19"/>
        <xdr:cNvSpPr txBox="1">
          <a:spLocks noChangeArrowheads="1"/>
        </xdr:cNvSpPr>
      </xdr:nvSpPr>
      <xdr:spPr>
        <a:xfrm>
          <a:off x="619125" y="258318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178</xdr:row>
      <xdr:rowOff>123825</xdr:rowOff>
    </xdr:from>
    <xdr:to>
      <xdr:col>14</xdr:col>
      <xdr:colOff>57150</xdr:colOff>
      <xdr:row>179</xdr:row>
      <xdr:rowOff>133350</xdr:rowOff>
    </xdr:to>
    <xdr:sp>
      <xdr:nvSpPr>
        <xdr:cNvPr id="20" name="TextBox 20"/>
        <xdr:cNvSpPr txBox="1">
          <a:spLocks noChangeArrowheads="1"/>
        </xdr:cNvSpPr>
      </xdr:nvSpPr>
      <xdr:spPr>
        <a:xfrm>
          <a:off x="619125" y="266700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185</xdr:row>
      <xdr:rowOff>0</xdr:rowOff>
    </xdr:from>
    <xdr:to>
      <xdr:col>14</xdr:col>
      <xdr:colOff>66675</xdr:colOff>
      <xdr:row>186</xdr:row>
      <xdr:rowOff>9525</xdr:rowOff>
    </xdr:to>
    <xdr:sp>
      <xdr:nvSpPr>
        <xdr:cNvPr id="21" name="TextBox 21"/>
        <xdr:cNvSpPr txBox="1">
          <a:spLocks noChangeArrowheads="1"/>
        </xdr:cNvSpPr>
      </xdr:nvSpPr>
      <xdr:spPr>
        <a:xfrm>
          <a:off x="628650" y="275463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82</xdr:row>
      <xdr:rowOff>0</xdr:rowOff>
    </xdr:from>
    <xdr:to>
      <xdr:col>14</xdr:col>
      <xdr:colOff>28575</xdr:colOff>
      <xdr:row>83</xdr:row>
      <xdr:rowOff>9525</xdr:rowOff>
    </xdr:to>
    <xdr:sp>
      <xdr:nvSpPr>
        <xdr:cNvPr id="22" name="TextBox 22"/>
        <xdr:cNvSpPr txBox="1">
          <a:spLocks noChangeArrowheads="1"/>
        </xdr:cNvSpPr>
      </xdr:nvSpPr>
      <xdr:spPr>
        <a:xfrm>
          <a:off x="590550" y="123539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87</xdr:row>
      <xdr:rowOff>133350</xdr:rowOff>
    </xdr:from>
    <xdr:to>
      <xdr:col>14</xdr:col>
      <xdr:colOff>19050</xdr:colOff>
      <xdr:row>89</xdr:row>
      <xdr:rowOff>0</xdr:rowOff>
    </xdr:to>
    <xdr:sp>
      <xdr:nvSpPr>
        <xdr:cNvPr id="23" name="TextBox 23"/>
        <xdr:cNvSpPr txBox="1">
          <a:spLocks noChangeArrowheads="1"/>
        </xdr:cNvSpPr>
      </xdr:nvSpPr>
      <xdr:spPr>
        <a:xfrm>
          <a:off x="581025" y="132016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94</xdr:row>
      <xdr:rowOff>19050</xdr:rowOff>
    </xdr:from>
    <xdr:to>
      <xdr:col>14</xdr:col>
      <xdr:colOff>47625</xdr:colOff>
      <xdr:row>95</xdr:row>
      <xdr:rowOff>28575</xdr:rowOff>
    </xdr:to>
    <xdr:sp>
      <xdr:nvSpPr>
        <xdr:cNvPr id="24" name="TextBox 24"/>
        <xdr:cNvSpPr txBox="1">
          <a:spLocks noChangeArrowheads="1"/>
        </xdr:cNvSpPr>
      </xdr:nvSpPr>
      <xdr:spPr>
        <a:xfrm>
          <a:off x="609600" y="1408747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106</xdr:row>
      <xdr:rowOff>0</xdr:rowOff>
    </xdr:from>
    <xdr:to>
      <xdr:col>14</xdr:col>
      <xdr:colOff>0</xdr:colOff>
      <xdr:row>106</xdr:row>
      <xdr:rowOff>133350</xdr:rowOff>
    </xdr:to>
    <xdr:sp>
      <xdr:nvSpPr>
        <xdr:cNvPr id="25" name="TextBox 25"/>
        <xdr:cNvSpPr txBox="1">
          <a:spLocks noChangeArrowheads="1"/>
        </xdr:cNvSpPr>
      </xdr:nvSpPr>
      <xdr:spPr>
        <a:xfrm>
          <a:off x="581025" y="15897225"/>
          <a:ext cx="4305300"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111</xdr:row>
      <xdr:rowOff>133350</xdr:rowOff>
    </xdr:from>
    <xdr:to>
      <xdr:col>14</xdr:col>
      <xdr:colOff>19050</xdr:colOff>
      <xdr:row>113</xdr:row>
      <xdr:rowOff>0</xdr:rowOff>
    </xdr:to>
    <xdr:sp>
      <xdr:nvSpPr>
        <xdr:cNvPr id="26" name="TextBox 26"/>
        <xdr:cNvSpPr txBox="1">
          <a:spLocks noChangeArrowheads="1"/>
        </xdr:cNvSpPr>
      </xdr:nvSpPr>
      <xdr:spPr>
        <a:xfrm>
          <a:off x="581025" y="167449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118</xdr:row>
      <xdr:rowOff>9525</xdr:rowOff>
    </xdr:from>
    <xdr:to>
      <xdr:col>14</xdr:col>
      <xdr:colOff>123825</xdr:colOff>
      <xdr:row>119</xdr:row>
      <xdr:rowOff>0</xdr:rowOff>
    </xdr:to>
    <xdr:sp>
      <xdr:nvSpPr>
        <xdr:cNvPr id="27" name="TextBox 27"/>
        <xdr:cNvSpPr txBox="1">
          <a:spLocks noChangeArrowheads="1"/>
        </xdr:cNvSpPr>
      </xdr:nvSpPr>
      <xdr:spPr>
        <a:xfrm>
          <a:off x="619125" y="17621250"/>
          <a:ext cx="4391025"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149</xdr:row>
      <xdr:rowOff>9525</xdr:rowOff>
    </xdr:from>
    <xdr:to>
      <xdr:col>14</xdr:col>
      <xdr:colOff>57150</xdr:colOff>
      <xdr:row>150</xdr:row>
      <xdr:rowOff>19050</xdr:rowOff>
    </xdr:to>
    <xdr:sp>
      <xdr:nvSpPr>
        <xdr:cNvPr id="28" name="TextBox 28"/>
        <xdr:cNvSpPr txBox="1">
          <a:spLocks noChangeArrowheads="1"/>
        </xdr:cNvSpPr>
      </xdr:nvSpPr>
      <xdr:spPr>
        <a:xfrm>
          <a:off x="619125" y="223742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155</xdr:row>
      <xdr:rowOff>0</xdr:rowOff>
    </xdr:from>
    <xdr:to>
      <xdr:col>14</xdr:col>
      <xdr:colOff>76200</xdr:colOff>
      <xdr:row>156</xdr:row>
      <xdr:rowOff>9525</xdr:rowOff>
    </xdr:to>
    <xdr:sp>
      <xdr:nvSpPr>
        <xdr:cNvPr id="29" name="TextBox 29"/>
        <xdr:cNvSpPr txBox="1">
          <a:spLocks noChangeArrowheads="1"/>
        </xdr:cNvSpPr>
      </xdr:nvSpPr>
      <xdr:spPr>
        <a:xfrm>
          <a:off x="638175" y="232219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161</xdr:row>
      <xdr:rowOff>9525</xdr:rowOff>
    </xdr:from>
    <xdr:to>
      <xdr:col>14</xdr:col>
      <xdr:colOff>47625</xdr:colOff>
      <xdr:row>162</xdr:row>
      <xdr:rowOff>19050</xdr:rowOff>
    </xdr:to>
    <xdr:sp>
      <xdr:nvSpPr>
        <xdr:cNvPr id="30" name="TextBox 30"/>
        <xdr:cNvSpPr txBox="1">
          <a:spLocks noChangeArrowheads="1"/>
        </xdr:cNvSpPr>
      </xdr:nvSpPr>
      <xdr:spPr>
        <a:xfrm>
          <a:off x="609600" y="240887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217</xdr:row>
      <xdr:rowOff>9525</xdr:rowOff>
    </xdr:from>
    <xdr:to>
      <xdr:col>14</xdr:col>
      <xdr:colOff>76200</xdr:colOff>
      <xdr:row>218</xdr:row>
      <xdr:rowOff>19050</xdr:rowOff>
    </xdr:to>
    <xdr:sp>
      <xdr:nvSpPr>
        <xdr:cNvPr id="31" name="TextBox 31"/>
        <xdr:cNvSpPr txBox="1">
          <a:spLocks noChangeArrowheads="1"/>
        </xdr:cNvSpPr>
      </xdr:nvSpPr>
      <xdr:spPr>
        <a:xfrm>
          <a:off x="638175" y="3247072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223</xdr:row>
      <xdr:rowOff>9525</xdr:rowOff>
    </xdr:from>
    <xdr:to>
      <xdr:col>14</xdr:col>
      <xdr:colOff>47625</xdr:colOff>
      <xdr:row>224</xdr:row>
      <xdr:rowOff>19050</xdr:rowOff>
    </xdr:to>
    <xdr:sp>
      <xdr:nvSpPr>
        <xdr:cNvPr id="32" name="TextBox 32"/>
        <xdr:cNvSpPr txBox="1">
          <a:spLocks noChangeArrowheads="1"/>
        </xdr:cNvSpPr>
      </xdr:nvSpPr>
      <xdr:spPr>
        <a:xfrm>
          <a:off x="609600" y="3344227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229</xdr:row>
      <xdr:rowOff>9525</xdr:rowOff>
    </xdr:from>
    <xdr:to>
      <xdr:col>14</xdr:col>
      <xdr:colOff>9525</xdr:colOff>
      <xdr:row>230</xdr:row>
      <xdr:rowOff>19050</xdr:rowOff>
    </xdr:to>
    <xdr:sp>
      <xdr:nvSpPr>
        <xdr:cNvPr id="33" name="TextBox 33"/>
        <xdr:cNvSpPr txBox="1">
          <a:spLocks noChangeArrowheads="1"/>
        </xdr:cNvSpPr>
      </xdr:nvSpPr>
      <xdr:spPr>
        <a:xfrm>
          <a:off x="571500" y="3441382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241</xdr:row>
      <xdr:rowOff>0</xdr:rowOff>
    </xdr:from>
    <xdr:to>
      <xdr:col>14</xdr:col>
      <xdr:colOff>0</xdr:colOff>
      <xdr:row>242</xdr:row>
      <xdr:rowOff>9525</xdr:rowOff>
    </xdr:to>
    <xdr:sp>
      <xdr:nvSpPr>
        <xdr:cNvPr id="34" name="TextBox 34"/>
        <xdr:cNvSpPr txBox="1">
          <a:spLocks noChangeArrowheads="1"/>
        </xdr:cNvSpPr>
      </xdr:nvSpPr>
      <xdr:spPr>
        <a:xfrm>
          <a:off x="581025" y="36347400"/>
          <a:ext cx="43053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247</xdr:row>
      <xdr:rowOff>0</xdr:rowOff>
    </xdr:from>
    <xdr:to>
      <xdr:col>14</xdr:col>
      <xdr:colOff>9525</xdr:colOff>
      <xdr:row>248</xdr:row>
      <xdr:rowOff>9525</xdr:rowOff>
    </xdr:to>
    <xdr:sp>
      <xdr:nvSpPr>
        <xdr:cNvPr id="35" name="TextBox 35"/>
        <xdr:cNvSpPr txBox="1">
          <a:spLocks noChangeArrowheads="1"/>
        </xdr:cNvSpPr>
      </xdr:nvSpPr>
      <xdr:spPr>
        <a:xfrm>
          <a:off x="571500" y="3731895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253</xdr:row>
      <xdr:rowOff>9525</xdr:rowOff>
    </xdr:from>
    <xdr:to>
      <xdr:col>14</xdr:col>
      <xdr:colOff>9525</xdr:colOff>
      <xdr:row>254</xdr:row>
      <xdr:rowOff>19050</xdr:rowOff>
    </xdr:to>
    <xdr:sp>
      <xdr:nvSpPr>
        <xdr:cNvPr id="36" name="TextBox 36"/>
        <xdr:cNvSpPr txBox="1">
          <a:spLocks noChangeArrowheads="1"/>
        </xdr:cNvSpPr>
      </xdr:nvSpPr>
      <xdr:spPr>
        <a:xfrm>
          <a:off x="571500" y="3830002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278</xdr:row>
      <xdr:rowOff>133350</xdr:rowOff>
    </xdr:from>
    <xdr:to>
      <xdr:col>14</xdr:col>
      <xdr:colOff>0</xdr:colOff>
      <xdr:row>279</xdr:row>
      <xdr:rowOff>152400</xdr:rowOff>
    </xdr:to>
    <xdr:sp>
      <xdr:nvSpPr>
        <xdr:cNvPr id="37" name="TextBox 37"/>
        <xdr:cNvSpPr txBox="1">
          <a:spLocks noChangeArrowheads="1"/>
        </xdr:cNvSpPr>
      </xdr:nvSpPr>
      <xdr:spPr>
        <a:xfrm>
          <a:off x="590550" y="42471975"/>
          <a:ext cx="4295775" cy="180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285</xdr:row>
      <xdr:rowOff>0</xdr:rowOff>
    </xdr:from>
    <xdr:to>
      <xdr:col>14</xdr:col>
      <xdr:colOff>9525</xdr:colOff>
      <xdr:row>286</xdr:row>
      <xdr:rowOff>9525</xdr:rowOff>
    </xdr:to>
    <xdr:sp>
      <xdr:nvSpPr>
        <xdr:cNvPr id="38" name="TextBox 38"/>
        <xdr:cNvSpPr txBox="1">
          <a:spLocks noChangeArrowheads="1"/>
        </xdr:cNvSpPr>
      </xdr:nvSpPr>
      <xdr:spPr>
        <a:xfrm>
          <a:off x="571500" y="4347210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291</xdr:row>
      <xdr:rowOff>0</xdr:rowOff>
    </xdr:from>
    <xdr:to>
      <xdr:col>14</xdr:col>
      <xdr:colOff>28575</xdr:colOff>
      <xdr:row>292</xdr:row>
      <xdr:rowOff>9525</xdr:rowOff>
    </xdr:to>
    <xdr:sp>
      <xdr:nvSpPr>
        <xdr:cNvPr id="39" name="TextBox 39"/>
        <xdr:cNvSpPr txBox="1">
          <a:spLocks noChangeArrowheads="1"/>
        </xdr:cNvSpPr>
      </xdr:nvSpPr>
      <xdr:spPr>
        <a:xfrm>
          <a:off x="590550" y="4444365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302</xdr:row>
      <xdr:rowOff>133350</xdr:rowOff>
    </xdr:from>
    <xdr:to>
      <xdr:col>14</xdr:col>
      <xdr:colOff>9525</xdr:colOff>
      <xdr:row>304</xdr:row>
      <xdr:rowOff>0</xdr:rowOff>
    </xdr:to>
    <xdr:sp>
      <xdr:nvSpPr>
        <xdr:cNvPr id="40" name="TextBox 40"/>
        <xdr:cNvSpPr txBox="1">
          <a:spLocks noChangeArrowheads="1"/>
        </xdr:cNvSpPr>
      </xdr:nvSpPr>
      <xdr:spPr>
        <a:xfrm>
          <a:off x="571500" y="46358175"/>
          <a:ext cx="4324350"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309</xdr:row>
      <xdr:rowOff>0</xdr:rowOff>
    </xdr:from>
    <xdr:to>
      <xdr:col>14</xdr:col>
      <xdr:colOff>57150</xdr:colOff>
      <xdr:row>310</xdr:row>
      <xdr:rowOff>9525</xdr:rowOff>
    </xdr:to>
    <xdr:sp>
      <xdr:nvSpPr>
        <xdr:cNvPr id="41" name="TextBox 41"/>
        <xdr:cNvSpPr txBox="1">
          <a:spLocks noChangeArrowheads="1"/>
        </xdr:cNvSpPr>
      </xdr:nvSpPr>
      <xdr:spPr>
        <a:xfrm>
          <a:off x="619125" y="4735830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315</xdr:row>
      <xdr:rowOff>9525</xdr:rowOff>
    </xdr:from>
    <xdr:to>
      <xdr:col>14</xdr:col>
      <xdr:colOff>19050</xdr:colOff>
      <xdr:row>316</xdr:row>
      <xdr:rowOff>19050</xdr:rowOff>
    </xdr:to>
    <xdr:sp>
      <xdr:nvSpPr>
        <xdr:cNvPr id="42" name="TextBox 42"/>
        <xdr:cNvSpPr txBox="1">
          <a:spLocks noChangeArrowheads="1"/>
        </xdr:cNvSpPr>
      </xdr:nvSpPr>
      <xdr:spPr>
        <a:xfrm>
          <a:off x="581025" y="4833937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6000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381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286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6000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8102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96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96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96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1912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8102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6000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762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96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286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6000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286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6000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8102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96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xdr:row>
      <xdr:rowOff>123825</xdr:rowOff>
    </xdr:from>
    <xdr:to>
      <xdr:col>14</xdr:col>
      <xdr:colOff>76200</xdr:colOff>
      <xdr:row>18</xdr:row>
      <xdr:rowOff>142875</xdr:rowOff>
    </xdr:to>
    <xdr:sp>
      <xdr:nvSpPr>
        <xdr:cNvPr id="43" name="TextBox 43"/>
        <xdr:cNvSpPr txBox="1">
          <a:spLocks noChangeArrowheads="1"/>
        </xdr:cNvSpPr>
      </xdr:nvSpPr>
      <xdr:spPr>
        <a:xfrm>
          <a:off x="590550" y="2867025"/>
          <a:ext cx="43624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76200</xdr:colOff>
      <xdr:row>24</xdr:row>
      <xdr:rowOff>133350</xdr:rowOff>
    </xdr:to>
    <xdr:sp>
      <xdr:nvSpPr>
        <xdr:cNvPr id="44" name="TextBox 44"/>
        <xdr:cNvSpPr txBox="1">
          <a:spLocks noChangeArrowheads="1"/>
        </xdr:cNvSpPr>
      </xdr:nvSpPr>
      <xdr:spPr>
        <a:xfrm>
          <a:off x="561975" y="37338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40</xdr:row>
      <xdr:rowOff>123825</xdr:rowOff>
    </xdr:from>
    <xdr:to>
      <xdr:col>14</xdr:col>
      <xdr:colOff>76200</xdr:colOff>
      <xdr:row>41</xdr:row>
      <xdr:rowOff>133350</xdr:rowOff>
    </xdr:to>
    <xdr:sp>
      <xdr:nvSpPr>
        <xdr:cNvPr id="45" name="TextBox 45"/>
        <xdr:cNvSpPr txBox="1">
          <a:spLocks noChangeArrowheads="1"/>
        </xdr:cNvSpPr>
      </xdr:nvSpPr>
      <xdr:spPr>
        <a:xfrm>
          <a:off x="581025" y="6200775"/>
          <a:ext cx="43719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47</xdr:row>
      <xdr:rowOff>0</xdr:rowOff>
    </xdr:from>
    <xdr:to>
      <xdr:col>14</xdr:col>
      <xdr:colOff>85725</xdr:colOff>
      <xdr:row>48</xdr:row>
      <xdr:rowOff>9525</xdr:rowOff>
    </xdr:to>
    <xdr:sp>
      <xdr:nvSpPr>
        <xdr:cNvPr id="46" name="TextBox 46"/>
        <xdr:cNvSpPr txBox="1">
          <a:spLocks noChangeArrowheads="1"/>
        </xdr:cNvSpPr>
      </xdr:nvSpPr>
      <xdr:spPr>
        <a:xfrm>
          <a:off x="571500" y="70866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53</xdr:row>
      <xdr:rowOff>19050</xdr:rowOff>
    </xdr:from>
    <xdr:to>
      <xdr:col>14</xdr:col>
      <xdr:colOff>66675</xdr:colOff>
      <xdr:row>54</xdr:row>
      <xdr:rowOff>28575</xdr:rowOff>
    </xdr:to>
    <xdr:sp>
      <xdr:nvSpPr>
        <xdr:cNvPr id="47" name="TextBox 47"/>
        <xdr:cNvSpPr txBox="1">
          <a:spLocks noChangeArrowheads="1"/>
        </xdr:cNvSpPr>
      </xdr:nvSpPr>
      <xdr:spPr>
        <a:xfrm>
          <a:off x="552450" y="79629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48" name="TextBox 48"/>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49" name="TextBox 49"/>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0" name="TextBox 50"/>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1" name="TextBox 51"/>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2" name="TextBox 52"/>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3" name="TextBox 53"/>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4" name="TextBox 54"/>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5" name="TextBox 55"/>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6" name="TextBox 56"/>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7" name="TextBox 57"/>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8" name="TextBox 58"/>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70</xdr:row>
      <xdr:rowOff>0</xdr:rowOff>
    </xdr:from>
    <xdr:to>
      <xdr:col>14</xdr:col>
      <xdr:colOff>104775</xdr:colOff>
      <xdr:row>70</xdr:row>
      <xdr:rowOff>0</xdr:rowOff>
    </xdr:to>
    <xdr:sp>
      <xdr:nvSpPr>
        <xdr:cNvPr id="59" name="TextBox 59"/>
        <xdr:cNvSpPr txBox="1">
          <a:spLocks noChangeArrowheads="1"/>
        </xdr:cNvSpPr>
      </xdr:nvSpPr>
      <xdr:spPr>
        <a:xfrm>
          <a:off x="5905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29</xdr:row>
      <xdr:rowOff>123825</xdr:rowOff>
    </xdr:from>
    <xdr:to>
      <xdr:col>14</xdr:col>
      <xdr:colOff>133350</xdr:colOff>
      <xdr:row>30</xdr:row>
      <xdr:rowOff>133350</xdr:rowOff>
    </xdr:to>
    <xdr:sp>
      <xdr:nvSpPr>
        <xdr:cNvPr id="60" name="TextBox 60"/>
        <xdr:cNvSpPr txBox="1">
          <a:spLocks noChangeArrowheads="1"/>
        </xdr:cNvSpPr>
      </xdr:nvSpPr>
      <xdr:spPr>
        <a:xfrm>
          <a:off x="619125" y="45910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86</xdr:row>
      <xdr:rowOff>9525</xdr:rowOff>
    </xdr:from>
    <xdr:to>
      <xdr:col>14</xdr:col>
      <xdr:colOff>104775</xdr:colOff>
      <xdr:row>87</xdr:row>
      <xdr:rowOff>19050</xdr:rowOff>
    </xdr:to>
    <xdr:sp>
      <xdr:nvSpPr>
        <xdr:cNvPr id="61" name="TextBox 61"/>
        <xdr:cNvSpPr txBox="1">
          <a:spLocks noChangeArrowheads="1"/>
        </xdr:cNvSpPr>
      </xdr:nvSpPr>
      <xdr:spPr>
        <a:xfrm>
          <a:off x="590550" y="128968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92</xdr:row>
      <xdr:rowOff>9525</xdr:rowOff>
    </xdr:from>
    <xdr:to>
      <xdr:col>14</xdr:col>
      <xdr:colOff>104775</xdr:colOff>
      <xdr:row>93</xdr:row>
      <xdr:rowOff>19050</xdr:rowOff>
    </xdr:to>
    <xdr:sp>
      <xdr:nvSpPr>
        <xdr:cNvPr id="62" name="TextBox 62"/>
        <xdr:cNvSpPr txBox="1">
          <a:spLocks noChangeArrowheads="1"/>
        </xdr:cNvSpPr>
      </xdr:nvSpPr>
      <xdr:spPr>
        <a:xfrm>
          <a:off x="590550" y="137541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98</xdr:row>
      <xdr:rowOff>9525</xdr:rowOff>
    </xdr:from>
    <xdr:to>
      <xdr:col>14</xdr:col>
      <xdr:colOff>104775</xdr:colOff>
      <xdr:row>99</xdr:row>
      <xdr:rowOff>19050</xdr:rowOff>
    </xdr:to>
    <xdr:sp>
      <xdr:nvSpPr>
        <xdr:cNvPr id="63" name="TextBox 63"/>
        <xdr:cNvSpPr txBox="1">
          <a:spLocks noChangeArrowheads="1"/>
        </xdr:cNvSpPr>
      </xdr:nvSpPr>
      <xdr:spPr>
        <a:xfrm>
          <a:off x="590550" y="146113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109</xdr:row>
      <xdr:rowOff>9525</xdr:rowOff>
    </xdr:from>
    <xdr:to>
      <xdr:col>14</xdr:col>
      <xdr:colOff>104775</xdr:colOff>
      <xdr:row>110</xdr:row>
      <xdr:rowOff>19050</xdr:rowOff>
    </xdr:to>
    <xdr:sp>
      <xdr:nvSpPr>
        <xdr:cNvPr id="64" name="TextBox 64"/>
        <xdr:cNvSpPr txBox="1">
          <a:spLocks noChangeArrowheads="1"/>
        </xdr:cNvSpPr>
      </xdr:nvSpPr>
      <xdr:spPr>
        <a:xfrm>
          <a:off x="609600" y="16297275"/>
          <a:ext cx="437197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115</xdr:row>
      <xdr:rowOff>9525</xdr:rowOff>
    </xdr:from>
    <xdr:to>
      <xdr:col>14</xdr:col>
      <xdr:colOff>104775</xdr:colOff>
      <xdr:row>116</xdr:row>
      <xdr:rowOff>19050</xdr:rowOff>
    </xdr:to>
    <xdr:sp>
      <xdr:nvSpPr>
        <xdr:cNvPr id="65" name="TextBox 65"/>
        <xdr:cNvSpPr txBox="1">
          <a:spLocks noChangeArrowheads="1"/>
        </xdr:cNvSpPr>
      </xdr:nvSpPr>
      <xdr:spPr>
        <a:xfrm>
          <a:off x="590550" y="1715452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121</xdr:row>
      <xdr:rowOff>9525</xdr:rowOff>
    </xdr:from>
    <xdr:to>
      <xdr:col>14</xdr:col>
      <xdr:colOff>104775</xdr:colOff>
      <xdr:row>122</xdr:row>
      <xdr:rowOff>19050</xdr:rowOff>
    </xdr:to>
    <xdr:sp>
      <xdr:nvSpPr>
        <xdr:cNvPr id="66" name="TextBox 66"/>
        <xdr:cNvSpPr txBox="1">
          <a:spLocks noChangeArrowheads="1"/>
        </xdr:cNvSpPr>
      </xdr:nvSpPr>
      <xdr:spPr>
        <a:xfrm>
          <a:off x="590550" y="1801177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154</xdr:row>
      <xdr:rowOff>9525</xdr:rowOff>
    </xdr:from>
    <xdr:to>
      <xdr:col>14</xdr:col>
      <xdr:colOff>104775</xdr:colOff>
      <xdr:row>155</xdr:row>
      <xdr:rowOff>19050</xdr:rowOff>
    </xdr:to>
    <xdr:sp>
      <xdr:nvSpPr>
        <xdr:cNvPr id="67" name="TextBox 67"/>
        <xdr:cNvSpPr txBox="1">
          <a:spLocks noChangeArrowheads="1"/>
        </xdr:cNvSpPr>
      </xdr:nvSpPr>
      <xdr:spPr>
        <a:xfrm>
          <a:off x="609600" y="23031450"/>
          <a:ext cx="437197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160</xdr:row>
      <xdr:rowOff>9525</xdr:rowOff>
    </xdr:from>
    <xdr:to>
      <xdr:col>14</xdr:col>
      <xdr:colOff>104775</xdr:colOff>
      <xdr:row>161</xdr:row>
      <xdr:rowOff>19050</xdr:rowOff>
    </xdr:to>
    <xdr:sp>
      <xdr:nvSpPr>
        <xdr:cNvPr id="68" name="TextBox 68"/>
        <xdr:cNvSpPr txBox="1">
          <a:spLocks noChangeArrowheads="1"/>
        </xdr:cNvSpPr>
      </xdr:nvSpPr>
      <xdr:spPr>
        <a:xfrm>
          <a:off x="590550" y="238887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166</xdr:row>
      <xdr:rowOff>9525</xdr:rowOff>
    </xdr:from>
    <xdr:to>
      <xdr:col>14</xdr:col>
      <xdr:colOff>104775</xdr:colOff>
      <xdr:row>167</xdr:row>
      <xdr:rowOff>19050</xdr:rowOff>
    </xdr:to>
    <xdr:sp>
      <xdr:nvSpPr>
        <xdr:cNvPr id="69" name="TextBox 69"/>
        <xdr:cNvSpPr txBox="1">
          <a:spLocks noChangeArrowheads="1"/>
        </xdr:cNvSpPr>
      </xdr:nvSpPr>
      <xdr:spPr>
        <a:xfrm>
          <a:off x="590550" y="247459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177</xdr:row>
      <xdr:rowOff>9525</xdr:rowOff>
    </xdr:from>
    <xdr:to>
      <xdr:col>14</xdr:col>
      <xdr:colOff>104775</xdr:colOff>
      <xdr:row>178</xdr:row>
      <xdr:rowOff>19050</xdr:rowOff>
    </xdr:to>
    <xdr:sp>
      <xdr:nvSpPr>
        <xdr:cNvPr id="70" name="TextBox 70"/>
        <xdr:cNvSpPr txBox="1">
          <a:spLocks noChangeArrowheads="1"/>
        </xdr:cNvSpPr>
      </xdr:nvSpPr>
      <xdr:spPr>
        <a:xfrm>
          <a:off x="590550" y="2635567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183</xdr:row>
      <xdr:rowOff>9525</xdr:rowOff>
    </xdr:from>
    <xdr:to>
      <xdr:col>14</xdr:col>
      <xdr:colOff>104775</xdr:colOff>
      <xdr:row>184</xdr:row>
      <xdr:rowOff>19050</xdr:rowOff>
    </xdr:to>
    <xdr:sp>
      <xdr:nvSpPr>
        <xdr:cNvPr id="71" name="TextBox 71"/>
        <xdr:cNvSpPr txBox="1">
          <a:spLocks noChangeArrowheads="1"/>
        </xdr:cNvSpPr>
      </xdr:nvSpPr>
      <xdr:spPr>
        <a:xfrm>
          <a:off x="590550" y="2721292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189</xdr:row>
      <xdr:rowOff>9525</xdr:rowOff>
    </xdr:from>
    <xdr:to>
      <xdr:col>14</xdr:col>
      <xdr:colOff>104775</xdr:colOff>
      <xdr:row>190</xdr:row>
      <xdr:rowOff>19050</xdr:rowOff>
    </xdr:to>
    <xdr:sp>
      <xdr:nvSpPr>
        <xdr:cNvPr id="72" name="TextBox 72"/>
        <xdr:cNvSpPr txBox="1">
          <a:spLocks noChangeArrowheads="1"/>
        </xdr:cNvSpPr>
      </xdr:nvSpPr>
      <xdr:spPr>
        <a:xfrm>
          <a:off x="590550" y="2807017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222</xdr:row>
      <xdr:rowOff>19050</xdr:rowOff>
    </xdr:from>
    <xdr:to>
      <xdr:col>14</xdr:col>
      <xdr:colOff>66675</xdr:colOff>
      <xdr:row>223</xdr:row>
      <xdr:rowOff>28575</xdr:rowOff>
    </xdr:to>
    <xdr:sp>
      <xdr:nvSpPr>
        <xdr:cNvPr id="73" name="TextBox 73"/>
        <xdr:cNvSpPr txBox="1">
          <a:spLocks noChangeArrowheads="1"/>
        </xdr:cNvSpPr>
      </xdr:nvSpPr>
      <xdr:spPr>
        <a:xfrm>
          <a:off x="581025" y="33118425"/>
          <a:ext cx="43624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228</xdr:row>
      <xdr:rowOff>19050</xdr:rowOff>
    </xdr:from>
    <xdr:to>
      <xdr:col>14</xdr:col>
      <xdr:colOff>66675</xdr:colOff>
      <xdr:row>229</xdr:row>
      <xdr:rowOff>28575</xdr:rowOff>
    </xdr:to>
    <xdr:sp>
      <xdr:nvSpPr>
        <xdr:cNvPr id="74" name="TextBox 74"/>
        <xdr:cNvSpPr txBox="1">
          <a:spLocks noChangeArrowheads="1"/>
        </xdr:cNvSpPr>
      </xdr:nvSpPr>
      <xdr:spPr>
        <a:xfrm>
          <a:off x="552450" y="3408997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234</xdr:row>
      <xdr:rowOff>19050</xdr:rowOff>
    </xdr:from>
    <xdr:to>
      <xdr:col>14</xdr:col>
      <xdr:colOff>66675</xdr:colOff>
      <xdr:row>235</xdr:row>
      <xdr:rowOff>28575</xdr:rowOff>
    </xdr:to>
    <xdr:sp>
      <xdr:nvSpPr>
        <xdr:cNvPr id="75" name="TextBox 75"/>
        <xdr:cNvSpPr txBox="1">
          <a:spLocks noChangeArrowheads="1"/>
        </xdr:cNvSpPr>
      </xdr:nvSpPr>
      <xdr:spPr>
        <a:xfrm>
          <a:off x="552450" y="3506152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245</xdr:row>
      <xdr:rowOff>9525</xdr:rowOff>
    </xdr:from>
    <xdr:to>
      <xdr:col>14</xdr:col>
      <xdr:colOff>66675</xdr:colOff>
      <xdr:row>246</xdr:row>
      <xdr:rowOff>19050</xdr:rowOff>
    </xdr:to>
    <xdr:sp>
      <xdr:nvSpPr>
        <xdr:cNvPr id="76" name="TextBox 76"/>
        <xdr:cNvSpPr txBox="1">
          <a:spLocks noChangeArrowheads="1"/>
        </xdr:cNvSpPr>
      </xdr:nvSpPr>
      <xdr:spPr>
        <a:xfrm>
          <a:off x="581025" y="36833175"/>
          <a:ext cx="43624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251</xdr:row>
      <xdr:rowOff>9525</xdr:rowOff>
    </xdr:from>
    <xdr:to>
      <xdr:col>14</xdr:col>
      <xdr:colOff>66675</xdr:colOff>
      <xdr:row>252</xdr:row>
      <xdr:rowOff>19050</xdr:rowOff>
    </xdr:to>
    <xdr:sp>
      <xdr:nvSpPr>
        <xdr:cNvPr id="77" name="TextBox 77"/>
        <xdr:cNvSpPr txBox="1">
          <a:spLocks noChangeArrowheads="1"/>
        </xdr:cNvSpPr>
      </xdr:nvSpPr>
      <xdr:spPr>
        <a:xfrm>
          <a:off x="552450" y="3780472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257</xdr:row>
      <xdr:rowOff>9525</xdr:rowOff>
    </xdr:from>
    <xdr:to>
      <xdr:col>14</xdr:col>
      <xdr:colOff>66675</xdr:colOff>
      <xdr:row>258</xdr:row>
      <xdr:rowOff>19050</xdr:rowOff>
    </xdr:to>
    <xdr:sp>
      <xdr:nvSpPr>
        <xdr:cNvPr id="78" name="TextBox 78"/>
        <xdr:cNvSpPr txBox="1">
          <a:spLocks noChangeArrowheads="1"/>
        </xdr:cNvSpPr>
      </xdr:nvSpPr>
      <xdr:spPr>
        <a:xfrm>
          <a:off x="552450" y="3877627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285</xdr:row>
      <xdr:rowOff>9525</xdr:rowOff>
    </xdr:from>
    <xdr:to>
      <xdr:col>14</xdr:col>
      <xdr:colOff>66675</xdr:colOff>
      <xdr:row>286</xdr:row>
      <xdr:rowOff>9525</xdr:rowOff>
    </xdr:to>
    <xdr:sp>
      <xdr:nvSpPr>
        <xdr:cNvPr id="79" name="TextBox 79"/>
        <xdr:cNvSpPr txBox="1">
          <a:spLocks noChangeArrowheads="1"/>
        </xdr:cNvSpPr>
      </xdr:nvSpPr>
      <xdr:spPr>
        <a:xfrm>
          <a:off x="581025" y="43310175"/>
          <a:ext cx="43624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291</xdr:row>
      <xdr:rowOff>9525</xdr:rowOff>
    </xdr:from>
    <xdr:to>
      <xdr:col>14</xdr:col>
      <xdr:colOff>66675</xdr:colOff>
      <xdr:row>292</xdr:row>
      <xdr:rowOff>19050</xdr:rowOff>
    </xdr:to>
    <xdr:sp>
      <xdr:nvSpPr>
        <xdr:cNvPr id="80" name="TextBox 80"/>
        <xdr:cNvSpPr txBox="1">
          <a:spLocks noChangeArrowheads="1"/>
        </xdr:cNvSpPr>
      </xdr:nvSpPr>
      <xdr:spPr>
        <a:xfrm>
          <a:off x="552450" y="4428172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297</xdr:row>
      <xdr:rowOff>9525</xdr:rowOff>
    </xdr:from>
    <xdr:to>
      <xdr:col>14</xdr:col>
      <xdr:colOff>66675</xdr:colOff>
      <xdr:row>298</xdr:row>
      <xdr:rowOff>19050</xdr:rowOff>
    </xdr:to>
    <xdr:sp>
      <xdr:nvSpPr>
        <xdr:cNvPr id="81" name="TextBox 81"/>
        <xdr:cNvSpPr txBox="1">
          <a:spLocks noChangeArrowheads="1"/>
        </xdr:cNvSpPr>
      </xdr:nvSpPr>
      <xdr:spPr>
        <a:xfrm>
          <a:off x="552450" y="4525327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308</xdr:row>
      <xdr:rowOff>9525</xdr:rowOff>
    </xdr:from>
    <xdr:to>
      <xdr:col>14</xdr:col>
      <xdr:colOff>66675</xdr:colOff>
      <xdr:row>309</xdr:row>
      <xdr:rowOff>19050</xdr:rowOff>
    </xdr:to>
    <xdr:sp>
      <xdr:nvSpPr>
        <xdr:cNvPr id="82" name="TextBox 82"/>
        <xdr:cNvSpPr txBox="1">
          <a:spLocks noChangeArrowheads="1"/>
        </xdr:cNvSpPr>
      </xdr:nvSpPr>
      <xdr:spPr>
        <a:xfrm>
          <a:off x="571500" y="47034450"/>
          <a:ext cx="437197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314</xdr:row>
      <xdr:rowOff>9525</xdr:rowOff>
    </xdr:from>
    <xdr:to>
      <xdr:col>14</xdr:col>
      <xdr:colOff>66675</xdr:colOff>
      <xdr:row>315</xdr:row>
      <xdr:rowOff>19050</xdr:rowOff>
    </xdr:to>
    <xdr:sp>
      <xdr:nvSpPr>
        <xdr:cNvPr id="83" name="TextBox 83"/>
        <xdr:cNvSpPr txBox="1">
          <a:spLocks noChangeArrowheads="1"/>
        </xdr:cNvSpPr>
      </xdr:nvSpPr>
      <xdr:spPr>
        <a:xfrm>
          <a:off x="552450" y="48006000"/>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320</xdr:row>
      <xdr:rowOff>9525</xdr:rowOff>
    </xdr:from>
    <xdr:to>
      <xdr:col>14</xdr:col>
      <xdr:colOff>104775</xdr:colOff>
      <xdr:row>321</xdr:row>
      <xdr:rowOff>19050</xdr:rowOff>
    </xdr:to>
    <xdr:sp>
      <xdr:nvSpPr>
        <xdr:cNvPr id="84" name="TextBox 84"/>
        <xdr:cNvSpPr txBox="1">
          <a:spLocks noChangeArrowheads="1"/>
        </xdr:cNvSpPr>
      </xdr:nvSpPr>
      <xdr:spPr>
        <a:xfrm>
          <a:off x="590550" y="48977550"/>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5.8515625" style="453" customWidth="1"/>
  </cols>
  <sheetData>
    <row r="1" ht="15.75">
      <c r="A1" s="452" t="s">
        <v>229</v>
      </c>
    </row>
    <row r="4" ht="30">
      <c r="A4" s="454" t="s">
        <v>241</v>
      </c>
    </row>
    <row r="5" ht="14.25">
      <c r="A5" s="455"/>
    </row>
    <row r="6" ht="14.25">
      <c r="A6" s="456"/>
    </row>
    <row r="7" ht="12.75">
      <c r="A7" s="453" t="s">
        <v>230</v>
      </c>
    </row>
    <row r="10" ht="12.75">
      <c r="A10" s="453" t="s">
        <v>231</v>
      </c>
    </row>
    <row r="11" ht="12.75">
      <c r="A11" s="453" t="s">
        <v>242</v>
      </c>
    </row>
    <row r="14" ht="12.75">
      <c r="A14" s="453" t="s">
        <v>232</v>
      </c>
    </row>
    <row r="17" ht="12.75">
      <c r="A17" s="453" t="s">
        <v>233</v>
      </c>
    </row>
    <row r="18" ht="12.75">
      <c r="A18" s="453" t="s">
        <v>81</v>
      </c>
    </row>
    <row r="19" ht="12.75">
      <c r="A19" s="453" t="s">
        <v>234</v>
      </c>
    </row>
    <row r="20" ht="12.75">
      <c r="A20" s="453" t="s">
        <v>235</v>
      </c>
    </row>
    <row r="22" ht="12.75">
      <c r="A22" s="453" t="s">
        <v>236</v>
      </c>
    </row>
    <row r="25" ht="12.75">
      <c r="A25" s="457" t="s">
        <v>237</v>
      </c>
    </row>
    <row r="26" ht="51">
      <c r="A26" s="458" t="s">
        <v>238</v>
      </c>
    </row>
    <row r="29" ht="12.75">
      <c r="A29" s="457" t="s">
        <v>239</v>
      </c>
    </row>
    <row r="30" ht="51">
      <c r="A30" s="458" t="s">
        <v>240</v>
      </c>
    </row>
    <row r="31" ht="12.75">
      <c r="A31" s="453" t="s">
        <v>47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152"/>
  <sheetViews>
    <sheetView workbookViewId="0" topLeftCell="A2">
      <selection activeCell="E87" sqref="E87"/>
    </sheetView>
  </sheetViews>
  <sheetFormatPr defaultColWidth="11.421875" defaultRowHeight="12.75"/>
  <cols>
    <col min="1" max="1" width="1.1484375" style="217" customWidth="1"/>
    <col min="2" max="2" width="11.140625" style="217" customWidth="1"/>
    <col min="3" max="3" width="25.140625" style="217" customWidth="1"/>
    <col min="4" max="4" width="7.28125" style="217" customWidth="1"/>
    <col min="5" max="5" width="7.7109375" style="217" customWidth="1"/>
    <col min="6" max="6" width="6.8515625" style="217" customWidth="1"/>
    <col min="7" max="7" width="7.00390625" style="217" customWidth="1"/>
    <col min="8" max="9" width="6.7109375" style="217" customWidth="1"/>
    <col min="10" max="10" width="8.28125" style="217" customWidth="1"/>
    <col min="11" max="11" width="7.140625" style="217" customWidth="1"/>
    <col min="12" max="12" width="8.00390625" style="217" customWidth="1"/>
    <col min="13" max="13" width="6.140625" style="217" customWidth="1"/>
    <col min="14" max="14" width="5.7109375" style="217" customWidth="1"/>
    <col min="15" max="15" width="6.8515625" style="217" customWidth="1"/>
    <col min="16" max="16384" width="11.421875" style="217" customWidth="1"/>
  </cols>
  <sheetData>
    <row r="1" spans="1:10" s="206" customFormat="1" ht="12.75" customHeight="1">
      <c r="A1" s="203"/>
      <c r="B1" s="204"/>
      <c r="C1" s="204"/>
      <c r="D1" s="204"/>
      <c r="E1" s="204"/>
      <c r="F1" s="204"/>
      <c r="G1" s="205"/>
      <c r="H1" s="204"/>
      <c r="I1" s="204"/>
      <c r="J1" s="204"/>
    </row>
    <row r="2" spans="1:10" s="206" customFormat="1" ht="12.75" customHeight="1">
      <c r="A2" s="207"/>
      <c r="B2" s="204"/>
      <c r="C2" s="204"/>
      <c r="D2" s="208"/>
      <c r="E2" s="208"/>
      <c r="F2" s="208"/>
      <c r="G2" s="209"/>
      <c r="H2" s="204"/>
      <c r="I2" s="204"/>
      <c r="J2" s="204"/>
    </row>
    <row r="3" spans="1:10" s="206" customFormat="1" ht="15.75" customHeight="1">
      <c r="A3" s="210"/>
      <c r="B3" s="211" t="s">
        <v>123</v>
      </c>
      <c r="C3" s="212"/>
      <c r="D3" s="204"/>
      <c r="E3" s="204"/>
      <c r="F3" s="204"/>
      <c r="G3" s="205"/>
      <c r="H3" s="204"/>
      <c r="I3" s="204"/>
      <c r="J3" s="204"/>
    </row>
    <row r="4" spans="1:10" s="206" customFormat="1" ht="13.5" customHeight="1">
      <c r="A4" s="213" t="s">
        <v>124</v>
      </c>
      <c r="B4" s="212"/>
      <c r="C4" s="212"/>
      <c r="D4" s="204"/>
      <c r="E4" s="204"/>
      <c r="F4" s="204"/>
      <c r="G4" s="205"/>
      <c r="H4" s="204"/>
      <c r="I4" s="204"/>
      <c r="J4" s="204"/>
    </row>
    <row r="5" spans="1:10" s="206" customFormat="1" ht="13.5" customHeight="1">
      <c r="A5" s="213" t="s">
        <v>88</v>
      </c>
      <c r="B5" s="212"/>
      <c r="C5" s="212"/>
      <c r="D5" s="204"/>
      <c r="E5" s="204"/>
      <c r="F5" s="204"/>
      <c r="G5" s="205"/>
      <c r="H5" s="204"/>
      <c r="I5" s="204"/>
      <c r="J5" s="204"/>
    </row>
    <row r="6" spans="4:10" s="206" customFormat="1" ht="12.75" customHeight="1">
      <c r="D6" s="208"/>
      <c r="E6" s="208"/>
      <c r="F6" s="208"/>
      <c r="G6" s="209"/>
      <c r="H6" s="204"/>
      <c r="I6" s="204"/>
      <c r="J6" s="204"/>
    </row>
    <row r="7" spans="4:10" s="206" customFormat="1" ht="12.75" customHeight="1">
      <c r="D7" s="208"/>
      <c r="E7" s="208"/>
      <c r="F7" s="208"/>
      <c r="G7" s="209"/>
      <c r="H7" s="204"/>
      <c r="I7" s="204"/>
      <c r="J7" s="204"/>
    </row>
    <row r="8" spans="1:10" ht="11.25" customHeight="1">
      <c r="A8" s="214"/>
      <c r="B8" s="214"/>
      <c r="C8" s="215"/>
      <c r="D8" s="476" t="s">
        <v>210</v>
      </c>
      <c r="E8" s="451" t="s">
        <v>125</v>
      </c>
      <c r="F8" s="447"/>
      <c r="G8" s="473" t="s">
        <v>126</v>
      </c>
      <c r="H8" s="216" t="s">
        <v>89</v>
      </c>
      <c r="I8" s="216"/>
      <c r="J8" s="216"/>
    </row>
    <row r="9" spans="3:10" ht="11.25" customHeight="1">
      <c r="C9" s="218"/>
      <c r="D9" s="477"/>
      <c r="E9" s="448"/>
      <c r="F9" s="449"/>
      <c r="G9" s="474"/>
      <c r="H9" s="219" t="s">
        <v>208</v>
      </c>
      <c r="I9" s="220"/>
      <c r="J9" s="221" t="s">
        <v>209</v>
      </c>
    </row>
    <row r="10" spans="1:10" ht="11.25" customHeight="1">
      <c r="A10" s="222" t="s">
        <v>127</v>
      </c>
      <c r="B10" s="222"/>
      <c r="C10" s="223"/>
      <c r="D10" s="477"/>
      <c r="E10" s="478" t="s">
        <v>211</v>
      </c>
      <c r="F10" s="478" t="s">
        <v>212</v>
      </c>
      <c r="G10" s="474"/>
      <c r="H10" s="224" t="s">
        <v>104</v>
      </c>
      <c r="I10" s="224"/>
      <c r="J10" s="224"/>
    </row>
    <row r="11" spans="3:10" ht="11.25" customHeight="1">
      <c r="C11" s="218"/>
      <c r="D11" s="477"/>
      <c r="E11" s="479"/>
      <c r="F11" s="479" t="s">
        <v>47</v>
      </c>
      <c r="G11" s="474"/>
      <c r="H11" s="225" t="s">
        <v>105</v>
      </c>
      <c r="I11" s="226" t="s">
        <v>106</v>
      </c>
      <c r="J11" s="227" t="s">
        <v>106</v>
      </c>
    </row>
    <row r="12" spans="1:10" ht="10.5" customHeight="1">
      <c r="A12" s="228"/>
      <c r="B12" s="228"/>
      <c r="C12" s="229"/>
      <c r="D12" s="450"/>
      <c r="E12" s="480"/>
      <c r="F12" s="480" t="s">
        <v>47</v>
      </c>
      <c r="G12" s="475"/>
      <c r="H12" s="230" t="s">
        <v>107</v>
      </c>
      <c r="I12" s="231" t="s">
        <v>108</v>
      </c>
      <c r="J12" s="232" t="s">
        <v>109</v>
      </c>
    </row>
    <row r="13" spans="1:10" ht="10.5" customHeight="1">
      <c r="A13" s="233"/>
      <c r="B13" s="233"/>
      <c r="C13" s="234"/>
      <c r="D13" s="235"/>
      <c r="E13" s="235"/>
      <c r="F13" s="235"/>
      <c r="G13" s="235"/>
      <c r="H13" s="235"/>
      <c r="I13" s="235"/>
      <c r="J13" s="235"/>
    </row>
    <row r="14" spans="1:10" ht="10.5" customHeight="1">
      <c r="A14" s="233"/>
      <c r="B14" s="233"/>
      <c r="C14" s="234"/>
      <c r="D14" s="235"/>
      <c r="E14" s="235"/>
      <c r="F14" s="235"/>
      <c r="G14" s="235"/>
      <c r="H14" s="236"/>
      <c r="I14" s="236"/>
      <c r="J14" s="235"/>
    </row>
    <row r="15" spans="1:10" ht="10.5" customHeight="1">
      <c r="A15" s="233" t="s">
        <v>128</v>
      </c>
      <c r="B15" s="233"/>
      <c r="C15" s="234"/>
      <c r="D15" s="237">
        <v>81.41619148826794</v>
      </c>
      <c r="E15" s="238">
        <v>91.68685806077896</v>
      </c>
      <c r="F15" s="239">
        <v>81.7</v>
      </c>
      <c r="G15" s="237">
        <v>94.00611738123742</v>
      </c>
      <c r="H15" s="240">
        <v>-11.201896094751794</v>
      </c>
      <c r="I15" s="240">
        <v>-0.34737883932932884</v>
      </c>
      <c r="J15" s="240">
        <v>-8.66604580991956</v>
      </c>
    </row>
    <row r="16" spans="1:10" ht="10.5" customHeight="1">
      <c r="A16" s="233"/>
      <c r="B16" s="233"/>
      <c r="C16" s="234"/>
      <c r="D16" s="237"/>
      <c r="E16" s="238"/>
      <c r="F16" s="241"/>
      <c r="G16" s="237"/>
      <c r="H16" s="240"/>
      <c r="I16" s="240"/>
      <c r="J16" s="240"/>
    </row>
    <row r="17" spans="1:10" ht="10.5" customHeight="1">
      <c r="A17" s="233"/>
      <c r="B17" s="233" t="s">
        <v>111</v>
      </c>
      <c r="C17" s="234"/>
      <c r="D17" s="237">
        <v>89.53710996622513</v>
      </c>
      <c r="E17" s="238">
        <v>92.91914710099127</v>
      </c>
      <c r="F17" s="239">
        <v>90.5</v>
      </c>
      <c r="G17" s="237">
        <v>96.0341337625749</v>
      </c>
      <c r="H17" s="240">
        <v>-3.639763429049013</v>
      </c>
      <c r="I17" s="240">
        <v>-1.0639668881490265</v>
      </c>
      <c r="J17" s="240">
        <v>-7.1506421246753735</v>
      </c>
    </row>
    <row r="18" spans="1:10" ht="10.5" customHeight="1">
      <c r="A18" s="233"/>
      <c r="B18" s="233" t="s">
        <v>112</v>
      </c>
      <c r="C18" s="234"/>
      <c r="D18" s="237">
        <v>58.08366276151388</v>
      </c>
      <c r="E18" s="238">
        <v>88.14632022251959</v>
      </c>
      <c r="F18" s="239">
        <v>56.5</v>
      </c>
      <c r="G18" s="237">
        <v>88.17934417247473</v>
      </c>
      <c r="H18" s="240">
        <v>-34.10540268171662</v>
      </c>
      <c r="I18" s="240">
        <v>2.8029429407325277</v>
      </c>
      <c r="J18" s="240">
        <v>-13.089444991986731</v>
      </c>
    </row>
    <row r="19" spans="1:10" ht="10.5" customHeight="1">
      <c r="A19" s="233"/>
      <c r="B19" s="233"/>
      <c r="C19" s="234"/>
      <c r="D19" s="237"/>
      <c r="E19" s="238"/>
      <c r="F19" s="241"/>
      <c r="G19" s="237"/>
      <c r="H19" s="240"/>
      <c r="I19" s="240"/>
      <c r="J19" s="240"/>
    </row>
    <row r="20" spans="1:10" ht="10.5" customHeight="1">
      <c r="A20" s="233"/>
      <c r="B20" s="233"/>
      <c r="C20" s="234"/>
      <c r="D20" s="237"/>
      <c r="E20" s="238"/>
      <c r="F20" s="241"/>
      <c r="G20" s="237"/>
      <c r="H20" s="240"/>
      <c r="I20" s="240"/>
      <c r="J20" s="240"/>
    </row>
    <row r="21" spans="1:10" ht="10.5" customHeight="1">
      <c r="A21" s="233" t="s">
        <v>129</v>
      </c>
      <c r="B21" s="233"/>
      <c r="C21" s="234"/>
      <c r="D21" s="237">
        <v>51.88899588327121</v>
      </c>
      <c r="E21" s="238">
        <v>59.50219227131171</v>
      </c>
      <c r="F21" s="241">
        <v>132.1</v>
      </c>
      <c r="G21" s="237">
        <v>60.645398357037344</v>
      </c>
      <c r="H21" s="240">
        <v>-12.794816623439134</v>
      </c>
      <c r="I21" s="240">
        <v>-60.71991227610052</v>
      </c>
      <c r="J21" s="240">
        <v>-50.15693351521973</v>
      </c>
    </row>
    <row r="22" spans="1:10" ht="10.5" customHeight="1">
      <c r="A22" s="233" t="s">
        <v>47</v>
      </c>
      <c r="B22" s="233" t="s">
        <v>47</v>
      </c>
      <c r="C22" s="234"/>
      <c r="D22" s="237"/>
      <c r="E22" s="238"/>
      <c r="F22" s="241"/>
      <c r="G22" s="237"/>
      <c r="H22" s="240"/>
      <c r="I22" s="240"/>
      <c r="J22" s="240"/>
    </row>
    <row r="23" spans="1:10" ht="10.5" customHeight="1">
      <c r="A23" s="233"/>
      <c r="B23" s="233"/>
      <c r="C23" s="234"/>
      <c r="D23" s="237"/>
      <c r="E23" s="238"/>
      <c r="F23" s="241"/>
      <c r="G23" s="237"/>
      <c r="H23" s="240"/>
      <c r="I23" s="240"/>
      <c r="J23" s="240"/>
    </row>
    <row r="24" spans="1:10" ht="10.5" customHeight="1">
      <c r="A24" s="233" t="s">
        <v>130</v>
      </c>
      <c r="B24" s="233"/>
      <c r="C24" s="234"/>
      <c r="D24" s="237">
        <v>95.03675829274904</v>
      </c>
      <c r="E24" s="238">
        <v>87.3273587619331</v>
      </c>
      <c r="F24" s="239">
        <v>155.6</v>
      </c>
      <c r="G24" s="237">
        <v>103.96053663726092</v>
      </c>
      <c r="H24" s="240">
        <v>8.828160659058604</v>
      </c>
      <c r="I24" s="240">
        <v>-38.92239184270627</v>
      </c>
      <c r="J24" s="240">
        <v>-11.000885529817577</v>
      </c>
    </row>
    <row r="25" spans="1:10" ht="10.5" customHeight="1">
      <c r="A25" s="233"/>
      <c r="B25" s="233"/>
      <c r="C25" s="234"/>
      <c r="D25" s="237"/>
      <c r="E25" s="238"/>
      <c r="F25" s="241"/>
      <c r="G25" s="237"/>
      <c r="H25" s="240"/>
      <c r="I25" s="240"/>
      <c r="J25" s="240"/>
    </row>
    <row r="26" spans="1:10" ht="10.5" customHeight="1">
      <c r="A26" s="233"/>
      <c r="B26" s="233"/>
      <c r="C26" s="234"/>
      <c r="D26" s="237"/>
      <c r="E26" s="238"/>
      <c r="F26" s="241"/>
      <c r="G26" s="237"/>
      <c r="H26" s="240"/>
      <c r="I26" s="240"/>
      <c r="J26" s="240"/>
    </row>
    <row r="27" spans="1:10" ht="10.5" customHeight="1">
      <c r="A27" s="233" t="s">
        <v>131</v>
      </c>
      <c r="B27" s="233"/>
      <c r="C27" s="234"/>
      <c r="D27" s="237">
        <v>134.66998525707888</v>
      </c>
      <c r="E27" s="238">
        <v>154.4941680632488</v>
      </c>
      <c r="F27" s="241">
        <v>142.7</v>
      </c>
      <c r="G27" s="237">
        <v>142.34815077510572</v>
      </c>
      <c r="H27" s="240">
        <v>-12.831670641479514</v>
      </c>
      <c r="I27" s="240">
        <v>-5.627200240309118</v>
      </c>
      <c r="J27" s="240">
        <v>11.273797614813233</v>
      </c>
    </row>
    <row r="28" spans="1:10" ht="10.5" customHeight="1">
      <c r="A28" s="233"/>
      <c r="B28" s="233"/>
      <c r="C28" s="234"/>
      <c r="D28" s="237"/>
      <c r="E28" s="238"/>
      <c r="F28" s="241"/>
      <c r="G28" s="237"/>
      <c r="H28" s="240"/>
      <c r="I28" s="240"/>
      <c r="J28" s="240"/>
    </row>
    <row r="29" spans="1:10" ht="10.5" customHeight="1">
      <c r="A29" s="233"/>
      <c r="B29" s="233" t="s">
        <v>111</v>
      </c>
      <c r="C29" s="234"/>
      <c r="D29" s="237">
        <v>101.42801110521896</v>
      </c>
      <c r="E29" s="238">
        <v>123.14145564768934</v>
      </c>
      <c r="F29" s="241">
        <v>115.6</v>
      </c>
      <c r="G29" s="237">
        <v>118.51007385294749</v>
      </c>
      <c r="H29" s="240">
        <v>-17.632928267953133</v>
      </c>
      <c r="I29" s="240">
        <v>-12.25950596434346</v>
      </c>
      <c r="J29" s="240">
        <v>9.975571434589192</v>
      </c>
    </row>
    <row r="30" spans="1:10" ht="10.5" customHeight="1">
      <c r="A30" s="233"/>
      <c r="B30" s="233" t="s">
        <v>112</v>
      </c>
      <c r="C30" s="234"/>
      <c r="D30" s="237">
        <v>235.10618930354013</v>
      </c>
      <c r="E30" s="238">
        <v>249.22221903432217</v>
      </c>
      <c r="F30" s="241">
        <v>224.3</v>
      </c>
      <c r="G30" s="237">
        <v>214.3717299801294</v>
      </c>
      <c r="H30" s="240">
        <v>-5.66403340178831</v>
      </c>
      <c r="I30" s="240">
        <v>4.817739323914455</v>
      </c>
      <c r="J30" s="240">
        <v>13.47453725979653</v>
      </c>
    </row>
    <row r="31" spans="1:10" ht="10.5" customHeight="1">
      <c r="A31" s="233"/>
      <c r="B31" s="233"/>
      <c r="C31" s="234"/>
      <c r="D31" s="237"/>
      <c r="E31" s="238"/>
      <c r="F31" s="241"/>
      <c r="G31" s="237"/>
      <c r="H31" s="240"/>
      <c r="I31" s="240"/>
      <c r="J31" s="240"/>
    </row>
    <row r="32" spans="1:10" ht="10.5" customHeight="1">
      <c r="A32" s="233"/>
      <c r="B32" s="233"/>
      <c r="C32" s="234"/>
      <c r="D32" s="237"/>
      <c r="E32" s="238"/>
      <c r="F32" s="241"/>
      <c r="G32" s="237"/>
      <c r="H32" s="240"/>
      <c r="I32" s="240"/>
      <c r="J32" s="240"/>
    </row>
    <row r="33" spans="1:10" ht="10.5" customHeight="1">
      <c r="A33" s="233" t="s">
        <v>132</v>
      </c>
      <c r="B33" s="233"/>
      <c r="C33" s="234"/>
      <c r="D33" s="237">
        <v>146.58445338477128</v>
      </c>
      <c r="E33" s="238">
        <v>163.18186748386043</v>
      </c>
      <c r="F33" s="241">
        <v>129.2</v>
      </c>
      <c r="G33" s="237">
        <v>154.4749834557893</v>
      </c>
      <c r="H33" s="240">
        <v>-10.171114202214119</v>
      </c>
      <c r="I33" s="240">
        <v>13.455459276138772</v>
      </c>
      <c r="J33" s="240">
        <v>12.991270187569214</v>
      </c>
    </row>
    <row r="34" spans="1:10" ht="10.5" customHeight="1">
      <c r="A34" s="233"/>
      <c r="B34" s="233"/>
      <c r="C34" s="234"/>
      <c r="D34" s="237"/>
      <c r="E34" s="238"/>
      <c r="F34" s="241"/>
      <c r="G34" s="237"/>
      <c r="H34" s="240"/>
      <c r="I34" s="240"/>
      <c r="J34" s="240"/>
    </row>
    <row r="35" spans="1:10" ht="10.5" customHeight="1">
      <c r="A35" s="233"/>
      <c r="B35" s="233" t="s">
        <v>111</v>
      </c>
      <c r="C35" s="234"/>
      <c r="D35" s="237">
        <v>166.62208695299086</v>
      </c>
      <c r="E35" s="238">
        <v>182.2592626987239</v>
      </c>
      <c r="F35" s="241">
        <v>154.3</v>
      </c>
      <c r="G35" s="237">
        <v>170.70561365569918</v>
      </c>
      <c r="H35" s="240">
        <v>-8.579632943858341</v>
      </c>
      <c r="I35" s="240">
        <v>7.985798414122387</v>
      </c>
      <c r="J35" s="240">
        <v>9.307368541350431</v>
      </c>
    </row>
    <row r="36" spans="1:10" ht="10.5" customHeight="1">
      <c r="A36" s="233"/>
      <c r="B36" s="233" t="s">
        <v>112</v>
      </c>
      <c r="C36" s="234"/>
      <c r="D36" s="237">
        <v>109.69274819696125</v>
      </c>
      <c r="E36" s="238">
        <v>128.05807714265404</v>
      </c>
      <c r="F36" s="239">
        <v>82.9</v>
      </c>
      <c r="G36" s="237">
        <v>124.59243156349093</v>
      </c>
      <c r="H36" s="240">
        <v>-14.34140614592721</v>
      </c>
      <c r="I36" s="240">
        <v>32.31935850055638</v>
      </c>
      <c r="J36" s="240">
        <v>23.510397008647114</v>
      </c>
    </row>
    <row r="37" spans="1:10" ht="10.5" customHeight="1">
      <c r="A37" s="233"/>
      <c r="B37" s="233"/>
      <c r="C37" s="234"/>
      <c r="D37" s="237"/>
      <c r="E37" s="238"/>
      <c r="F37" s="241"/>
      <c r="G37" s="237"/>
      <c r="H37" s="240"/>
      <c r="I37" s="240"/>
      <c r="J37" s="240"/>
    </row>
    <row r="38" spans="1:10" ht="10.5" customHeight="1">
      <c r="A38" s="233"/>
      <c r="B38" s="233"/>
      <c r="C38" s="234"/>
      <c r="D38" s="237"/>
      <c r="E38" s="238"/>
      <c r="F38" s="241"/>
      <c r="G38" s="237"/>
      <c r="H38" s="240"/>
      <c r="I38" s="240"/>
      <c r="J38" s="240"/>
    </row>
    <row r="39" spans="1:10" ht="10.5" customHeight="1">
      <c r="A39" s="233" t="s">
        <v>133</v>
      </c>
      <c r="B39" s="233"/>
      <c r="C39" s="234"/>
      <c r="D39" s="237"/>
      <c r="E39" s="238"/>
      <c r="F39" s="241"/>
      <c r="G39" s="237"/>
      <c r="H39" s="240"/>
      <c r="I39" s="240"/>
      <c r="J39" s="240"/>
    </row>
    <row r="40" spans="1:10" ht="10.5" customHeight="1">
      <c r="A40" s="233" t="s">
        <v>47</v>
      </c>
      <c r="B40" s="233" t="s">
        <v>134</v>
      </c>
      <c r="C40" s="234"/>
      <c r="D40" s="237">
        <v>173.61486649307747</v>
      </c>
      <c r="E40" s="238">
        <v>169.87710592882885</v>
      </c>
      <c r="F40" s="241">
        <v>170.2</v>
      </c>
      <c r="G40" s="237">
        <v>167.36209479205846</v>
      </c>
      <c r="H40" s="240">
        <v>2.2002732762674784</v>
      </c>
      <c r="I40" s="240">
        <v>2.0063845435237857</v>
      </c>
      <c r="J40" s="240">
        <v>-2.1389047624707795</v>
      </c>
    </row>
    <row r="41" spans="1:10" ht="10.5" customHeight="1">
      <c r="A41" s="233"/>
      <c r="B41" s="233"/>
      <c r="C41" s="234"/>
      <c r="D41" s="237"/>
      <c r="E41" s="238"/>
      <c r="F41" s="241"/>
      <c r="G41" s="237"/>
      <c r="H41" s="240"/>
      <c r="I41" s="240"/>
      <c r="J41" s="240"/>
    </row>
    <row r="42" spans="1:10" ht="10.5" customHeight="1">
      <c r="A42" s="233"/>
      <c r="B42" s="233" t="s">
        <v>111</v>
      </c>
      <c r="C42" s="234"/>
      <c r="D42" s="237">
        <v>165.1304170038578</v>
      </c>
      <c r="E42" s="238">
        <v>162.08382161525958</v>
      </c>
      <c r="F42" s="241">
        <v>160.9</v>
      </c>
      <c r="G42" s="237">
        <v>161.2045279616879</v>
      </c>
      <c r="H42" s="240">
        <v>1.879641878033915</v>
      </c>
      <c r="I42" s="240">
        <v>2.6292212578357868</v>
      </c>
      <c r="J42" s="240">
        <v>-0.5403618383194777</v>
      </c>
    </row>
    <row r="43" spans="1:10" ht="10.5" customHeight="1">
      <c r="A43" s="233"/>
      <c r="B43" s="233" t="s">
        <v>112</v>
      </c>
      <c r="C43" s="234"/>
      <c r="D43" s="237">
        <v>393.70446095724134</v>
      </c>
      <c r="E43" s="238">
        <v>372.03763350733607</v>
      </c>
      <c r="F43" s="241">
        <v>411</v>
      </c>
      <c r="G43" s="237">
        <v>327.0915376544474</v>
      </c>
      <c r="H43" s="240">
        <v>5.823826811724419</v>
      </c>
      <c r="I43" s="240">
        <v>-4.208160351036171</v>
      </c>
      <c r="J43" s="240">
        <v>-18.742555018551673</v>
      </c>
    </row>
    <row r="44" spans="1:10" ht="10.5" customHeight="1">
      <c r="A44" s="233"/>
      <c r="B44" s="233"/>
      <c r="C44" s="234"/>
      <c r="D44" s="237"/>
      <c r="E44" s="238"/>
      <c r="F44" s="241"/>
      <c r="G44" s="237"/>
      <c r="H44" s="240"/>
      <c r="I44" s="240"/>
      <c r="J44" s="240"/>
    </row>
    <row r="45" spans="1:10" ht="10.5" customHeight="1">
      <c r="A45" s="233"/>
      <c r="B45" s="233"/>
      <c r="C45" s="234" t="s">
        <v>47</v>
      </c>
      <c r="D45" s="237"/>
      <c r="E45" s="238"/>
      <c r="F45" s="239"/>
      <c r="G45" s="237"/>
      <c r="H45" s="240"/>
      <c r="I45" s="240"/>
      <c r="J45" s="240"/>
    </row>
    <row r="46" spans="1:10" ht="10.5" customHeight="1">
      <c r="A46" s="233" t="s">
        <v>135</v>
      </c>
      <c r="B46" s="233"/>
      <c r="C46" s="234"/>
      <c r="D46" s="237">
        <v>119.47864558661013</v>
      </c>
      <c r="E46" s="238">
        <v>126.95363832468331</v>
      </c>
      <c r="F46" s="239">
        <v>129</v>
      </c>
      <c r="G46" s="237">
        <v>135.3971121063073</v>
      </c>
      <c r="H46" s="240">
        <v>-5.887970472304169</v>
      </c>
      <c r="I46" s="240">
        <v>-7.380894894100676</v>
      </c>
      <c r="J46" s="240">
        <v>5.571591984231145</v>
      </c>
    </row>
    <row r="47" spans="1:10" ht="10.5" customHeight="1">
      <c r="A47" s="233"/>
      <c r="B47" s="233"/>
      <c r="C47" s="234"/>
      <c r="D47" s="237"/>
      <c r="E47" s="238"/>
      <c r="F47" s="241"/>
      <c r="G47" s="237"/>
      <c r="H47" s="240"/>
      <c r="I47" s="240"/>
      <c r="J47" s="240"/>
    </row>
    <row r="48" spans="1:10" ht="10.5" customHeight="1">
      <c r="A48" s="233"/>
      <c r="B48" s="233" t="s">
        <v>111</v>
      </c>
      <c r="C48" s="234"/>
      <c r="D48" s="237">
        <v>119.41911581499735</v>
      </c>
      <c r="E48" s="238">
        <v>143.87494629520026</v>
      </c>
      <c r="F48" s="239">
        <v>133.3</v>
      </c>
      <c r="G48" s="237">
        <v>141.49476471732535</v>
      </c>
      <c r="H48" s="240">
        <v>-16.997977139136392</v>
      </c>
      <c r="I48" s="240">
        <v>-10.413266455365832</v>
      </c>
      <c r="J48" s="240">
        <v>11.285028545336662</v>
      </c>
    </row>
    <row r="49" spans="1:10" ht="10.5" customHeight="1">
      <c r="A49" s="233"/>
      <c r="B49" s="233" t="s">
        <v>112</v>
      </c>
      <c r="C49" s="234"/>
      <c r="D49" s="237">
        <v>119.60615269914577</v>
      </c>
      <c r="E49" s="238">
        <v>90.70980924153072</v>
      </c>
      <c r="F49" s="239">
        <v>119.8</v>
      </c>
      <c r="G49" s="237">
        <v>122.33652132698367</v>
      </c>
      <c r="H49" s="240">
        <v>31.855808869218855</v>
      </c>
      <c r="I49" s="240">
        <v>-0.16180909921054282</v>
      </c>
      <c r="J49" s="240">
        <v>-6.35627440029732</v>
      </c>
    </row>
    <row r="50" spans="1:10" ht="10.5" customHeight="1">
      <c r="A50" s="233"/>
      <c r="B50" s="233"/>
      <c r="C50" s="234"/>
      <c r="D50" s="237"/>
      <c r="E50" s="238"/>
      <c r="F50" s="241"/>
      <c r="G50" s="237"/>
      <c r="H50" s="240"/>
      <c r="I50" s="240"/>
      <c r="J50" s="240"/>
    </row>
    <row r="51" spans="1:10" ht="10.5" customHeight="1">
      <c r="A51" s="233"/>
      <c r="B51" s="233"/>
      <c r="C51" s="234"/>
      <c r="D51" s="237"/>
      <c r="E51" s="238"/>
      <c r="F51" s="241"/>
      <c r="G51" s="237"/>
      <c r="H51" s="240"/>
      <c r="I51" s="240"/>
      <c r="J51" s="240"/>
    </row>
    <row r="52" spans="1:10" ht="10.5" customHeight="1">
      <c r="A52" s="233" t="s">
        <v>136</v>
      </c>
      <c r="B52" s="233"/>
      <c r="C52" s="234"/>
      <c r="D52" s="237">
        <v>157.4181231816101</v>
      </c>
      <c r="E52" s="238">
        <v>167.07732068379065</v>
      </c>
      <c r="F52" s="239">
        <v>145.1</v>
      </c>
      <c r="G52" s="237">
        <v>163.36373059120976</v>
      </c>
      <c r="H52" s="240">
        <v>-5.781273881247758</v>
      </c>
      <c r="I52" s="240">
        <v>8.489402606209582</v>
      </c>
      <c r="J52" s="240">
        <v>12.228154379518445</v>
      </c>
    </row>
    <row r="53" spans="1:10" ht="10.5" customHeight="1">
      <c r="A53" s="233"/>
      <c r="B53" s="233"/>
      <c r="C53" s="234"/>
      <c r="D53" s="237"/>
      <c r="E53" s="238"/>
      <c r="F53" s="241"/>
      <c r="G53" s="237"/>
      <c r="H53" s="240"/>
      <c r="I53" s="240"/>
      <c r="J53" s="240"/>
    </row>
    <row r="54" spans="1:10" ht="10.5" customHeight="1">
      <c r="A54" s="233"/>
      <c r="B54" s="233" t="s">
        <v>111</v>
      </c>
      <c r="C54" s="234"/>
      <c r="D54" s="237">
        <v>144.70247886916482</v>
      </c>
      <c r="E54" s="238">
        <v>153.92349915784064</v>
      </c>
      <c r="F54" s="239">
        <v>131.6</v>
      </c>
      <c r="G54" s="237">
        <v>146.5738162665406</v>
      </c>
      <c r="H54" s="240">
        <v>-5.9906514204307</v>
      </c>
      <c r="I54" s="240">
        <v>9.956290934015826</v>
      </c>
      <c r="J54" s="240">
        <v>10.828255126521201</v>
      </c>
    </row>
    <row r="55" spans="1:10" ht="10.5" customHeight="1">
      <c r="A55" s="233"/>
      <c r="B55" s="233" t="s">
        <v>112</v>
      </c>
      <c r="C55" s="234"/>
      <c r="D55" s="237">
        <v>216.59777047797994</v>
      </c>
      <c r="E55" s="238">
        <v>228.29628052406593</v>
      </c>
      <c r="F55" s="239">
        <v>207.6</v>
      </c>
      <c r="G55" s="237">
        <v>241.50536332623878</v>
      </c>
      <c r="H55" s="240">
        <v>-5.124266597437095</v>
      </c>
      <c r="I55" s="240">
        <v>4.334186164730222</v>
      </c>
      <c r="J55" s="240">
        <v>16.352789485654984</v>
      </c>
    </row>
    <row r="56" spans="1:10" ht="10.5" customHeight="1">
      <c r="A56" s="233"/>
      <c r="B56" s="233"/>
      <c r="C56" s="234"/>
      <c r="D56" s="237"/>
      <c r="E56" s="238"/>
      <c r="F56" s="241"/>
      <c r="G56" s="237"/>
      <c r="H56" s="240"/>
      <c r="I56" s="240"/>
      <c r="J56" s="240"/>
    </row>
    <row r="57" spans="1:10" ht="10.5" customHeight="1">
      <c r="A57" s="233"/>
      <c r="B57" s="233"/>
      <c r="C57" s="234"/>
      <c r="D57" s="237"/>
      <c r="E57" s="238"/>
      <c r="F57" s="241"/>
      <c r="G57" s="237"/>
      <c r="H57" s="240"/>
      <c r="I57" s="240"/>
      <c r="J57" s="240"/>
    </row>
    <row r="58" spans="1:10" ht="10.5" customHeight="1">
      <c r="A58" s="233" t="s">
        <v>137</v>
      </c>
      <c r="B58" s="233"/>
      <c r="C58" s="234"/>
      <c r="D58" s="237"/>
      <c r="E58" s="238"/>
      <c r="F58" s="241"/>
      <c r="G58" s="237"/>
      <c r="H58" s="240"/>
      <c r="I58" s="240"/>
      <c r="J58" s="240"/>
    </row>
    <row r="59" spans="1:10" ht="10.5" customHeight="1">
      <c r="A59" s="233"/>
      <c r="B59" s="233" t="s">
        <v>138</v>
      </c>
      <c r="C59" s="234"/>
      <c r="D59" s="237">
        <v>105.1484009010145</v>
      </c>
      <c r="E59" s="238">
        <v>113.73110467214633</v>
      </c>
      <c r="F59" s="239">
        <v>102.1</v>
      </c>
      <c r="G59" s="237">
        <v>108.15363473649766</v>
      </c>
      <c r="H59" s="240">
        <v>-7.546487652496887</v>
      </c>
      <c r="I59" s="240">
        <v>2.9857011763119523</v>
      </c>
      <c r="J59" s="240">
        <v>10.840438857186173</v>
      </c>
    </row>
    <row r="60" spans="1:10" ht="10.5" customHeight="1">
      <c r="A60" s="233"/>
      <c r="B60" s="233"/>
      <c r="C60" s="234"/>
      <c r="D60" s="237"/>
      <c r="E60" s="238"/>
      <c r="F60" s="241"/>
      <c r="G60" s="237"/>
      <c r="H60" s="240"/>
      <c r="I60" s="240"/>
      <c r="J60" s="240"/>
    </row>
    <row r="61" spans="1:10" ht="10.5" customHeight="1">
      <c r="A61" s="233"/>
      <c r="B61" s="233" t="s">
        <v>111</v>
      </c>
      <c r="C61" s="234"/>
      <c r="D61" s="237">
        <v>103.12067426498486</v>
      </c>
      <c r="E61" s="238">
        <v>110.99846567581145</v>
      </c>
      <c r="F61" s="239">
        <v>103.3</v>
      </c>
      <c r="G61" s="237">
        <v>102.3788132547793</v>
      </c>
      <c r="H61" s="240">
        <v>-7.097207481979908</v>
      </c>
      <c r="I61" s="240">
        <v>-0.1735970329285002</v>
      </c>
      <c r="J61" s="240">
        <v>9.122609724360586</v>
      </c>
    </row>
    <row r="62" spans="1:10" ht="10.5" customHeight="1">
      <c r="A62" s="233"/>
      <c r="B62" s="233" t="s">
        <v>112</v>
      </c>
      <c r="C62" s="234"/>
      <c r="D62" s="237">
        <v>112.15736710719308</v>
      </c>
      <c r="E62" s="238">
        <v>123.17664534404452</v>
      </c>
      <c r="F62" s="239">
        <v>98.2</v>
      </c>
      <c r="G62" s="237">
        <v>128.1146729353149</v>
      </c>
      <c r="H62" s="240">
        <v>-8.945915198513083</v>
      </c>
      <c r="I62" s="240">
        <v>14.21320479347564</v>
      </c>
      <c r="J62" s="240">
        <v>15.879359348698415</v>
      </c>
    </row>
    <row r="63" spans="1:10" ht="10.5" customHeight="1">
      <c r="A63" s="233"/>
      <c r="B63" s="233"/>
      <c r="C63" s="242"/>
      <c r="D63" s="237"/>
      <c r="E63" s="238"/>
      <c r="F63" s="241"/>
      <c r="G63" s="237"/>
      <c r="H63" s="240"/>
      <c r="I63" s="240"/>
      <c r="J63" s="240"/>
    </row>
    <row r="64" spans="1:10" ht="10.5" customHeight="1">
      <c r="A64" s="233"/>
      <c r="B64" s="233"/>
      <c r="C64" s="242"/>
      <c r="D64" s="238"/>
      <c r="E64" s="238"/>
      <c r="F64" s="241"/>
      <c r="G64" s="243"/>
      <c r="H64" s="244"/>
      <c r="I64" s="244"/>
      <c r="J64" s="244"/>
    </row>
    <row r="65" spans="1:10" ht="10.5" customHeight="1">
      <c r="A65" s="233"/>
      <c r="B65" s="233"/>
      <c r="C65" s="242"/>
      <c r="D65" s="235"/>
      <c r="E65" s="235"/>
      <c r="F65" s="241"/>
      <c r="G65" s="235"/>
      <c r="H65" s="235"/>
      <c r="I65" s="235"/>
      <c r="J65" s="235"/>
    </row>
    <row r="66" spans="1:10" ht="10.5" customHeight="1">
      <c r="A66" s="233"/>
      <c r="B66" s="233"/>
      <c r="C66" s="242"/>
      <c r="D66" s="235"/>
      <c r="E66" s="235"/>
      <c r="F66" s="235"/>
      <c r="G66" s="235"/>
      <c r="H66" s="235"/>
      <c r="I66" s="235"/>
      <c r="J66" s="235"/>
    </row>
    <row r="67" spans="1:10" ht="10.5" customHeight="1">
      <c r="A67" s="233"/>
      <c r="B67" s="233"/>
      <c r="C67" s="242"/>
      <c r="D67" s="235"/>
      <c r="E67" s="235"/>
      <c r="F67" s="235"/>
      <c r="G67" s="235"/>
      <c r="H67" s="235"/>
      <c r="I67" s="235"/>
      <c r="J67" s="235"/>
    </row>
    <row r="68" spans="1:10" ht="10.5" customHeight="1">
      <c r="A68" s="233"/>
      <c r="B68" s="233"/>
      <c r="C68" s="242"/>
      <c r="D68" s="235"/>
      <c r="E68" s="235"/>
      <c r="F68" s="235"/>
      <c r="G68" s="235"/>
      <c r="H68" s="235"/>
      <c r="I68" s="235"/>
      <c r="J68" s="235"/>
    </row>
    <row r="69" spans="1:10" ht="10.5" customHeight="1">
      <c r="A69" s="233"/>
      <c r="B69" s="233"/>
      <c r="C69" s="242"/>
      <c r="D69" s="235"/>
      <c r="E69" s="235"/>
      <c r="F69" s="235"/>
      <c r="G69" s="235"/>
      <c r="H69" s="235"/>
      <c r="I69" s="235"/>
      <c r="J69" s="235"/>
    </row>
    <row r="70" spans="1:10" ht="10.5" customHeight="1">
      <c r="A70" s="233"/>
      <c r="B70" s="233"/>
      <c r="C70" s="242"/>
      <c r="D70" s="235"/>
      <c r="E70" s="235"/>
      <c r="F70" s="235"/>
      <c r="G70" s="235"/>
      <c r="H70" s="235"/>
      <c r="I70" s="235"/>
      <c r="J70" s="235"/>
    </row>
    <row r="71" spans="1:10" ht="9.75" customHeight="1">
      <c r="A71" s="233"/>
      <c r="B71" s="233"/>
      <c r="C71" s="242"/>
      <c r="D71" s="235"/>
      <c r="E71" s="235"/>
      <c r="F71" s="235"/>
      <c r="G71" s="235"/>
      <c r="H71" s="235"/>
      <c r="I71" s="235"/>
      <c r="J71" s="235"/>
    </row>
    <row r="72" spans="1:10" s="206" customFormat="1" ht="12.75" customHeight="1">
      <c r="A72" s="203"/>
      <c r="B72" s="204"/>
      <c r="C72" s="204"/>
      <c r="D72" s="204"/>
      <c r="E72" s="204"/>
      <c r="F72" s="204"/>
      <c r="G72" s="205"/>
      <c r="H72" s="204"/>
      <c r="I72" s="204"/>
      <c r="J72" s="204"/>
    </row>
    <row r="73" spans="1:10" s="206" customFormat="1" ht="12.75" customHeight="1">
      <c r="A73" s="207"/>
      <c r="B73" s="204"/>
      <c r="C73" s="204"/>
      <c r="D73" s="208"/>
      <c r="E73" s="208"/>
      <c r="F73" s="208"/>
      <c r="G73" s="209"/>
      <c r="H73" s="204"/>
      <c r="I73" s="204"/>
      <c r="J73" s="204"/>
    </row>
    <row r="74" spans="1:10" s="245" customFormat="1" ht="13.5" customHeight="1">
      <c r="A74" s="210"/>
      <c r="B74" s="213" t="s">
        <v>139</v>
      </c>
      <c r="C74" s="212"/>
      <c r="D74" s="204"/>
      <c r="E74" s="204"/>
      <c r="F74" s="204"/>
      <c r="G74" s="205"/>
      <c r="H74" s="204"/>
      <c r="I74" s="204"/>
      <c r="J74" s="204"/>
    </row>
    <row r="75" spans="1:10" s="206" customFormat="1" ht="13.5" customHeight="1">
      <c r="A75" s="213" t="s">
        <v>140</v>
      </c>
      <c r="B75" s="212"/>
      <c r="C75" s="212"/>
      <c r="D75" s="204"/>
      <c r="E75" s="204"/>
      <c r="F75" s="204"/>
      <c r="G75" s="205"/>
      <c r="H75" s="204"/>
      <c r="I75" s="204"/>
      <c r="J75" s="204"/>
    </row>
    <row r="76" spans="1:10" s="206" customFormat="1" ht="13.5" customHeight="1">
      <c r="A76" s="213" t="s">
        <v>88</v>
      </c>
      <c r="B76" s="212"/>
      <c r="C76" s="212"/>
      <c r="D76" s="204"/>
      <c r="E76" s="204"/>
      <c r="F76" s="204"/>
      <c r="G76" s="205"/>
      <c r="H76" s="204"/>
      <c r="I76" s="204"/>
      <c r="J76" s="204"/>
    </row>
    <row r="77" spans="1:10" s="206" customFormat="1" ht="12" customHeight="1">
      <c r="A77" s="213"/>
      <c r="B77" s="212"/>
      <c r="C77" s="212"/>
      <c r="D77" s="204"/>
      <c r="E77" s="204"/>
      <c r="F77" s="204"/>
      <c r="G77" s="205"/>
      <c r="H77" s="204"/>
      <c r="I77" s="204"/>
      <c r="J77" s="246"/>
    </row>
    <row r="78" spans="4:10" s="206" customFormat="1" ht="12.75" customHeight="1">
      <c r="D78" s="208"/>
      <c r="E78" s="208"/>
      <c r="F78" s="208"/>
      <c r="G78" s="209"/>
      <c r="H78" s="204"/>
      <c r="I78" s="204"/>
      <c r="J78" s="204"/>
    </row>
    <row r="79" spans="1:10" ht="11.25" customHeight="1">
      <c r="A79" s="214"/>
      <c r="B79" s="214"/>
      <c r="C79" s="215"/>
      <c r="D79" s="476" t="s">
        <v>210</v>
      </c>
      <c r="E79" s="451" t="s">
        <v>125</v>
      </c>
      <c r="F79" s="447"/>
      <c r="G79" s="473" t="s">
        <v>126</v>
      </c>
      <c r="H79" s="216" t="s">
        <v>89</v>
      </c>
      <c r="I79" s="216"/>
      <c r="J79" s="216"/>
    </row>
    <row r="80" spans="3:10" ht="11.25" customHeight="1">
      <c r="C80" s="218"/>
      <c r="D80" s="477"/>
      <c r="E80" s="448"/>
      <c r="F80" s="449"/>
      <c r="G80" s="474"/>
      <c r="H80" s="219" t="s">
        <v>208</v>
      </c>
      <c r="I80" s="220"/>
      <c r="J80" s="221" t="s">
        <v>209</v>
      </c>
    </row>
    <row r="81" spans="1:10" ht="11.25" customHeight="1">
      <c r="A81" s="222" t="s">
        <v>127</v>
      </c>
      <c r="B81" s="222"/>
      <c r="C81" s="223"/>
      <c r="D81" s="477"/>
      <c r="E81" s="478" t="s">
        <v>211</v>
      </c>
      <c r="F81" s="478" t="s">
        <v>212</v>
      </c>
      <c r="G81" s="474"/>
      <c r="H81" s="224" t="s">
        <v>104</v>
      </c>
      <c r="I81" s="224"/>
      <c r="J81" s="224"/>
    </row>
    <row r="82" spans="3:10" ht="11.25" customHeight="1">
      <c r="C82" s="218"/>
      <c r="D82" s="477"/>
      <c r="E82" s="479"/>
      <c r="F82" s="479" t="s">
        <v>47</v>
      </c>
      <c r="G82" s="474"/>
      <c r="H82" s="225" t="s">
        <v>105</v>
      </c>
      <c r="I82" s="226" t="s">
        <v>106</v>
      </c>
      <c r="J82" s="227" t="s">
        <v>106</v>
      </c>
    </row>
    <row r="83" spans="1:10" ht="11.25" customHeight="1">
      <c r="A83" s="228"/>
      <c r="B83" s="228"/>
      <c r="C83" s="229"/>
      <c r="D83" s="450"/>
      <c r="E83" s="480"/>
      <c r="F83" s="480" t="s">
        <v>47</v>
      </c>
      <c r="G83" s="475"/>
      <c r="H83" s="230" t="s">
        <v>107</v>
      </c>
      <c r="I83" s="231" t="s">
        <v>108</v>
      </c>
      <c r="J83" s="232" t="s">
        <v>109</v>
      </c>
    </row>
    <row r="84" spans="1:10" ht="10.5" customHeight="1">
      <c r="A84" s="247"/>
      <c r="B84" s="247"/>
      <c r="C84" s="218"/>
      <c r="D84" s="248"/>
      <c r="E84" s="248"/>
      <c r="F84" s="248"/>
      <c r="G84" s="249"/>
      <c r="H84" s="250"/>
      <c r="I84" s="250"/>
      <c r="J84" s="250"/>
    </row>
    <row r="85" spans="3:10" ht="10.5" customHeight="1">
      <c r="C85" s="234"/>
      <c r="D85" s="251"/>
      <c r="E85" s="251"/>
      <c r="F85" s="251"/>
      <c r="G85" s="252"/>
      <c r="H85" s="253"/>
      <c r="I85" s="253"/>
      <c r="J85" s="253"/>
    </row>
    <row r="86" spans="1:10" ht="10.5" customHeight="1">
      <c r="A86" s="233" t="s">
        <v>141</v>
      </c>
      <c r="B86" s="233"/>
      <c r="C86" s="234"/>
      <c r="D86" s="237">
        <v>99.65446089511302</v>
      </c>
      <c r="E86" s="238">
        <v>161.2557067196685</v>
      </c>
      <c r="F86" s="239">
        <v>134.8</v>
      </c>
      <c r="G86" s="237">
        <v>139.83865192089388</v>
      </c>
      <c r="H86" s="240">
        <v>-38.200971040141134</v>
      </c>
      <c r="I86" s="240">
        <v>-26.07235838641468</v>
      </c>
      <c r="J86" s="240">
        <v>21.375256754240077</v>
      </c>
    </row>
    <row r="87" spans="1:10" ht="10.5" customHeight="1">
      <c r="A87" s="233"/>
      <c r="B87" s="233"/>
      <c r="C87" s="234"/>
      <c r="D87" s="237"/>
      <c r="E87" s="238"/>
      <c r="F87" s="241"/>
      <c r="G87" s="237"/>
      <c r="H87" s="240"/>
      <c r="I87" s="240"/>
      <c r="J87" s="240"/>
    </row>
    <row r="88" spans="1:10" ht="10.5" customHeight="1">
      <c r="A88" s="233"/>
      <c r="B88" s="233" t="s">
        <v>111</v>
      </c>
      <c r="C88" s="234"/>
      <c r="D88" s="237">
        <v>101.4334380377651</v>
      </c>
      <c r="E88" s="238">
        <v>154.69888145247427</v>
      </c>
      <c r="F88" s="239">
        <v>133.2</v>
      </c>
      <c r="G88" s="237">
        <v>134.1259517775414</v>
      </c>
      <c r="H88" s="240">
        <v>-34.431692662931816</v>
      </c>
      <c r="I88" s="240">
        <v>-23.848770241918086</v>
      </c>
      <c r="J88" s="240">
        <v>22.083632969580425</v>
      </c>
    </row>
    <row r="89" spans="1:10" ht="10.5" customHeight="1">
      <c r="A89" s="233"/>
      <c r="B89" s="233" t="s">
        <v>112</v>
      </c>
      <c r="C89" s="234"/>
      <c r="D89" s="237">
        <v>96.26707716162586</v>
      </c>
      <c r="E89" s="238">
        <v>173.74068092481554</v>
      </c>
      <c r="F89" s="241">
        <v>137.9</v>
      </c>
      <c r="G89" s="237">
        <v>150.71631161485092</v>
      </c>
      <c r="H89" s="240">
        <v>-44.59151613243393</v>
      </c>
      <c r="I89" s="240">
        <v>-30.190661956761524</v>
      </c>
      <c r="J89" s="240">
        <v>20.22817600632682</v>
      </c>
    </row>
    <row r="90" spans="1:10" ht="10.5" customHeight="1">
      <c r="A90" s="233"/>
      <c r="B90" s="233"/>
      <c r="C90" s="234"/>
      <c r="D90" s="237"/>
      <c r="E90" s="238"/>
      <c r="F90" s="241"/>
      <c r="G90" s="237"/>
      <c r="H90" s="240"/>
      <c r="I90" s="240"/>
      <c r="J90" s="240"/>
    </row>
    <row r="91" spans="1:10" ht="10.5" customHeight="1">
      <c r="A91" s="233"/>
      <c r="B91" s="233"/>
      <c r="C91" s="234"/>
      <c r="D91" s="237"/>
      <c r="E91" s="238"/>
      <c r="F91" s="241"/>
      <c r="G91" s="237"/>
      <c r="H91" s="240"/>
      <c r="I91" s="240"/>
      <c r="J91" s="240"/>
    </row>
    <row r="92" spans="1:10" ht="10.5" customHeight="1">
      <c r="A92" s="233" t="s">
        <v>142</v>
      </c>
      <c r="B92" s="233"/>
      <c r="C92" s="234"/>
      <c r="D92" s="237">
        <v>142.09571802827958</v>
      </c>
      <c r="E92" s="238">
        <v>149.80824865145541</v>
      </c>
      <c r="F92" s="239">
        <v>121.3</v>
      </c>
      <c r="G92" s="237">
        <v>138.77728516480053</v>
      </c>
      <c r="H92" s="240">
        <v>-5.148268331418684</v>
      </c>
      <c r="I92" s="240">
        <v>17.144037945819935</v>
      </c>
      <c r="J92" s="240">
        <v>12.5163163722006</v>
      </c>
    </row>
    <row r="93" spans="1:10" ht="10.5" customHeight="1">
      <c r="A93" s="233"/>
      <c r="B93" s="233"/>
      <c r="C93" s="234"/>
      <c r="D93" s="237"/>
      <c r="E93" s="238"/>
      <c r="F93" s="241"/>
      <c r="G93" s="237"/>
      <c r="H93" s="240"/>
      <c r="I93" s="240"/>
      <c r="J93" s="240"/>
    </row>
    <row r="94" spans="1:10" ht="10.5" customHeight="1">
      <c r="A94" s="233"/>
      <c r="B94" s="233" t="s">
        <v>111</v>
      </c>
      <c r="C94" s="234"/>
      <c r="D94" s="237">
        <v>138.10862306856927</v>
      </c>
      <c r="E94" s="238">
        <v>148.40926212229002</v>
      </c>
      <c r="F94" s="239">
        <v>118.3</v>
      </c>
      <c r="G94" s="237">
        <v>133.0235746109123</v>
      </c>
      <c r="H94" s="240">
        <v>-6.940698246469928</v>
      </c>
      <c r="I94" s="240">
        <v>16.74439819828341</v>
      </c>
      <c r="J94" s="240">
        <v>10.952721834049935</v>
      </c>
    </row>
    <row r="95" spans="1:10" ht="10.5" customHeight="1">
      <c r="A95" s="233"/>
      <c r="B95" s="233" t="s">
        <v>112</v>
      </c>
      <c r="C95" s="234"/>
      <c r="D95" s="237">
        <v>161.80489345814001</v>
      </c>
      <c r="E95" s="238">
        <v>156.72377770270754</v>
      </c>
      <c r="F95" s="239">
        <v>136.2</v>
      </c>
      <c r="G95" s="237">
        <v>167.21926905559144</v>
      </c>
      <c r="H95" s="240">
        <v>3.242083511457303</v>
      </c>
      <c r="I95" s="240">
        <v>18.799481246798848</v>
      </c>
      <c r="J95" s="240">
        <v>19.058407373804858</v>
      </c>
    </row>
    <row r="96" spans="1:10" ht="10.5" customHeight="1">
      <c r="A96" s="233"/>
      <c r="B96" s="233"/>
      <c r="C96" s="234"/>
      <c r="D96" s="237"/>
      <c r="E96" s="238"/>
      <c r="F96" s="241"/>
      <c r="G96" s="237"/>
      <c r="H96" s="240"/>
      <c r="I96" s="240"/>
      <c r="J96" s="240"/>
    </row>
    <row r="97" spans="1:10" ht="10.5" customHeight="1">
      <c r="A97" s="233"/>
      <c r="B97" s="233"/>
      <c r="C97" s="234"/>
      <c r="D97" s="237"/>
      <c r="E97" s="238"/>
      <c r="F97" s="241"/>
      <c r="G97" s="237"/>
      <c r="H97" s="240"/>
      <c r="I97" s="240"/>
      <c r="J97" s="240"/>
    </row>
    <row r="98" spans="1:10" ht="10.5" customHeight="1">
      <c r="A98" s="233" t="s">
        <v>143</v>
      </c>
      <c r="B98" s="233"/>
      <c r="C98" s="234"/>
      <c r="D98" s="237">
        <v>108.44643675304815</v>
      </c>
      <c r="E98" s="238">
        <v>110.15206991697725</v>
      </c>
      <c r="F98" s="239">
        <v>96.8</v>
      </c>
      <c r="G98" s="237">
        <v>107.48302181054318</v>
      </c>
      <c r="H98" s="240">
        <v>-1.548434963786573</v>
      </c>
      <c r="I98" s="240">
        <v>12.031442926702633</v>
      </c>
      <c r="J98" s="240">
        <v>6.8366195805576275</v>
      </c>
    </row>
    <row r="99" spans="1:10" ht="10.5" customHeight="1">
      <c r="A99" s="233"/>
      <c r="B99" s="233"/>
      <c r="C99" s="234"/>
      <c r="D99" s="237"/>
      <c r="E99" s="238"/>
      <c r="F99" s="241"/>
      <c r="G99" s="237"/>
      <c r="H99" s="240"/>
      <c r="I99" s="240"/>
      <c r="J99" s="240"/>
    </row>
    <row r="100" spans="1:10" ht="10.5" customHeight="1">
      <c r="A100" s="233"/>
      <c r="B100" s="233" t="s">
        <v>111</v>
      </c>
      <c r="C100" s="234"/>
      <c r="D100" s="237">
        <v>109.26374807616244</v>
      </c>
      <c r="E100" s="238">
        <v>104.55731838002941</v>
      </c>
      <c r="F100" s="239">
        <v>103.4</v>
      </c>
      <c r="G100" s="237">
        <v>104.23305268766711</v>
      </c>
      <c r="H100" s="240">
        <v>4.501291510773829</v>
      </c>
      <c r="I100" s="240">
        <v>5.670936243870829</v>
      </c>
      <c r="J100" s="240">
        <v>1.2307226340862782</v>
      </c>
    </row>
    <row r="101" spans="1:10" ht="10.5" customHeight="1">
      <c r="A101" s="233"/>
      <c r="B101" s="233" t="s">
        <v>112</v>
      </c>
      <c r="C101" s="234"/>
      <c r="D101" s="237">
        <v>106.27657075527328</v>
      </c>
      <c r="E101" s="238">
        <v>125.00548125126096</v>
      </c>
      <c r="F101" s="239">
        <v>79.2</v>
      </c>
      <c r="G101" s="237">
        <v>116.11130993690995</v>
      </c>
      <c r="H101" s="240">
        <v>-14.982471415267444</v>
      </c>
      <c r="I101" s="240">
        <v>34.18758933746626</v>
      </c>
      <c r="J101" s="240">
        <v>23.102615172276753</v>
      </c>
    </row>
    <row r="102" spans="1:10" ht="10.5" customHeight="1">
      <c r="A102" s="233"/>
      <c r="B102" s="233"/>
      <c r="C102" s="234"/>
      <c r="D102" s="237"/>
      <c r="E102" s="238"/>
      <c r="F102" s="241"/>
      <c r="G102" s="237"/>
      <c r="H102" s="240"/>
      <c r="I102" s="240"/>
      <c r="J102" s="240"/>
    </row>
    <row r="103" spans="1:10" ht="10.5" customHeight="1">
      <c r="A103" s="233"/>
      <c r="B103" s="233"/>
      <c r="C103" s="234"/>
      <c r="D103" s="237"/>
      <c r="E103" s="238"/>
      <c r="F103" s="241"/>
      <c r="G103" s="237"/>
      <c r="H103" s="240"/>
      <c r="I103" s="240"/>
      <c r="J103" s="240"/>
    </row>
    <row r="104" spans="1:10" ht="10.5" customHeight="1">
      <c r="A104" s="233" t="s">
        <v>144</v>
      </c>
      <c r="B104" s="233"/>
      <c r="C104" s="234"/>
      <c r="D104" s="237"/>
      <c r="E104" s="238"/>
      <c r="F104" s="241"/>
      <c r="G104" s="237"/>
      <c r="H104" s="240"/>
      <c r="I104" s="240"/>
      <c r="J104" s="240"/>
    </row>
    <row r="105" spans="1:10" ht="10.5" customHeight="1">
      <c r="A105" s="233"/>
      <c r="B105" s="233" t="s">
        <v>145</v>
      </c>
      <c r="C105" s="234"/>
      <c r="D105" s="237">
        <v>161.06684797190917</v>
      </c>
      <c r="E105" s="238">
        <v>76.87392595639756</v>
      </c>
      <c r="F105" s="241">
        <v>88.2</v>
      </c>
      <c r="G105" s="237">
        <v>106.5625251163893</v>
      </c>
      <c r="H105" s="240">
        <v>109.52077829778766</v>
      </c>
      <c r="I105" s="240">
        <v>82.61547389105347</v>
      </c>
      <c r="J105" s="240">
        <v>35.138728021735695</v>
      </c>
    </row>
    <row r="106" spans="1:10" ht="10.5" customHeight="1">
      <c r="A106" s="233"/>
      <c r="B106" s="233"/>
      <c r="C106" s="234"/>
      <c r="D106" s="237"/>
      <c r="E106" s="238"/>
      <c r="F106" s="241"/>
      <c r="G106" s="237"/>
      <c r="H106" s="240"/>
      <c r="I106" s="240"/>
      <c r="J106" s="240"/>
    </row>
    <row r="107" spans="1:10" ht="10.5" customHeight="1">
      <c r="A107" s="233"/>
      <c r="B107" s="233"/>
      <c r="C107" s="234"/>
      <c r="D107" s="237"/>
      <c r="E107" s="238"/>
      <c r="F107" s="241"/>
      <c r="G107" s="237"/>
      <c r="H107" s="240"/>
      <c r="I107" s="240"/>
      <c r="J107" s="240"/>
    </row>
    <row r="108" spans="1:10" ht="10.5" customHeight="1">
      <c r="A108" s="233" t="s">
        <v>146</v>
      </c>
      <c r="B108" s="233"/>
      <c r="C108" s="234"/>
      <c r="D108" s="237"/>
      <c r="E108" s="238"/>
      <c r="F108" s="241"/>
      <c r="G108" s="237"/>
      <c r="H108" s="240"/>
      <c r="I108" s="240"/>
      <c r="J108" s="240"/>
    </row>
    <row r="109" spans="1:10" ht="10.5" customHeight="1">
      <c r="A109" s="233"/>
      <c r="B109" s="233" t="s">
        <v>147</v>
      </c>
      <c r="C109" s="234"/>
      <c r="D109" s="237">
        <v>151.22992498132987</v>
      </c>
      <c r="E109" s="238">
        <v>180.30465595509074</v>
      </c>
      <c r="F109" s="241">
        <v>136.7</v>
      </c>
      <c r="G109" s="237">
        <v>182.12883749439345</v>
      </c>
      <c r="H109" s="240">
        <v>-16.12533565467252</v>
      </c>
      <c r="I109" s="240">
        <v>10.629059971711694</v>
      </c>
      <c r="J109" s="240">
        <v>7.2776921845606495</v>
      </c>
    </row>
    <row r="110" spans="1:10" ht="10.5" customHeight="1">
      <c r="A110" s="233"/>
      <c r="B110" s="233"/>
      <c r="C110" s="234"/>
      <c r="D110" s="237"/>
      <c r="E110" s="238"/>
      <c r="F110" s="241"/>
      <c r="G110" s="237"/>
      <c r="H110" s="240"/>
      <c r="I110" s="240"/>
      <c r="J110" s="240"/>
    </row>
    <row r="111" spans="1:10" ht="10.5" customHeight="1">
      <c r="A111" s="233"/>
      <c r="B111" s="233" t="s">
        <v>111</v>
      </c>
      <c r="C111" s="234"/>
      <c r="D111" s="237">
        <v>152.7297144948028</v>
      </c>
      <c r="E111" s="238">
        <v>182.40235484998922</v>
      </c>
      <c r="F111" s="241">
        <v>132.9</v>
      </c>
      <c r="G111" s="237">
        <v>173.38870158117538</v>
      </c>
      <c r="H111" s="240">
        <v>-16.267684909873942</v>
      </c>
      <c r="I111" s="240">
        <v>14.920778400905043</v>
      </c>
      <c r="J111" s="240">
        <v>4.222025388473064</v>
      </c>
    </row>
    <row r="112" spans="1:10" ht="10.5" customHeight="1">
      <c r="A112" s="233"/>
      <c r="B112" s="233" t="s">
        <v>112</v>
      </c>
      <c r="C112" s="234"/>
      <c r="D112" s="237">
        <v>139.8311704066452</v>
      </c>
      <c r="E112" s="238">
        <v>164.3616488422552</v>
      </c>
      <c r="F112" s="241">
        <v>165.9</v>
      </c>
      <c r="G112" s="237">
        <v>248.55593513129952</v>
      </c>
      <c r="H112" s="240">
        <v>-14.924697220063127</v>
      </c>
      <c r="I112" s="240">
        <v>-15.713580225048098</v>
      </c>
      <c r="J112" s="240">
        <v>27.07644915071451</v>
      </c>
    </row>
    <row r="113" spans="1:10" ht="10.5" customHeight="1">
      <c r="A113" s="233"/>
      <c r="B113" s="233"/>
      <c r="C113" s="234"/>
      <c r="D113" s="237"/>
      <c r="E113" s="238"/>
      <c r="F113" s="241"/>
      <c r="G113" s="237"/>
      <c r="H113" s="240"/>
      <c r="I113" s="240"/>
      <c r="J113" s="240"/>
    </row>
    <row r="114" spans="1:10" ht="10.5" customHeight="1">
      <c r="A114" s="233"/>
      <c r="B114" s="233"/>
      <c r="C114" s="234"/>
      <c r="D114" s="237"/>
      <c r="E114" s="238"/>
      <c r="F114" s="241"/>
      <c r="G114" s="237"/>
      <c r="H114" s="240"/>
      <c r="I114" s="240"/>
      <c r="J114" s="240"/>
    </row>
    <row r="115" spans="1:10" ht="10.5" customHeight="1">
      <c r="A115" s="233" t="s">
        <v>148</v>
      </c>
      <c r="B115" s="233"/>
      <c r="C115" s="234"/>
      <c r="D115" s="237">
        <v>107.34929392595556</v>
      </c>
      <c r="E115" s="238">
        <v>167.05332178909126</v>
      </c>
      <c r="F115" s="241">
        <v>84.6</v>
      </c>
      <c r="G115" s="237">
        <v>120.27262566934643</v>
      </c>
      <c r="H115" s="240">
        <v>-35.739503545169505</v>
      </c>
      <c r="I115" s="240">
        <v>26.89041835219335</v>
      </c>
      <c r="J115" s="240">
        <v>30.793645786590005</v>
      </c>
    </row>
    <row r="116" spans="1:10" ht="10.5" customHeight="1">
      <c r="A116" s="233"/>
      <c r="B116" s="233"/>
      <c r="C116" s="234"/>
      <c r="D116" s="237"/>
      <c r="E116" s="238"/>
      <c r="F116" s="241"/>
      <c r="G116" s="237"/>
      <c r="H116" s="240"/>
      <c r="I116" s="240"/>
      <c r="J116" s="240"/>
    </row>
    <row r="117" spans="1:10" ht="10.5" customHeight="1">
      <c r="A117" s="233"/>
      <c r="B117" s="233" t="s">
        <v>111</v>
      </c>
      <c r="C117" s="234"/>
      <c r="D117" s="237">
        <v>77.3924531185694</v>
      </c>
      <c r="E117" s="238">
        <v>97.13423287561172</v>
      </c>
      <c r="F117" s="241">
        <v>70.7</v>
      </c>
      <c r="G117" s="237">
        <v>80.34960883081564</v>
      </c>
      <c r="H117" s="240">
        <v>-20.324224706981795</v>
      </c>
      <c r="I117" s="240">
        <v>9.46598743786337</v>
      </c>
      <c r="J117" s="240">
        <v>10.228118623723809</v>
      </c>
    </row>
    <row r="118" spans="1:10" ht="10.5" customHeight="1">
      <c r="A118" s="233"/>
      <c r="B118" s="233" t="s">
        <v>112</v>
      </c>
      <c r="C118" s="234"/>
      <c r="D118" s="237">
        <v>168.2399698669445</v>
      </c>
      <c r="E118" s="238">
        <v>309.1717985835526</v>
      </c>
      <c r="F118" s="241">
        <v>112.8</v>
      </c>
      <c r="G118" s="237">
        <v>201.42068452281052</v>
      </c>
      <c r="H118" s="240">
        <v>-45.58366233992773</v>
      </c>
      <c r="I118" s="240">
        <v>49.14890945651109</v>
      </c>
      <c r="J118" s="240">
        <v>54.15897712687937</v>
      </c>
    </row>
    <row r="119" spans="1:10" ht="10.5" customHeight="1">
      <c r="A119" s="254"/>
      <c r="B119" s="254"/>
      <c r="C119" s="255"/>
      <c r="D119" s="237"/>
      <c r="E119" s="238"/>
      <c r="F119" s="241"/>
      <c r="G119" s="237"/>
      <c r="H119" s="240"/>
      <c r="I119" s="240"/>
      <c r="J119" s="240"/>
    </row>
    <row r="120" spans="1:10" ht="10.5" customHeight="1">
      <c r="A120" s="254"/>
      <c r="B120" s="254"/>
      <c r="C120" s="255"/>
      <c r="D120" s="237"/>
      <c r="E120" s="238"/>
      <c r="F120" s="241"/>
      <c r="G120" s="237"/>
      <c r="H120" s="240"/>
      <c r="I120" s="240"/>
      <c r="J120" s="240"/>
    </row>
    <row r="121" spans="1:10" ht="10.5" customHeight="1">
      <c r="A121" s="233" t="s">
        <v>149</v>
      </c>
      <c r="B121" s="233"/>
      <c r="C121" s="255"/>
      <c r="D121" s="237"/>
      <c r="E121" s="238"/>
      <c r="F121" s="239"/>
      <c r="G121" s="237"/>
      <c r="H121" s="240"/>
      <c r="I121" s="240"/>
      <c r="J121" s="240"/>
    </row>
    <row r="122" spans="1:10" ht="10.5" customHeight="1">
      <c r="A122" s="233"/>
      <c r="B122" s="233" t="s">
        <v>150</v>
      </c>
      <c r="C122" s="255"/>
      <c r="D122" s="237">
        <v>104.15096362010479</v>
      </c>
      <c r="E122" s="238">
        <v>113.35926224659426</v>
      </c>
      <c r="F122" s="239">
        <v>89.9</v>
      </c>
      <c r="G122" s="237">
        <v>106.70910441679236</v>
      </c>
      <c r="H122" s="240">
        <v>-8.123110934206982</v>
      </c>
      <c r="I122" s="240">
        <v>15.852017374977514</v>
      </c>
      <c r="J122" s="240">
        <v>2.291523085137497</v>
      </c>
    </row>
    <row r="123" spans="1:10" ht="10.5" customHeight="1">
      <c r="A123" s="233"/>
      <c r="B123" s="233"/>
      <c r="C123" s="255"/>
      <c r="D123" s="237"/>
      <c r="E123" s="238"/>
      <c r="F123" s="241"/>
      <c r="G123" s="237"/>
      <c r="H123" s="240"/>
      <c r="I123" s="240"/>
      <c r="J123" s="240"/>
    </row>
    <row r="124" spans="1:10" ht="10.5" customHeight="1">
      <c r="A124" s="233"/>
      <c r="B124" s="233" t="s">
        <v>111</v>
      </c>
      <c r="C124" s="255"/>
      <c r="D124" s="237">
        <v>101.78096111120244</v>
      </c>
      <c r="E124" s="238">
        <v>109.95402317052138</v>
      </c>
      <c r="F124" s="239">
        <v>95.4</v>
      </c>
      <c r="G124" s="237">
        <v>105.33076181038648</v>
      </c>
      <c r="H124" s="240">
        <v>-7.433163265562193</v>
      </c>
      <c r="I124" s="240">
        <v>6.688638481344276</v>
      </c>
      <c r="J124" s="240">
        <v>-6.184363967024735</v>
      </c>
    </row>
    <row r="125" spans="1:10" ht="10.5" customHeight="1">
      <c r="A125" s="233"/>
      <c r="B125" s="233" t="s">
        <v>112</v>
      </c>
      <c r="C125" s="255"/>
      <c r="D125" s="237">
        <v>106.95629986070443</v>
      </c>
      <c r="E125" s="238">
        <v>117.38999241862729</v>
      </c>
      <c r="F125" s="241">
        <v>83.5</v>
      </c>
      <c r="G125" s="237">
        <v>108.34062776327617</v>
      </c>
      <c r="H125" s="240">
        <v>-8.88805965734712</v>
      </c>
      <c r="I125" s="240">
        <v>28.091377078687945</v>
      </c>
      <c r="J125" s="240">
        <v>14.124585081444424</v>
      </c>
    </row>
    <row r="126" spans="1:10" ht="10.5" customHeight="1">
      <c r="A126" s="233"/>
      <c r="B126" s="233"/>
      <c r="C126" s="255"/>
      <c r="D126" s="237"/>
      <c r="E126" s="238"/>
      <c r="F126" s="241"/>
      <c r="G126" s="237"/>
      <c r="H126" s="240"/>
      <c r="I126" s="240"/>
      <c r="J126" s="240"/>
    </row>
    <row r="127" spans="1:10" ht="10.5" customHeight="1">
      <c r="A127" s="233"/>
      <c r="B127" s="233"/>
      <c r="C127" s="255"/>
      <c r="D127" s="237"/>
      <c r="E127" s="238"/>
      <c r="F127" s="241"/>
      <c r="G127" s="237"/>
      <c r="H127" s="240"/>
      <c r="I127" s="240"/>
      <c r="J127" s="240"/>
    </row>
    <row r="128" spans="1:10" ht="10.5" customHeight="1">
      <c r="A128" s="233" t="s">
        <v>151</v>
      </c>
      <c r="B128" s="233"/>
      <c r="C128" s="255"/>
      <c r="D128" s="237">
        <v>97.63086724362913</v>
      </c>
      <c r="E128" s="238">
        <v>145.85647696765528</v>
      </c>
      <c r="F128" s="241">
        <v>94</v>
      </c>
      <c r="G128" s="237">
        <v>137.0532806561449</v>
      </c>
      <c r="H128" s="240">
        <v>-33.063742335364736</v>
      </c>
      <c r="I128" s="240">
        <v>3.8626247272650276</v>
      </c>
      <c r="J128" s="240">
        <v>14.122713622352345</v>
      </c>
    </row>
    <row r="129" spans="1:10" ht="10.5" customHeight="1">
      <c r="A129" s="233"/>
      <c r="B129" s="233"/>
      <c r="C129" s="255"/>
      <c r="D129" s="237"/>
      <c r="E129" s="238"/>
      <c r="F129" s="241"/>
      <c r="G129" s="237"/>
      <c r="H129" s="240"/>
      <c r="I129" s="240"/>
      <c r="J129" s="240"/>
    </row>
    <row r="130" spans="1:10" ht="10.5" customHeight="1">
      <c r="A130" s="233"/>
      <c r="B130" s="233"/>
      <c r="C130" s="255"/>
      <c r="D130" s="237"/>
      <c r="E130" s="238"/>
      <c r="F130" s="241"/>
      <c r="G130" s="237"/>
      <c r="H130" s="240"/>
      <c r="I130" s="240"/>
      <c r="J130" s="240"/>
    </row>
    <row r="131" spans="1:10" ht="10.5" customHeight="1">
      <c r="A131" s="233" t="s">
        <v>152</v>
      </c>
      <c r="B131" s="233"/>
      <c r="C131" s="255"/>
      <c r="D131" s="237">
        <v>67.02305775046756</v>
      </c>
      <c r="E131" s="238">
        <v>78.35073367887058</v>
      </c>
      <c r="F131" s="241">
        <v>95.2</v>
      </c>
      <c r="G131" s="237">
        <v>122.4456862284637</v>
      </c>
      <c r="H131" s="240">
        <v>-14.457651379284842</v>
      </c>
      <c r="I131" s="240">
        <v>-29.597628413374416</v>
      </c>
      <c r="J131" s="240">
        <v>-2.9358648831184</v>
      </c>
    </row>
    <row r="132" spans="1:10" ht="10.5" customHeight="1">
      <c r="A132" s="233"/>
      <c r="B132" s="233"/>
      <c r="C132" s="255"/>
      <c r="D132" s="237"/>
      <c r="E132" s="238"/>
      <c r="F132" s="241"/>
      <c r="G132" s="237"/>
      <c r="H132" s="240"/>
      <c r="I132" s="240"/>
      <c r="J132" s="240"/>
    </row>
    <row r="133" spans="1:10" ht="10.5" customHeight="1">
      <c r="A133" s="233"/>
      <c r="B133" s="233" t="s">
        <v>111</v>
      </c>
      <c r="C133" s="255"/>
      <c r="D133" s="237">
        <v>66.90258881108892</v>
      </c>
      <c r="E133" s="238">
        <v>75.19328550508256</v>
      </c>
      <c r="F133" s="241">
        <v>87.8</v>
      </c>
      <c r="G133" s="237">
        <v>117.76559354702678</v>
      </c>
      <c r="H133" s="240">
        <v>-11.025847106299462</v>
      </c>
      <c r="I133" s="240">
        <v>-23.801151695798495</v>
      </c>
      <c r="J133" s="240">
        <v>0.766180562405467</v>
      </c>
    </row>
    <row r="134" spans="1:10" ht="10.5" customHeight="1">
      <c r="A134" s="233"/>
      <c r="B134" s="233" t="s">
        <v>112</v>
      </c>
      <c r="C134" s="255"/>
      <c r="D134" s="237">
        <v>70.01183498486257</v>
      </c>
      <c r="E134" s="238">
        <v>156.68552363379968</v>
      </c>
      <c r="F134" s="241">
        <v>278.7</v>
      </c>
      <c r="G134" s="237">
        <v>238.55656343273876</v>
      </c>
      <c r="H134" s="240">
        <v>-55.3169729014073</v>
      </c>
      <c r="I134" s="240">
        <v>-74.87914065846337</v>
      </c>
      <c r="J134" s="240">
        <v>-33.03313829130629</v>
      </c>
    </row>
    <row r="135" spans="1:10" ht="10.5" customHeight="1">
      <c r="A135" s="233"/>
      <c r="B135" s="233"/>
      <c r="C135" s="255"/>
      <c r="D135" s="237"/>
      <c r="E135" s="238"/>
      <c r="F135" s="241"/>
      <c r="G135" s="237"/>
      <c r="H135" s="240"/>
      <c r="I135" s="240"/>
      <c r="J135" s="240"/>
    </row>
    <row r="136" spans="1:10" ht="10.5" customHeight="1">
      <c r="A136" s="254"/>
      <c r="B136" s="254"/>
      <c r="C136" s="255"/>
      <c r="D136" s="237"/>
      <c r="E136" s="238"/>
      <c r="F136" s="241"/>
      <c r="G136" s="237"/>
      <c r="H136" s="240"/>
      <c r="I136" s="240"/>
      <c r="J136" s="240"/>
    </row>
    <row r="137" spans="1:10" ht="10.5" customHeight="1">
      <c r="A137" s="233" t="s">
        <v>153</v>
      </c>
      <c r="B137" s="233"/>
      <c r="C137" s="234"/>
      <c r="D137" s="237"/>
      <c r="E137" s="238"/>
      <c r="F137" s="241"/>
      <c r="G137" s="237"/>
      <c r="H137" s="240"/>
      <c r="I137" s="240"/>
      <c r="J137" s="240"/>
    </row>
    <row r="138" spans="1:10" ht="10.5" customHeight="1">
      <c r="A138" s="233"/>
      <c r="B138" s="233" t="s">
        <v>154</v>
      </c>
      <c r="C138" s="234"/>
      <c r="D138" s="237">
        <v>57.36909790885332</v>
      </c>
      <c r="E138" s="238">
        <v>59.68496380778948</v>
      </c>
      <c r="F138" s="239">
        <v>48.4</v>
      </c>
      <c r="G138" s="237">
        <v>64.47462116727417</v>
      </c>
      <c r="H138" s="240">
        <v>-3.88014962427424</v>
      </c>
      <c r="I138" s="240">
        <v>18.53119402655645</v>
      </c>
      <c r="J138" s="240">
        <v>-1.1596045763969691</v>
      </c>
    </row>
    <row r="139" spans="1:10" ht="10.5" customHeight="1">
      <c r="A139" s="233"/>
      <c r="B139" s="233"/>
      <c r="C139" s="234"/>
      <c r="D139" s="237"/>
      <c r="E139" s="238"/>
      <c r="F139" s="241"/>
      <c r="G139" s="237"/>
      <c r="H139" s="240"/>
      <c r="I139" s="240"/>
      <c r="J139" s="240"/>
    </row>
    <row r="140" spans="1:10" ht="10.5" customHeight="1">
      <c r="A140" s="233"/>
      <c r="B140" s="233" t="s">
        <v>111</v>
      </c>
      <c r="C140" s="234"/>
      <c r="D140" s="237">
        <v>59.62541559385881</v>
      </c>
      <c r="E140" s="238">
        <v>62.029035403012585</v>
      </c>
      <c r="F140" s="239">
        <v>50</v>
      </c>
      <c r="G140" s="237">
        <v>67.02768469548114</v>
      </c>
      <c r="H140" s="240">
        <v>-3.874991435119168</v>
      </c>
      <c r="I140" s="240">
        <v>19.250831187717623</v>
      </c>
      <c r="J140" s="240">
        <v>0.6386913062976887</v>
      </c>
    </row>
    <row r="141" spans="1:10" ht="10.5" customHeight="1">
      <c r="A141" s="233"/>
      <c r="B141" s="233" t="s">
        <v>112</v>
      </c>
      <c r="C141" s="234"/>
      <c r="D141" s="237">
        <v>34.93793523376676</v>
      </c>
      <c r="E141" s="238">
        <v>36.38139639618599</v>
      </c>
      <c r="F141" s="239">
        <v>31.8</v>
      </c>
      <c r="G141" s="237">
        <v>39.093362268529745</v>
      </c>
      <c r="H141" s="240">
        <v>-3.9675804268209913</v>
      </c>
      <c r="I141" s="240">
        <v>9.867720860901754</v>
      </c>
      <c r="J141" s="240">
        <v>-24.212508915703165</v>
      </c>
    </row>
    <row r="142" spans="4:10" ht="10.5" customHeight="1">
      <c r="D142" s="237"/>
      <c r="E142" s="238"/>
      <c r="F142" s="237"/>
      <c r="G142" s="237"/>
      <c r="H142" s="240"/>
      <c r="I142" s="240"/>
      <c r="J142" s="240"/>
    </row>
    <row r="143" spans="1:10" ht="12.75">
      <c r="A143" s="254"/>
      <c r="B143" s="254"/>
      <c r="C143" s="256"/>
      <c r="D143" s="237"/>
      <c r="E143" s="238"/>
      <c r="F143" s="237"/>
      <c r="G143" s="237"/>
      <c r="H143" s="240"/>
      <c r="I143" s="240"/>
      <c r="J143" s="240"/>
    </row>
    <row r="144" spans="1:10" ht="10.5" customHeight="1">
      <c r="A144" s="254"/>
      <c r="B144" s="254"/>
      <c r="C144" s="256"/>
      <c r="D144" s="238"/>
      <c r="E144" s="238"/>
      <c r="F144" s="237"/>
      <c r="G144" s="243"/>
      <c r="H144" s="244"/>
      <c r="I144" s="244"/>
      <c r="J144" s="244"/>
    </row>
    <row r="145" spans="1:10" ht="10.5" customHeight="1">
      <c r="A145" s="254"/>
      <c r="B145" s="254"/>
      <c r="C145" s="256"/>
      <c r="D145" s="257"/>
      <c r="E145" s="257"/>
      <c r="F145" s="237"/>
      <c r="G145" s="258"/>
      <c r="H145" s="257"/>
      <c r="I145" s="257"/>
      <c r="J145" s="257"/>
    </row>
    <row r="146" spans="1:10" ht="10.5" customHeight="1">
      <c r="A146" s="254"/>
      <c r="B146" s="254"/>
      <c r="C146" s="256"/>
      <c r="D146" s="257"/>
      <c r="E146" s="257"/>
      <c r="F146" s="237"/>
      <c r="G146" s="258"/>
      <c r="H146" s="257"/>
      <c r="I146" s="257"/>
      <c r="J146" s="257"/>
    </row>
    <row r="147" spans="1:10" ht="10.5" customHeight="1">
      <c r="A147" s="254"/>
      <c r="B147" s="254"/>
      <c r="C147" s="256"/>
      <c r="D147" s="257"/>
      <c r="E147" s="257"/>
      <c r="F147" s="237"/>
      <c r="G147" s="258"/>
      <c r="H147" s="257"/>
      <c r="I147" s="257"/>
      <c r="J147" s="257"/>
    </row>
    <row r="148" spans="1:10" ht="10.5" customHeight="1">
      <c r="A148" s="254"/>
      <c r="B148" s="254"/>
      <c r="C148" s="256"/>
      <c r="D148" s="257"/>
      <c r="E148" s="257"/>
      <c r="F148" s="237"/>
      <c r="G148" s="258"/>
      <c r="H148" s="257"/>
      <c r="I148" s="257"/>
      <c r="J148" s="257"/>
    </row>
    <row r="149" spans="1:10" ht="12.75">
      <c r="A149" s="254"/>
      <c r="B149" s="254"/>
      <c r="C149" s="256"/>
      <c r="D149" s="257"/>
      <c r="E149" s="257"/>
      <c r="F149" s="237"/>
      <c r="G149" s="258"/>
      <c r="H149" s="257"/>
      <c r="I149" s="257"/>
      <c r="J149" s="257"/>
    </row>
    <row r="150" spans="1:10" ht="10.5" customHeight="1">
      <c r="A150" s="254"/>
      <c r="C150" s="247"/>
      <c r="D150" s="257"/>
      <c r="E150" s="257"/>
      <c r="F150" s="237"/>
      <c r="G150" s="258"/>
      <c r="H150" s="257"/>
      <c r="I150" s="257"/>
      <c r="J150" s="257"/>
    </row>
    <row r="151" spans="1:10" ht="10.5" customHeight="1">
      <c r="A151" s="254"/>
      <c r="B151" s="254"/>
      <c r="C151" s="256"/>
      <c r="D151" s="257"/>
      <c r="E151" s="257"/>
      <c r="F151" s="237"/>
      <c r="G151" s="258"/>
      <c r="H151" s="257"/>
      <c r="I151" s="257"/>
      <c r="J151" s="257"/>
    </row>
    <row r="152" spans="2:10" ht="10.5" customHeight="1">
      <c r="B152" s="254"/>
      <c r="C152" s="247"/>
      <c r="D152" s="257"/>
      <c r="E152" s="257"/>
      <c r="F152" s="237"/>
      <c r="G152" s="258"/>
      <c r="H152" s="257"/>
      <c r="I152" s="257"/>
      <c r="J152" s="257"/>
    </row>
    <row r="153" ht="10.5" customHeight="1"/>
  </sheetData>
  <mergeCells count="10">
    <mergeCell ref="G8:G12"/>
    <mergeCell ref="D79:D83"/>
    <mergeCell ref="E79:F80"/>
    <mergeCell ref="G79:G83"/>
    <mergeCell ref="E81:E83"/>
    <mergeCell ref="F81:F83"/>
    <mergeCell ref="D8:D12"/>
    <mergeCell ref="E8:F9"/>
    <mergeCell ref="E10:E12"/>
    <mergeCell ref="F10:F12"/>
  </mergeCells>
  <printOptions/>
  <pageMargins left="0.7874015748031497"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&amp;C&amp;9- &amp;P -</oddHeader>
  </headerFooter>
  <rowBreaks count="1" manualBreakCount="1">
    <brk id="71" max="255" man="1"/>
  </rowBreaks>
</worksheet>
</file>

<file path=xl/worksheets/sheet11.xml><?xml version="1.0" encoding="utf-8"?>
<worksheet xmlns="http://schemas.openxmlformats.org/spreadsheetml/2006/main" xmlns:r="http://schemas.openxmlformats.org/officeDocument/2006/relationships">
  <dimension ref="A1:J142"/>
  <sheetViews>
    <sheetView workbookViewId="0" topLeftCell="A1">
      <selection activeCell="D20" sqref="D20"/>
    </sheetView>
  </sheetViews>
  <sheetFormatPr defaultColWidth="11.421875" defaultRowHeight="12.75"/>
  <cols>
    <col min="1" max="1" width="1.1484375" style="161" customWidth="1"/>
    <col min="2" max="2" width="11.140625" style="161" customWidth="1"/>
    <col min="3" max="3" width="25.140625" style="161" customWidth="1"/>
    <col min="4" max="4" width="7.28125" style="161" customWidth="1"/>
    <col min="5" max="5" width="7.7109375" style="161" customWidth="1"/>
    <col min="6" max="6" width="6.8515625" style="161" customWidth="1"/>
    <col min="7" max="7" width="7.00390625" style="161" customWidth="1"/>
    <col min="8" max="9" width="6.7109375" style="161" customWidth="1"/>
    <col min="10" max="10" width="8.00390625" style="161" customWidth="1"/>
    <col min="11" max="16384" width="11.421875" style="161" customWidth="1"/>
  </cols>
  <sheetData>
    <row r="1" spans="1:10" s="152" customFormat="1" ht="12.75" customHeight="1">
      <c r="A1" s="149"/>
      <c r="B1" s="150"/>
      <c r="C1" s="150"/>
      <c r="D1" s="150"/>
      <c r="E1" s="150"/>
      <c r="F1" s="150"/>
      <c r="G1" s="151"/>
      <c r="H1" s="150"/>
      <c r="I1" s="150"/>
      <c r="J1" s="150"/>
    </row>
    <row r="2" spans="1:10" s="152" customFormat="1" ht="12.75" customHeight="1">
      <c r="A2" s="153"/>
      <c r="B2" s="150"/>
      <c r="C2" s="150"/>
      <c r="D2" s="154"/>
      <c r="E2" s="154"/>
      <c r="F2" s="154"/>
      <c r="G2" s="155"/>
      <c r="H2" s="150"/>
      <c r="I2" s="150"/>
      <c r="J2" s="150"/>
    </row>
    <row r="3" spans="1:10" s="152" customFormat="1" ht="15.75" customHeight="1">
      <c r="A3" s="481" t="s">
        <v>155</v>
      </c>
      <c r="B3" s="481"/>
      <c r="C3" s="481"/>
      <c r="D3" s="481"/>
      <c r="E3" s="481"/>
      <c r="F3" s="481"/>
      <c r="G3" s="481"/>
      <c r="H3" s="481"/>
      <c r="I3" s="481"/>
      <c r="J3" s="481"/>
    </row>
    <row r="4" spans="1:10" s="152" customFormat="1" ht="13.5" customHeight="1">
      <c r="A4" s="156" t="s">
        <v>156</v>
      </c>
      <c r="B4" s="157"/>
      <c r="C4" s="157"/>
      <c r="D4" s="150"/>
      <c r="E4" s="150"/>
      <c r="F4" s="150"/>
      <c r="G4" s="151"/>
      <c r="H4" s="150"/>
      <c r="I4" s="150"/>
      <c r="J4" s="150"/>
    </row>
    <row r="5" spans="1:10" s="152" customFormat="1" ht="13.5" customHeight="1">
      <c r="A5" s="156" t="s">
        <v>88</v>
      </c>
      <c r="B5" s="157"/>
      <c r="C5" s="157"/>
      <c r="D5" s="150"/>
      <c r="E5" s="150"/>
      <c r="F5" s="150"/>
      <c r="G5" s="151"/>
      <c r="H5" s="150"/>
      <c r="I5" s="150"/>
      <c r="J5" s="150"/>
    </row>
    <row r="6" spans="4:10" s="152" customFormat="1" ht="12.75" customHeight="1">
      <c r="D6" s="154"/>
      <c r="E6" s="154"/>
      <c r="F6" s="154"/>
      <c r="G6" s="155"/>
      <c r="H6" s="150"/>
      <c r="I6" s="150"/>
      <c r="J6" s="150"/>
    </row>
    <row r="7" spans="4:10" s="152" customFormat="1" ht="12.75" customHeight="1">
      <c r="D7" s="154"/>
      <c r="E7" s="154"/>
      <c r="F7" s="154"/>
      <c r="G7" s="155"/>
      <c r="H7" s="150"/>
      <c r="I7" s="150"/>
      <c r="J7" s="150"/>
    </row>
    <row r="8" spans="1:10" ht="11.25" customHeight="1">
      <c r="A8" s="158"/>
      <c r="B8" s="158"/>
      <c r="C8" s="159"/>
      <c r="D8" s="489" t="s">
        <v>210</v>
      </c>
      <c r="E8" s="492" t="s">
        <v>125</v>
      </c>
      <c r="F8" s="493"/>
      <c r="G8" s="486" t="s">
        <v>126</v>
      </c>
      <c r="H8" s="160" t="s">
        <v>89</v>
      </c>
      <c r="I8" s="160"/>
      <c r="J8" s="160"/>
    </row>
    <row r="9" spans="3:10" ht="11.25" customHeight="1">
      <c r="C9" s="162"/>
      <c r="D9" s="490"/>
      <c r="E9" s="494"/>
      <c r="F9" s="495"/>
      <c r="G9" s="487"/>
      <c r="H9" s="163" t="s">
        <v>208</v>
      </c>
      <c r="I9" s="164"/>
      <c r="J9" s="165" t="s">
        <v>209</v>
      </c>
    </row>
    <row r="10" spans="1:10" ht="11.25" customHeight="1">
      <c r="A10" s="166" t="s">
        <v>127</v>
      </c>
      <c r="B10" s="166"/>
      <c r="C10" s="167"/>
      <c r="D10" s="490"/>
      <c r="E10" s="483" t="s">
        <v>211</v>
      </c>
      <c r="F10" s="483" t="s">
        <v>212</v>
      </c>
      <c r="G10" s="487"/>
      <c r="H10" s="168" t="s">
        <v>104</v>
      </c>
      <c r="I10" s="168"/>
      <c r="J10" s="168"/>
    </row>
    <row r="11" spans="3:10" ht="11.25" customHeight="1">
      <c r="C11" s="162"/>
      <c r="D11" s="490"/>
      <c r="E11" s="484"/>
      <c r="F11" s="484" t="s">
        <v>47</v>
      </c>
      <c r="G11" s="487"/>
      <c r="H11" s="169" t="s">
        <v>105</v>
      </c>
      <c r="I11" s="170" t="s">
        <v>106</v>
      </c>
      <c r="J11" s="171" t="s">
        <v>106</v>
      </c>
    </row>
    <row r="12" spans="1:10" ht="10.5" customHeight="1">
      <c r="A12" s="172"/>
      <c r="B12" s="172"/>
      <c r="C12" s="173"/>
      <c r="D12" s="491"/>
      <c r="E12" s="485"/>
      <c r="F12" s="485" t="s">
        <v>47</v>
      </c>
      <c r="G12" s="488"/>
      <c r="H12" s="174" t="s">
        <v>107</v>
      </c>
      <c r="I12" s="175" t="s">
        <v>108</v>
      </c>
      <c r="J12" s="176" t="s">
        <v>109</v>
      </c>
    </row>
    <row r="13" spans="1:10" ht="10.5" customHeight="1">
      <c r="A13" s="177"/>
      <c r="B13" s="177"/>
      <c r="C13" s="178"/>
      <c r="D13" s="179"/>
      <c r="E13" s="179"/>
      <c r="F13" s="179"/>
      <c r="G13" s="179"/>
      <c r="H13" s="179"/>
      <c r="I13" s="179"/>
      <c r="J13" s="179"/>
    </row>
    <row r="14" spans="1:10" ht="10.5" customHeight="1">
      <c r="A14" s="177"/>
      <c r="B14" s="177"/>
      <c r="C14" s="178"/>
      <c r="D14" s="179"/>
      <c r="E14" s="179"/>
      <c r="F14" s="180"/>
      <c r="G14" s="179"/>
      <c r="H14" s="181"/>
      <c r="I14" s="181"/>
      <c r="J14" s="179"/>
    </row>
    <row r="15" spans="1:10" ht="10.5" customHeight="1">
      <c r="A15" s="177" t="s">
        <v>128</v>
      </c>
      <c r="B15" s="177"/>
      <c r="C15" s="178"/>
      <c r="D15" s="182">
        <v>82.07561446921586</v>
      </c>
      <c r="E15" s="183">
        <v>92.66048393099747</v>
      </c>
      <c r="F15" s="184">
        <v>82.7</v>
      </c>
      <c r="G15" s="182">
        <v>95.3825958873486</v>
      </c>
      <c r="H15" s="185">
        <v>-11.423283165306975</v>
      </c>
      <c r="I15" s="185">
        <v>-0.7550006418187891</v>
      </c>
      <c r="J15" s="185">
        <v>-9.860172949944463</v>
      </c>
    </row>
    <row r="16" spans="1:10" ht="10.5" customHeight="1">
      <c r="A16" s="177"/>
      <c r="B16" s="177"/>
      <c r="C16" s="178"/>
      <c r="D16" s="182"/>
      <c r="E16" s="183"/>
      <c r="F16" s="180"/>
      <c r="G16" s="182"/>
      <c r="H16" s="185"/>
      <c r="I16" s="185"/>
      <c r="J16" s="185"/>
    </row>
    <row r="17" spans="1:10" ht="10.5" customHeight="1">
      <c r="A17" s="177"/>
      <c r="B17" s="177" t="s">
        <v>111</v>
      </c>
      <c r="C17" s="178"/>
      <c r="D17" s="182">
        <v>90.32693977862246</v>
      </c>
      <c r="E17" s="183">
        <v>94.20005290807566</v>
      </c>
      <c r="F17" s="184">
        <v>91.2</v>
      </c>
      <c r="G17" s="182">
        <v>97.54014462638858</v>
      </c>
      <c r="H17" s="185">
        <v>-4.111582753815167</v>
      </c>
      <c r="I17" s="185">
        <v>-0.957302874317481</v>
      </c>
      <c r="J17" s="185">
        <v>-7.324648783298576</v>
      </c>
    </row>
    <row r="18" spans="1:10" ht="10.5" customHeight="1">
      <c r="A18" s="177"/>
      <c r="B18" s="177" t="s">
        <v>112</v>
      </c>
      <c r="C18" s="178"/>
      <c r="D18" s="182">
        <v>58.35475019532199</v>
      </c>
      <c r="E18" s="183">
        <v>88.23453958093536</v>
      </c>
      <c r="F18" s="184">
        <v>58.2</v>
      </c>
      <c r="G18" s="182">
        <v>89.18008674159833</v>
      </c>
      <c r="H18" s="185">
        <v>-33.86405088928399</v>
      </c>
      <c r="I18" s="185">
        <v>0.26589380639516813</v>
      </c>
      <c r="J18" s="185">
        <v>-17.00142270971638</v>
      </c>
    </row>
    <row r="19" spans="1:10" ht="10.5" customHeight="1">
      <c r="A19" s="177"/>
      <c r="B19" s="177"/>
      <c r="C19" s="178"/>
      <c r="D19" s="182"/>
      <c r="E19" s="183"/>
      <c r="F19" s="180"/>
      <c r="G19" s="182"/>
      <c r="H19" s="185"/>
      <c r="I19" s="185"/>
      <c r="J19" s="185"/>
    </row>
    <row r="20" spans="1:10" ht="10.5" customHeight="1">
      <c r="A20" s="177"/>
      <c r="B20" s="177"/>
      <c r="C20" s="178"/>
      <c r="D20" s="182"/>
      <c r="E20" s="183"/>
      <c r="F20" s="180"/>
      <c r="G20" s="182"/>
      <c r="H20" s="185"/>
      <c r="I20" s="185"/>
      <c r="J20" s="185"/>
    </row>
    <row r="21" spans="1:10" ht="10.5" customHeight="1">
      <c r="A21" s="177" t="s">
        <v>129</v>
      </c>
      <c r="B21" s="177"/>
      <c r="C21" s="178"/>
      <c r="D21" s="182">
        <v>52.07817698730216</v>
      </c>
      <c r="E21" s="183">
        <v>59.35534878736497</v>
      </c>
      <c r="F21" s="180">
        <v>131.6</v>
      </c>
      <c r="G21" s="182">
        <v>60.86328141813226</v>
      </c>
      <c r="H21" s="185">
        <v>-12.260347127489053</v>
      </c>
      <c r="I21" s="185">
        <v>-60.4269171829011</v>
      </c>
      <c r="J21" s="185">
        <v>-50.00889085213151</v>
      </c>
    </row>
    <row r="22" spans="1:10" ht="10.5" customHeight="1">
      <c r="A22" s="177" t="s">
        <v>47</v>
      </c>
      <c r="B22" s="177" t="s">
        <v>47</v>
      </c>
      <c r="C22" s="178"/>
      <c r="D22" s="182"/>
      <c r="E22" s="183"/>
      <c r="F22" s="180"/>
      <c r="G22" s="182"/>
      <c r="H22" s="185"/>
      <c r="I22" s="185"/>
      <c r="J22" s="185"/>
    </row>
    <row r="23" spans="1:10" ht="10.5" customHeight="1">
      <c r="A23" s="177"/>
      <c r="B23" s="177"/>
      <c r="C23" s="178"/>
      <c r="D23" s="183"/>
      <c r="E23" s="183"/>
      <c r="F23" s="180"/>
      <c r="G23" s="182"/>
      <c r="H23" s="185"/>
      <c r="I23" s="185"/>
      <c r="J23" s="185"/>
    </row>
    <row r="24" spans="1:10" ht="10.5" customHeight="1">
      <c r="A24" s="177" t="s">
        <v>130</v>
      </c>
      <c r="B24" s="177"/>
      <c r="C24" s="178"/>
      <c r="D24" s="182">
        <v>96.38706106979771</v>
      </c>
      <c r="E24" s="183">
        <v>88.66940858816957</v>
      </c>
      <c r="F24" s="184">
        <v>162.5</v>
      </c>
      <c r="G24" s="182">
        <v>105.80064950711673</v>
      </c>
      <c r="H24" s="185">
        <v>8.70385018295683</v>
      </c>
      <c r="I24" s="185">
        <v>-40.6848854955091</v>
      </c>
      <c r="J24" s="185">
        <v>-11.719557491688684</v>
      </c>
    </row>
    <row r="25" spans="1:10" ht="10.5" customHeight="1">
      <c r="A25" s="177"/>
      <c r="B25" s="177"/>
      <c r="C25" s="178"/>
      <c r="D25" s="182"/>
      <c r="E25" s="183"/>
      <c r="F25" s="180"/>
      <c r="G25" s="182"/>
      <c r="H25" s="185"/>
      <c r="I25" s="185"/>
      <c r="J25" s="185"/>
    </row>
    <row r="26" spans="1:10" ht="10.5" customHeight="1">
      <c r="A26" s="177"/>
      <c r="B26" s="177"/>
      <c r="C26" s="178"/>
      <c r="D26" s="182"/>
      <c r="E26" s="183"/>
      <c r="F26" s="180"/>
      <c r="G26" s="182"/>
      <c r="H26" s="185"/>
      <c r="I26" s="185"/>
      <c r="J26" s="185"/>
    </row>
    <row r="27" spans="1:10" ht="10.5" customHeight="1">
      <c r="A27" s="177" t="s">
        <v>131</v>
      </c>
      <c r="B27" s="177"/>
      <c r="C27" s="178"/>
      <c r="D27" s="182">
        <v>128.75043916051374</v>
      </c>
      <c r="E27" s="183">
        <v>146.62390719601973</v>
      </c>
      <c r="F27" s="180">
        <v>138.6</v>
      </c>
      <c r="G27" s="182">
        <v>135.80274948587922</v>
      </c>
      <c r="H27" s="185">
        <v>-12.190009376582204</v>
      </c>
      <c r="I27" s="185">
        <v>-7.106465252154588</v>
      </c>
      <c r="J27" s="185">
        <v>8.969422770554523</v>
      </c>
    </row>
    <row r="28" spans="1:10" ht="10.5" customHeight="1">
      <c r="A28" s="177"/>
      <c r="B28" s="177"/>
      <c r="C28" s="178"/>
      <c r="D28" s="182"/>
      <c r="E28" s="183"/>
      <c r="F28" s="180"/>
      <c r="G28" s="182"/>
      <c r="H28" s="185"/>
      <c r="I28" s="185"/>
      <c r="J28" s="185"/>
    </row>
    <row r="29" spans="1:10" ht="10.5" customHeight="1">
      <c r="A29" s="177"/>
      <c r="B29" s="177" t="s">
        <v>111</v>
      </c>
      <c r="C29" s="178"/>
      <c r="D29" s="182">
        <v>96.15274530798352</v>
      </c>
      <c r="E29" s="183">
        <v>116.27034447226028</v>
      </c>
      <c r="F29" s="180">
        <v>111</v>
      </c>
      <c r="G29" s="182">
        <v>111.85746378185766</v>
      </c>
      <c r="H29" s="185">
        <v>-17.302433613307475</v>
      </c>
      <c r="I29" s="185">
        <v>-13.375905127942772</v>
      </c>
      <c r="J29" s="185">
        <v>7.813363701427566</v>
      </c>
    </row>
    <row r="30" spans="1:10" ht="10.5" customHeight="1">
      <c r="A30" s="177"/>
      <c r="B30" s="177" t="s">
        <v>112</v>
      </c>
      <c r="C30" s="178"/>
      <c r="D30" s="182">
        <v>227.22928823556674</v>
      </c>
      <c r="E30" s="186">
        <v>238.32315243390406</v>
      </c>
      <c r="F30" s="180">
        <v>222</v>
      </c>
      <c r="G30" s="182">
        <v>208.1423508148721</v>
      </c>
      <c r="H30" s="185">
        <v>-4.654967041615505</v>
      </c>
      <c r="I30" s="185">
        <v>2.35553524124628</v>
      </c>
      <c r="J30" s="185">
        <v>10.889163636779207</v>
      </c>
    </row>
    <row r="31" spans="1:10" ht="10.5" customHeight="1">
      <c r="A31" s="177"/>
      <c r="B31" s="177"/>
      <c r="C31" s="178"/>
      <c r="D31" s="182"/>
      <c r="E31" s="183"/>
      <c r="F31" s="180"/>
      <c r="G31" s="182"/>
      <c r="H31" s="185"/>
      <c r="I31" s="185"/>
      <c r="J31" s="185"/>
    </row>
    <row r="32" spans="1:10" ht="10.5" customHeight="1">
      <c r="A32" s="177"/>
      <c r="B32" s="177"/>
      <c r="C32" s="178"/>
      <c r="D32" s="182"/>
      <c r="E32" s="183"/>
      <c r="F32" s="180"/>
      <c r="G32" s="182"/>
      <c r="H32" s="185"/>
      <c r="I32" s="185"/>
      <c r="J32" s="185"/>
    </row>
    <row r="33" spans="1:10" ht="10.5" customHeight="1">
      <c r="A33" s="177" t="s">
        <v>132</v>
      </c>
      <c r="B33" s="177"/>
      <c r="C33" s="178"/>
      <c r="D33" s="182">
        <v>136.31320105784516</v>
      </c>
      <c r="E33" s="183">
        <v>150.30463222320108</v>
      </c>
      <c r="F33" s="184">
        <v>118.4</v>
      </c>
      <c r="G33" s="182">
        <v>140.24309857270725</v>
      </c>
      <c r="H33" s="185">
        <v>-9.308715878149894</v>
      </c>
      <c r="I33" s="185">
        <v>15.129392785342194</v>
      </c>
      <c r="J33" s="185">
        <v>11.182061243151894</v>
      </c>
    </row>
    <row r="34" spans="1:10" ht="10.5" customHeight="1">
      <c r="A34" s="177"/>
      <c r="B34" s="177"/>
      <c r="C34" s="178"/>
      <c r="D34" s="182"/>
      <c r="E34" s="183"/>
      <c r="F34" s="180"/>
      <c r="G34" s="182"/>
      <c r="H34" s="185"/>
      <c r="I34" s="185"/>
      <c r="J34" s="185"/>
    </row>
    <row r="35" spans="1:10" ht="10.5" customHeight="1">
      <c r="A35" s="177"/>
      <c r="B35" s="177" t="s">
        <v>111</v>
      </c>
      <c r="C35" s="178"/>
      <c r="D35" s="182">
        <v>159.1626433187487</v>
      </c>
      <c r="E35" s="183">
        <v>172.2360490997029</v>
      </c>
      <c r="F35" s="180">
        <v>145.4</v>
      </c>
      <c r="G35" s="182">
        <v>160.47682264013903</v>
      </c>
      <c r="H35" s="185">
        <v>-7.590400412277428</v>
      </c>
      <c r="I35" s="185">
        <v>9.465366794187553</v>
      </c>
      <c r="J35" s="185">
        <v>7.252914205328653</v>
      </c>
    </row>
    <row r="36" spans="1:10" ht="10.5" customHeight="1">
      <c r="A36" s="177"/>
      <c r="B36" s="177" t="s">
        <v>112</v>
      </c>
      <c r="C36" s="178"/>
      <c r="D36" s="182">
        <v>93.95257070243797</v>
      </c>
      <c r="E36" s="183">
        <v>109.64593111044623</v>
      </c>
      <c r="F36" s="180">
        <v>68.4</v>
      </c>
      <c r="G36" s="182">
        <v>102.73175382519236</v>
      </c>
      <c r="H36" s="185">
        <v>-14.312761311863325</v>
      </c>
      <c r="I36" s="185">
        <v>37.35755950648824</v>
      </c>
      <c r="J36" s="185">
        <v>24.388430527277833</v>
      </c>
    </row>
    <row r="37" spans="1:10" ht="10.5" customHeight="1">
      <c r="A37" s="177"/>
      <c r="B37" s="177"/>
      <c r="C37" s="178"/>
      <c r="D37" s="182"/>
      <c r="E37" s="183"/>
      <c r="F37" s="180"/>
      <c r="G37" s="182"/>
      <c r="H37" s="185"/>
      <c r="I37" s="185"/>
      <c r="J37" s="185"/>
    </row>
    <row r="38" spans="1:10" ht="10.5" customHeight="1">
      <c r="A38" s="177"/>
      <c r="B38" s="177"/>
      <c r="C38" s="178"/>
      <c r="D38" s="182"/>
      <c r="E38" s="183"/>
      <c r="F38" s="180"/>
      <c r="G38" s="182"/>
      <c r="H38" s="185"/>
      <c r="I38" s="185"/>
      <c r="J38" s="185"/>
    </row>
    <row r="39" spans="1:10" ht="10.5" customHeight="1">
      <c r="A39" s="177" t="s">
        <v>133</v>
      </c>
      <c r="B39" s="177"/>
      <c r="C39" s="178"/>
      <c r="D39" s="182"/>
      <c r="E39" s="183"/>
      <c r="F39" s="180"/>
      <c r="G39" s="182"/>
      <c r="H39" s="185"/>
      <c r="I39" s="185"/>
      <c r="J39" s="185"/>
    </row>
    <row r="40" spans="1:10" ht="10.5" customHeight="1">
      <c r="A40" s="177" t="s">
        <v>47</v>
      </c>
      <c r="B40" s="177" t="s">
        <v>134</v>
      </c>
      <c r="C40" s="178"/>
      <c r="D40" s="182">
        <v>170.77313796866198</v>
      </c>
      <c r="E40" s="183">
        <v>167.55573425247186</v>
      </c>
      <c r="F40" s="180">
        <v>171</v>
      </c>
      <c r="G40" s="182">
        <v>165.56229855714713</v>
      </c>
      <c r="H40" s="185">
        <v>1.9201991089974617</v>
      </c>
      <c r="I40" s="185">
        <v>-0.13266785458363475</v>
      </c>
      <c r="J40" s="185">
        <v>-3.8347622638764953</v>
      </c>
    </row>
    <row r="41" spans="1:10" ht="10.5" customHeight="1">
      <c r="A41" s="177"/>
      <c r="B41" s="177"/>
      <c r="C41" s="178"/>
      <c r="D41" s="182"/>
      <c r="E41" s="183"/>
      <c r="F41" s="180"/>
      <c r="G41" s="182"/>
      <c r="H41" s="185"/>
      <c r="I41" s="185"/>
      <c r="J41" s="185"/>
    </row>
    <row r="42" spans="1:10" ht="10.5" customHeight="1">
      <c r="A42" s="177"/>
      <c r="B42" s="177" t="s">
        <v>111</v>
      </c>
      <c r="C42" s="178"/>
      <c r="D42" s="182">
        <v>162.83308006161113</v>
      </c>
      <c r="E42" s="183">
        <v>160.39456026329242</v>
      </c>
      <c r="F42" s="180">
        <v>162.6</v>
      </c>
      <c r="G42" s="182">
        <v>159.89823472184244</v>
      </c>
      <c r="H42" s="185">
        <v>1.5203257481524348</v>
      </c>
      <c r="I42" s="185">
        <v>0.14334567134756043</v>
      </c>
      <c r="J42" s="185">
        <v>-2.50717801897214</v>
      </c>
    </row>
    <row r="43" spans="1:10" ht="10.5" customHeight="1">
      <c r="A43" s="177"/>
      <c r="B43" s="177" t="s">
        <v>112</v>
      </c>
      <c r="C43" s="178"/>
      <c r="D43" s="182">
        <v>377.1860701212691</v>
      </c>
      <c r="E43" s="183">
        <v>353.7204872822118</v>
      </c>
      <c r="F43" s="180">
        <v>391.6</v>
      </c>
      <c r="G43" s="182">
        <v>312.8075747419754</v>
      </c>
      <c r="H43" s="185">
        <v>6.633933764864327</v>
      </c>
      <c r="I43" s="185">
        <v>-3.680778825007897</v>
      </c>
      <c r="J43" s="185">
        <v>-18.628284104048436</v>
      </c>
    </row>
    <row r="44" spans="1:10" ht="10.5" customHeight="1">
      <c r="A44" s="177"/>
      <c r="B44" s="177"/>
      <c r="C44" s="178"/>
      <c r="D44" s="182"/>
      <c r="E44" s="183"/>
      <c r="F44" s="180"/>
      <c r="G44" s="182"/>
      <c r="H44" s="185"/>
      <c r="I44" s="185"/>
      <c r="J44" s="185"/>
    </row>
    <row r="45" spans="1:10" ht="10.5" customHeight="1">
      <c r="A45" s="177"/>
      <c r="B45" s="177"/>
      <c r="C45" s="178" t="s">
        <v>47</v>
      </c>
      <c r="D45" s="182"/>
      <c r="E45" s="183"/>
      <c r="F45" s="180"/>
      <c r="G45" s="182"/>
      <c r="H45" s="185"/>
      <c r="I45" s="185"/>
      <c r="J45" s="185"/>
    </row>
    <row r="46" spans="1:10" ht="10.5" customHeight="1">
      <c r="A46" s="177" t="s">
        <v>135</v>
      </c>
      <c r="B46" s="177"/>
      <c r="C46" s="178"/>
      <c r="D46" s="182">
        <v>120.2897502032803</v>
      </c>
      <c r="E46" s="183">
        <v>128.7454179225462</v>
      </c>
      <c r="F46" s="184">
        <v>128.9</v>
      </c>
      <c r="G46" s="182">
        <v>135.03410363614063</v>
      </c>
      <c r="H46" s="185">
        <v>-6.5677426472395855</v>
      </c>
      <c r="I46" s="185">
        <v>-6.679790377594801</v>
      </c>
      <c r="J46" s="185">
        <v>4.138336119559067</v>
      </c>
    </row>
    <row r="47" spans="1:10" ht="10.5" customHeight="1">
      <c r="A47" s="177"/>
      <c r="B47" s="177"/>
      <c r="C47" s="178"/>
      <c r="D47" s="182"/>
      <c r="E47" s="183"/>
      <c r="F47" s="180"/>
      <c r="G47" s="182"/>
      <c r="H47" s="185"/>
      <c r="I47" s="185"/>
      <c r="J47" s="185"/>
    </row>
    <row r="48" spans="1:10" ht="10.5" customHeight="1">
      <c r="A48" s="177"/>
      <c r="B48" s="177" t="s">
        <v>111</v>
      </c>
      <c r="C48" s="178"/>
      <c r="D48" s="182">
        <v>119.20201158549037</v>
      </c>
      <c r="E48" s="183">
        <v>145.64127868592325</v>
      </c>
      <c r="F48" s="184">
        <v>133.5</v>
      </c>
      <c r="G48" s="182">
        <v>140.6422556272155</v>
      </c>
      <c r="H48" s="185">
        <v>-18.153690587576758</v>
      </c>
      <c r="I48" s="185">
        <v>-10.710103681280623</v>
      </c>
      <c r="J48" s="185">
        <v>8.924162158168476</v>
      </c>
    </row>
    <row r="49" spans="1:10" ht="10.5" customHeight="1">
      <c r="A49" s="177"/>
      <c r="B49" s="177" t="s">
        <v>112</v>
      </c>
      <c r="C49" s="178"/>
      <c r="D49" s="182">
        <v>122.62573290484025</v>
      </c>
      <c r="E49" s="183">
        <v>92.46056338682219</v>
      </c>
      <c r="F49" s="180">
        <v>118.9</v>
      </c>
      <c r="G49" s="182">
        <v>122.99026749325529</v>
      </c>
      <c r="H49" s="185">
        <v>32.6249034324155</v>
      </c>
      <c r="I49" s="185">
        <v>3.1335011815309017</v>
      </c>
      <c r="J49" s="185">
        <v>-6.009177421555822</v>
      </c>
    </row>
    <row r="50" spans="1:10" ht="10.5" customHeight="1">
      <c r="A50" s="177"/>
      <c r="B50" s="177"/>
      <c r="C50" s="178"/>
      <c r="D50" s="182"/>
      <c r="E50" s="183"/>
      <c r="F50" s="180"/>
      <c r="G50" s="182"/>
      <c r="H50" s="185"/>
      <c r="I50" s="185"/>
      <c r="J50" s="185"/>
    </row>
    <row r="51" spans="1:10" ht="10.5" customHeight="1">
      <c r="A51" s="177"/>
      <c r="B51" s="177"/>
      <c r="C51" s="178"/>
      <c r="D51" s="182"/>
      <c r="E51" s="183"/>
      <c r="F51" s="180"/>
      <c r="G51" s="182"/>
      <c r="H51" s="185"/>
      <c r="I51" s="185"/>
      <c r="J51" s="185"/>
    </row>
    <row r="52" spans="1:10" ht="10.5" customHeight="1">
      <c r="A52" s="177" t="s">
        <v>136</v>
      </c>
      <c r="B52" s="177"/>
      <c r="C52" s="178"/>
      <c r="D52" s="182">
        <v>161.09014368575689</v>
      </c>
      <c r="E52" s="183">
        <v>170.29535623012396</v>
      </c>
      <c r="F52" s="184">
        <v>148.5</v>
      </c>
      <c r="G52" s="182">
        <v>166.22090276121943</v>
      </c>
      <c r="H52" s="185">
        <v>-5.405439554046242</v>
      </c>
      <c r="I52" s="185">
        <v>8.478211236199922</v>
      </c>
      <c r="J52" s="185">
        <v>11.37255261709281</v>
      </c>
    </row>
    <row r="53" spans="1:10" ht="10.5" customHeight="1">
      <c r="A53" s="177"/>
      <c r="B53" s="177"/>
      <c r="C53" s="178"/>
      <c r="D53" s="182"/>
      <c r="E53" s="183"/>
      <c r="F53" s="180"/>
      <c r="G53" s="182"/>
      <c r="H53" s="185"/>
      <c r="I53" s="185"/>
      <c r="J53" s="185"/>
    </row>
    <row r="54" spans="1:10" ht="10.5" customHeight="1">
      <c r="A54" s="177"/>
      <c r="B54" s="177" t="s">
        <v>111</v>
      </c>
      <c r="C54" s="178"/>
      <c r="D54" s="182">
        <v>147.49425544586117</v>
      </c>
      <c r="E54" s="183">
        <v>156.25124055574776</v>
      </c>
      <c r="F54" s="184">
        <v>134.3</v>
      </c>
      <c r="G54" s="182">
        <v>148.4633152277403</v>
      </c>
      <c r="H54" s="185">
        <v>-5.604425973669146</v>
      </c>
      <c r="I54" s="185">
        <v>9.8244642188095</v>
      </c>
      <c r="J54" s="185">
        <v>9.829073336942088</v>
      </c>
    </row>
    <row r="55" spans="1:10" ht="10.5" customHeight="1">
      <c r="A55" s="177"/>
      <c r="B55" s="177" t="s">
        <v>112</v>
      </c>
      <c r="C55" s="178"/>
      <c r="D55" s="182">
        <v>224.33416483300923</v>
      </c>
      <c r="E55" s="183">
        <v>235.6243978467163</v>
      </c>
      <c r="F55" s="184">
        <v>215</v>
      </c>
      <c r="G55" s="182">
        <v>248.8239090837488</v>
      </c>
      <c r="H55" s="185">
        <v>-4.791623073367749</v>
      </c>
      <c r="I55" s="185">
        <v>4.341472015353128</v>
      </c>
      <c r="J55" s="185">
        <v>15.881268143261968</v>
      </c>
    </row>
    <row r="56" spans="1:10" ht="10.5" customHeight="1">
      <c r="A56" s="177"/>
      <c r="B56" s="177"/>
      <c r="C56" s="178"/>
      <c r="D56" s="182"/>
      <c r="E56" s="183"/>
      <c r="F56" s="180"/>
      <c r="G56" s="182"/>
      <c r="H56" s="185"/>
      <c r="I56" s="185"/>
      <c r="J56" s="185"/>
    </row>
    <row r="57" spans="1:10" ht="10.5" customHeight="1">
      <c r="A57" s="177"/>
      <c r="B57" s="177"/>
      <c r="C57" s="178"/>
      <c r="D57" s="182"/>
      <c r="E57" s="183"/>
      <c r="F57" s="180"/>
      <c r="G57" s="182"/>
      <c r="H57" s="185"/>
      <c r="I57" s="185"/>
      <c r="J57" s="185"/>
    </row>
    <row r="58" spans="1:10" ht="10.5" customHeight="1">
      <c r="A58" s="177" t="s">
        <v>137</v>
      </c>
      <c r="B58" s="177"/>
      <c r="C58" s="178"/>
      <c r="D58" s="182"/>
      <c r="E58" s="183"/>
      <c r="F58" s="180"/>
      <c r="G58" s="182"/>
      <c r="H58" s="185"/>
      <c r="I58" s="185"/>
      <c r="J58" s="185"/>
    </row>
    <row r="59" spans="1:10" ht="10.5" customHeight="1">
      <c r="A59" s="177"/>
      <c r="B59" s="177" t="s">
        <v>138</v>
      </c>
      <c r="C59" s="178"/>
      <c r="D59" s="182">
        <v>105.51707150343077</v>
      </c>
      <c r="E59" s="183">
        <v>114.35656513188344</v>
      </c>
      <c r="F59" s="184">
        <v>101.6</v>
      </c>
      <c r="G59" s="182">
        <v>108.70698045434213</v>
      </c>
      <c r="H59" s="185">
        <v>-7.729764896539513</v>
      </c>
      <c r="I59" s="185">
        <v>3.8553853380224177</v>
      </c>
      <c r="J59" s="185">
        <v>11.029086068971731</v>
      </c>
    </row>
    <row r="60" spans="1:10" ht="10.5" customHeight="1">
      <c r="A60" s="177"/>
      <c r="B60" s="177"/>
      <c r="C60" s="178"/>
      <c r="D60" s="182"/>
      <c r="E60" s="183"/>
      <c r="F60" s="180"/>
      <c r="G60" s="182"/>
      <c r="H60" s="185"/>
      <c r="I60" s="185"/>
      <c r="J60" s="185"/>
    </row>
    <row r="61" spans="1:10" ht="10.5" customHeight="1">
      <c r="A61" s="177"/>
      <c r="B61" s="177" t="s">
        <v>111</v>
      </c>
      <c r="C61" s="178"/>
      <c r="D61" s="182">
        <v>103.20941066672648</v>
      </c>
      <c r="E61" s="183">
        <v>111.09551021941925</v>
      </c>
      <c r="F61" s="184">
        <v>101.7</v>
      </c>
      <c r="G61" s="182">
        <v>102.60016407248442</v>
      </c>
      <c r="H61" s="185">
        <v>-7.098486281864428</v>
      </c>
      <c r="I61" s="185">
        <v>1.4841796133003746</v>
      </c>
      <c r="J61" s="185">
        <v>9.817778473811998</v>
      </c>
    </row>
    <row r="62" spans="1:10" ht="10.5" customHeight="1">
      <c r="A62" s="177"/>
      <c r="B62" s="177" t="s">
        <v>112</v>
      </c>
      <c r="C62" s="178"/>
      <c r="D62" s="182">
        <v>113.49675534640629</v>
      </c>
      <c r="E62" s="183">
        <v>125.63300002166002</v>
      </c>
      <c r="F62" s="184">
        <v>101.1</v>
      </c>
      <c r="G62" s="182">
        <v>129.8238027902357</v>
      </c>
      <c r="H62" s="185">
        <v>-9.660077108053903</v>
      </c>
      <c r="I62" s="185">
        <v>12.261874724437483</v>
      </c>
      <c r="J62" s="185">
        <v>14.45157717788922</v>
      </c>
    </row>
    <row r="63" spans="1:10" ht="10.5" customHeight="1">
      <c r="A63" s="177"/>
      <c r="B63" s="177"/>
      <c r="C63" s="187"/>
      <c r="D63" s="183"/>
      <c r="E63" s="183"/>
      <c r="F63" s="180"/>
      <c r="G63" s="188"/>
      <c r="H63" s="189"/>
      <c r="I63" s="189"/>
      <c r="J63" s="189"/>
    </row>
    <row r="64" spans="1:10" ht="10.5" customHeight="1">
      <c r="A64" s="177"/>
      <c r="B64" s="177"/>
      <c r="C64" s="187"/>
      <c r="D64" s="183"/>
      <c r="E64" s="183"/>
      <c r="F64" s="180"/>
      <c r="G64" s="190"/>
      <c r="H64" s="189"/>
      <c r="I64" s="189"/>
      <c r="J64" s="189"/>
    </row>
    <row r="65" spans="1:10" ht="10.5" customHeight="1">
      <c r="A65" s="177"/>
      <c r="B65" s="177"/>
      <c r="C65" s="187"/>
      <c r="D65" s="179"/>
      <c r="E65" s="179"/>
      <c r="F65" s="180"/>
      <c r="G65" s="179"/>
      <c r="H65" s="179"/>
      <c r="I65" s="179"/>
      <c r="J65" s="179"/>
    </row>
    <row r="66" spans="1:10" ht="10.5" customHeight="1">
      <c r="A66" s="177"/>
      <c r="B66" s="177"/>
      <c r="C66" s="187"/>
      <c r="D66" s="179"/>
      <c r="E66" s="179"/>
      <c r="F66" s="180"/>
      <c r="G66" s="179"/>
      <c r="H66" s="179"/>
      <c r="I66" s="179"/>
      <c r="J66" s="179"/>
    </row>
    <row r="67" spans="1:10" ht="10.5" customHeight="1">
      <c r="A67" s="177"/>
      <c r="B67" s="177"/>
      <c r="C67" s="187"/>
      <c r="D67" s="179"/>
      <c r="E67" s="179"/>
      <c r="F67" s="180"/>
      <c r="G67" s="179"/>
      <c r="H67" s="179"/>
      <c r="I67" s="179"/>
      <c r="J67" s="179"/>
    </row>
    <row r="68" spans="1:10" ht="10.5" customHeight="1">
      <c r="A68" s="177"/>
      <c r="B68" s="177"/>
      <c r="C68" s="187"/>
      <c r="D68" s="179"/>
      <c r="E68" s="179"/>
      <c r="F68" s="180"/>
      <c r="G68" s="179"/>
      <c r="H68" s="179"/>
      <c r="I68" s="179"/>
      <c r="J68" s="179"/>
    </row>
    <row r="69" spans="1:10" ht="10.5" customHeight="1">
      <c r="A69" s="177"/>
      <c r="B69" s="177"/>
      <c r="C69" s="187"/>
      <c r="D69" s="179"/>
      <c r="E69" s="179"/>
      <c r="F69" s="180"/>
      <c r="G69" s="179"/>
      <c r="H69" s="179"/>
      <c r="I69" s="179"/>
      <c r="J69" s="179"/>
    </row>
    <row r="70" spans="1:10" ht="10.5" customHeight="1">
      <c r="A70" s="177"/>
      <c r="B70" s="177"/>
      <c r="C70" s="187"/>
      <c r="D70" s="179"/>
      <c r="E70" s="179"/>
      <c r="F70" s="179"/>
      <c r="G70" s="179"/>
      <c r="H70" s="179"/>
      <c r="I70" s="179"/>
      <c r="J70" s="179"/>
    </row>
    <row r="71" spans="1:10" ht="9.75" customHeight="1">
      <c r="A71" s="177"/>
      <c r="B71" s="177"/>
      <c r="C71" s="187"/>
      <c r="D71" s="179"/>
      <c r="E71" s="179"/>
      <c r="F71" s="179"/>
      <c r="G71" s="179"/>
      <c r="H71" s="179"/>
      <c r="I71" s="179"/>
      <c r="J71" s="179"/>
    </row>
    <row r="72" spans="1:10" s="152" customFormat="1" ht="12.75" customHeight="1">
      <c r="A72" s="149"/>
      <c r="B72" s="150"/>
      <c r="C72" s="150"/>
      <c r="D72" s="150"/>
      <c r="E72" s="150"/>
      <c r="F72" s="150"/>
      <c r="G72" s="151"/>
      <c r="H72" s="150"/>
      <c r="I72" s="150"/>
      <c r="J72" s="150"/>
    </row>
    <row r="73" spans="1:10" s="152" customFormat="1" ht="12.75" customHeight="1">
      <c r="A73" s="153"/>
      <c r="B73" s="150"/>
      <c r="C73" s="150"/>
      <c r="D73" s="154"/>
      <c r="E73" s="154"/>
      <c r="F73" s="154"/>
      <c r="G73" s="155"/>
      <c r="H73" s="150"/>
      <c r="I73" s="150"/>
      <c r="J73" s="150"/>
    </row>
    <row r="74" spans="1:10" s="191" customFormat="1" ht="13.5" customHeight="1">
      <c r="A74" s="482" t="s">
        <v>139</v>
      </c>
      <c r="B74" s="482"/>
      <c r="C74" s="482"/>
      <c r="D74" s="482"/>
      <c r="E74" s="482"/>
      <c r="F74" s="482"/>
      <c r="G74" s="482"/>
      <c r="H74" s="482"/>
      <c r="I74" s="482"/>
      <c r="J74" s="482"/>
    </row>
    <row r="75" spans="1:10" s="152" customFormat="1" ht="13.5" customHeight="1">
      <c r="A75" s="156" t="s">
        <v>157</v>
      </c>
      <c r="B75" s="156"/>
      <c r="C75" s="156"/>
      <c r="D75" s="156"/>
      <c r="E75" s="156"/>
      <c r="F75" s="156"/>
      <c r="G75" s="192"/>
      <c r="H75" s="156"/>
      <c r="I75" s="156"/>
      <c r="J75" s="150"/>
    </row>
    <row r="76" spans="1:10" s="152" customFormat="1" ht="13.5" customHeight="1">
      <c r="A76" s="156" t="s">
        <v>88</v>
      </c>
      <c r="B76" s="156"/>
      <c r="C76" s="156"/>
      <c r="D76" s="156"/>
      <c r="E76" s="156"/>
      <c r="F76" s="156"/>
      <c r="G76" s="192"/>
      <c r="H76" s="156"/>
      <c r="I76" s="156"/>
      <c r="J76" s="150"/>
    </row>
    <row r="77" spans="1:10" s="152" customFormat="1" ht="12" customHeight="1">
      <c r="A77" s="156"/>
      <c r="B77" s="157"/>
      <c r="C77" s="157"/>
      <c r="D77" s="150"/>
      <c r="E77" s="150"/>
      <c r="F77" s="150"/>
      <c r="G77" s="151"/>
      <c r="H77" s="150"/>
      <c r="I77" s="150"/>
      <c r="J77" s="193"/>
    </row>
    <row r="78" spans="4:10" s="152" customFormat="1" ht="12.75" customHeight="1">
      <c r="D78" s="154"/>
      <c r="E78" s="154"/>
      <c r="F78" s="154"/>
      <c r="G78" s="155"/>
      <c r="H78" s="150"/>
      <c r="I78" s="150"/>
      <c r="J78" s="150"/>
    </row>
    <row r="79" spans="1:10" ht="11.25" customHeight="1">
      <c r="A79" s="158"/>
      <c r="B79" s="158"/>
      <c r="C79" s="159"/>
      <c r="D79" s="489" t="s">
        <v>210</v>
      </c>
      <c r="E79" s="492" t="s">
        <v>125</v>
      </c>
      <c r="F79" s="493"/>
      <c r="G79" s="486" t="s">
        <v>126</v>
      </c>
      <c r="H79" s="160" t="s">
        <v>89</v>
      </c>
      <c r="I79" s="160"/>
      <c r="J79" s="160"/>
    </row>
    <row r="80" spans="3:10" ht="11.25" customHeight="1">
      <c r="C80" s="162"/>
      <c r="D80" s="490"/>
      <c r="E80" s="494"/>
      <c r="F80" s="495"/>
      <c r="G80" s="487"/>
      <c r="H80" s="163" t="s">
        <v>208</v>
      </c>
      <c r="I80" s="164"/>
      <c r="J80" s="165" t="s">
        <v>209</v>
      </c>
    </row>
    <row r="81" spans="1:10" ht="11.25" customHeight="1">
      <c r="A81" s="166" t="s">
        <v>127</v>
      </c>
      <c r="B81" s="166"/>
      <c r="C81" s="167"/>
      <c r="D81" s="490"/>
      <c r="E81" s="483" t="s">
        <v>211</v>
      </c>
      <c r="F81" s="483" t="s">
        <v>212</v>
      </c>
      <c r="G81" s="487"/>
      <c r="H81" s="168" t="s">
        <v>104</v>
      </c>
      <c r="I81" s="168"/>
      <c r="J81" s="168"/>
    </row>
    <row r="82" spans="3:10" ht="11.25" customHeight="1">
      <c r="C82" s="162"/>
      <c r="D82" s="490"/>
      <c r="E82" s="484"/>
      <c r="F82" s="484" t="s">
        <v>47</v>
      </c>
      <c r="G82" s="487"/>
      <c r="H82" s="169" t="s">
        <v>105</v>
      </c>
      <c r="I82" s="170" t="s">
        <v>106</v>
      </c>
      <c r="J82" s="171" t="s">
        <v>106</v>
      </c>
    </row>
    <row r="83" spans="1:10" ht="11.25" customHeight="1">
      <c r="A83" s="172"/>
      <c r="B83" s="172"/>
      <c r="C83" s="173"/>
      <c r="D83" s="491"/>
      <c r="E83" s="485"/>
      <c r="F83" s="485" t="s">
        <v>47</v>
      </c>
      <c r="G83" s="488"/>
      <c r="H83" s="174" t="s">
        <v>107</v>
      </c>
      <c r="I83" s="175" t="s">
        <v>108</v>
      </c>
      <c r="J83" s="176" t="s">
        <v>109</v>
      </c>
    </row>
    <row r="84" spans="1:10" ht="10.5" customHeight="1">
      <c r="A84" s="194"/>
      <c r="B84" s="194"/>
      <c r="C84" s="162"/>
      <c r="D84" s="195"/>
      <c r="E84" s="195"/>
      <c r="F84" s="195"/>
      <c r="G84" s="196"/>
      <c r="H84" s="197"/>
      <c r="I84" s="197"/>
      <c r="J84" s="197"/>
    </row>
    <row r="85" spans="3:10" ht="10.5" customHeight="1">
      <c r="C85" s="178"/>
      <c r="D85" s="198"/>
      <c r="E85" s="198"/>
      <c r="F85" s="198"/>
      <c r="G85" s="199"/>
      <c r="H85" s="200"/>
      <c r="I85" s="200"/>
      <c r="J85" s="200"/>
    </row>
    <row r="86" spans="1:10" ht="10.5" customHeight="1">
      <c r="A86" s="177" t="s">
        <v>141</v>
      </c>
      <c r="B86" s="177"/>
      <c r="C86" s="178"/>
      <c r="D86" s="182">
        <v>114.16509216846325</v>
      </c>
      <c r="E86" s="183">
        <v>190.51449461322989</v>
      </c>
      <c r="F86" s="184">
        <v>137</v>
      </c>
      <c r="G86" s="182">
        <v>154.53641644236177</v>
      </c>
      <c r="H86" s="185">
        <v>-40.07537725660519</v>
      </c>
      <c r="I86" s="185">
        <v>-16.667815935428287</v>
      </c>
      <c r="J86" s="185">
        <v>32.42283105787438</v>
      </c>
    </row>
    <row r="87" spans="1:10" ht="10.5" customHeight="1">
      <c r="A87" s="177"/>
      <c r="B87" s="177"/>
      <c r="C87" s="178"/>
      <c r="D87" s="182"/>
      <c r="E87" s="183"/>
      <c r="F87" s="180"/>
      <c r="G87" s="182"/>
      <c r="H87" s="185"/>
      <c r="I87" s="185"/>
      <c r="J87" s="185"/>
    </row>
    <row r="88" spans="1:10" ht="10.5" customHeight="1">
      <c r="A88" s="177"/>
      <c r="B88" s="177" t="s">
        <v>111</v>
      </c>
      <c r="C88" s="178"/>
      <c r="D88" s="182">
        <v>110.77209035327043</v>
      </c>
      <c r="E88" s="183">
        <v>180.52694948087884</v>
      </c>
      <c r="F88" s="184">
        <v>136</v>
      </c>
      <c r="G88" s="182">
        <v>145.09975917075946</v>
      </c>
      <c r="H88" s="185">
        <v>-38.6395822497387</v>
      </c>
      <c r="I88" s="185">
        <v>-18.549933563771745</v>
      </c>
      <c r="J88" s="185">
        <v>29.709427855338657</v>
      </c>
    </row>
    <row r="89" spans="1:10" ht="10.5" customHeight="1">
      <c r="A89" s="177"/>
      <c r="B89" s="177" t="s">
        <v>112</v>
      </c>
      <c r="C89" s="178"/>
      <c r="D89" s="182">
        <v>120.63079811365138</v>
      </c>
      <c r="E89" s="183">
        <v>209.54676554146684</v>
      </c>
      <c r="F89" s="180">
        <v>139</v>
      </c>
      <c r="G89" s="182">
        <v>172.51891518468204</v>
      </c>
      <c r="H89" s="185">
        <v>-42.43251724647596</v>
      </c>
      <c r="I89" s="185">
        <v>-13.215253155646488</v>
      </c>
      <c r="J89" s="185">
        <v>36.95748027604039</v>
      </c>
    </row>
    <row r="90" spans="1:10" ht="10.5" customHeight="1">
      <c r="A90" s="177"/>
      <c r="B90" s="177"/>
      <c r="C90" s="178"/>
      <c r="D90" s="182"/>
      <c r="E90" s="183"/>
      <c r="F90" s="180"/>
      <c r="G90" s="182"/>
      <c r="H90" s="185"/>
      <c r="I90" s="185"/>
      <c r="J90" s="185"/>
    </row>
    <row r="91" spans="1:10" ht="10.5" customHeight="1">
      <c r="A91" s="177"/>
      <c r="B91" s="177"/>
      <c r="C91" s="178"/>
      <c r="D91" s="182"/>
      <c r="E91" s="183"/>
      <c r="F91" s="180"/>
      <c r="G91" s="182"/>
      <c r="H91" s="185"/>
      <c r="I91" s="185"/>
      <c r="J91" s="185"/>
    </row>
    <row r="92" spans="1:10" ht="10.5" customHeight="1">
      <c r="A92" s="177" t="s">
        <v>142</v>
      </c>
      <c r="B92" s="177"/>
      <c r="C92" s="178"/>
      <c r="D92" s="182">
        <v>146.8457670011007</v>
      </c>
      <c r="E92" s="183">
        <v>154.141230089873</v>
      </c>
      <c r="F92" s="184">
        <v>123.6</v>
      </c>
      <c r="G92" s="182">
        <v>141.86856966295565</v>
      </c>
      <c r="H92" s="185">
        <v>-4.732973186031167</v>
      </c>
      <c r="I92" s="185">
        <v>18.80725485525948</v>
      </c>
      <c r="J92" s="185">
        <v>12.982002818416749</v>
      </c>
    </row>
    <row r="93" spans="1:10" ht="10.5" customHeight="1">
      <c r="A93" s="177"/>
      <c r="B93" s="177"/>
      <c r="C93" s="178"/>
      <c r="D93" s="182"/>
      <c r="E93" s="183"/>
      <c r="F93" s="180"/>
      <c r="G93" s="182"/>
      <c r="H93" s="185"/>
      <c r="I93" s="185"/>
      <c r="J93" s="185"/>
    </row>
    <row r="94" spans="1:10" ht="10.5" customHeight="1">
      <c r="A94" s="177"/>
      <c r="B94" s="177" t="s">
        <v>111</v>
      </c>
      <c r="C94" s="178"/>
      <c r="D94" s="182">
        <v>141.90603222942636</v>
      </c>
      <c r="E94" s="183">
        <v>152.09355845592495</v>
      </c>
      <c r="F94" s="184">
        <v>120.6</v>
      </c>
      <c r="G94" s="182">
        <v>135.40162534019063</v>
      </c>
      <c r="H94" s="185">
        <v>-6.69819703735239</v>
      </c>
      <c r="I94" s="185">
        <v>17.6666933909008</v>
      </c>
      <c r="J94" s="185">
        <v>10.909589723522268</v>
      </c>
    </row>
    <row r="95" spans="1:10" ht="10.5" customHeight="1">
      <c r="A95" s="177"/>
      <c r="B95" s="177" t="s">
        <v>112</v>
      </c>
      <c r="C95" s="178"/>
      <c r="D95" s="182">
        <v>171.25278288406486</v>
      </c>
      <c r="E95" s="183">
        <v>164.25868707470156</v>
      </c>
      <c r="F95" s="184">
        <v>138.7</v>
      </c>
      <c r="G95" s="182">
        <v>173.82146189474358</v>
      </c>
      <c r="H95" s="185">
        <v>4.257976204438141</v>
      </c>
      <c r="I95" s="185">
        <v>23.46992277149594</v>
      </c>
      <c r="J95" s="185">
        <v>21.598759044157593</v>
      </c>
    </row>
    <row r="96" spans="1:10" ht="10.5" customHeight="1">
      <c r="A96" s="177"/>
      <c r="B96" s="177"/>
      <c r="C96" s="178"/>
      <c r="D96" s="182"/>
      <c r="E96" s="183"/>
      <c r="F96" s="180"/>
      <c r="G96" s="182"/>
      <c r="H96" s="185"/>
      <c r="I96" s="185"/>
      <c r="J96" s="185"/>
    </row>
    <row r="97" spans="1:10" ht="10.5" customHeight="1">
      <c r="A97" s="177"/>
      <c r="B97" s="177"/>
      <c r="C97" s="178"/>
      <c r="D97" s="182"/>
      <c r="E97" s="183"/>
      <c r="F97" s="180"/>
      <c r="G97" s="182"/>
      <c r="H97" s="185"/>
      <c r="I97" s="185"/>
      <c r="J97" s="185"/>
    </row>
    <row r="98" spans="1:10" ht="10.5" customHeight="1">
      <c r="A98" s="177" t="s">
        <v>143</v>
      </c>
      <c r="B98" s="177"/>
      <c r="C98" s="178"/>
      <c r="D98" s="182">
        <v>113.50499488668963</v>
      </c>
      <c r="E98" s="183">
        <v>115.38509322867618</v>
      </c>
      <c r="F98" s="184">
        <v>100.6</v>
      </c>
      <c r="G98" s="182">
        <v>112.2253265939658</v>
      </c>
      <c r="H98" s="185">
        <v>-1.629411815147106</v>
      </c>
      <c r="I98" s="185">
        <v>12.828026726331647</v>
      </c>
      <c r="J98" s="185">
        <v>7.672354606786094</v>
      </c>
    </row>
    <row r="99" spans="1:10" ht="10.5" customHeight="1">
      <c r="A99" s="177"/>
      <c r="B99" s="177"/>
      <c r="C99" s="178"/>
      <c r="D99" s="182"/>
      <c r="E99" s="183"/>
      <c r="F99" s="180"/>
      <c r="G99" s="182"/>
      <c r="H99" s="185"/>
      <c r="I99" s="185"/>
      <c r="J99" s="185"/>
    </row>
    <row r="100" spans="1:10" ht="10.5" customHeight="1">
      <c r="A100" s="177"/>
      <c r="B100" s="177" t="s">
        <v>111</v>
      </c>
      <c r="C100" s="178"/>
      <c r="D100" s="182">
        <v>114.58804812087959</v>
      </c>
      <c r="E100" s="183">
        <v>109.68480980748194</v>
      </c>
      <c r="F100" s="184">
        <v>107.7</v>
      </c>
      <c r="G100" s="182">
        <v>109.05968484157012</v>
      </c>
      <c r="H100" s="185">
        <v>4.470298414159429</v>
      </c>
      <c r="I100" s="185">
        <v>6.395587855969906</v>
      </c>
      <c r="J100" s="185">
        <v>2.0181462174617817</v>
      </c>
    </row>
    <row r="101" spans="1:10" ht="10.5" customHeight="1">
      <c r="A101" s="177"/>
      <c r="B101" s="177" t="s">
        <v>112</v>
      </c>
      <c r="C101" s="178"/>
      <c r="D101" s="182">
        <v>110.62723525827538</v>
      </c>
      <c r="E101" s="183">
        <v>130.5312051977081</v>
      </c>
      <c r="F101" s="184">
        <v>81.7</v>
      </c>
      <c r="G101" s="182">
        <v>120.6366915931781</v>
      </c>
      <c r="H101" s="185">
        <v>-15.248438033867318</v>
      </c>
      <c r="I101" s="185">
        <v>35.40665270290743</v>
      </c>
      <c r="J101" s="185">
        <v>24.334005490814107</v>
      </c>
    </row>
    <row r="102" spans="1:10" ht="10.5" customHeight="1">
      <c r="A102" s="177"/>
      <c r="B102" s="177"/>
      <c r="C102" s="178"/>
      <c r="D102" s="182"/>
      <c r="E102" s="183"/>
      <c r="F102" s="180"/>
      <c r="G102" s="182"/>
      <c r="H102" s="185"/>
      <c r="I102" s="185"/>
      <c r="J102" s="185"/>
    </row>
    <row r="103" spans="1:10" ht="10.5" customHeight="1">
      <c r="A103" s="177"/>
      <c r="B103" s="177"/>
      <c r="C103" s="178"/>
      <c r="D103" s="182"/>
      <c r="E103" s="183"/>
      <c r="F103" s="180"/>
      <c r="G103" s="182"/>
      <c r="H103" s="185"/>
      <c r="I103" s="185"/>
      <c r="J103" s="185"/>
    </row>
    <row r="104" spans="1:10" ht="10.5" customHeight="1">
      <c r="A104" s="177" t="s">
        <v>144</v>
      </c>
      <c r="B104" s="177"/>
      <c r="C104" s="178"/>
      <c r="D104" s="182"/>
      <c r="E104" s="183"/>
      <c r="F104" s="180"/>
      <c r="G104" s="182"/>
      <c r="H104" s="185"/>
      <c r="I104" s="185"/>
      <c r="J104" s="185"/>
    </row>
    <row r="105" spans="1:10" ht="10.5" customHeight="1">
      <c r="A105" s="177"/>
      <c r="B105" s="177" t="s">
        <v>145</v>
      </c>
      <c r="C105" s="178"/>
      <c r="D105" s="182">
        <v>122.85758602628664</v>
      </c>
      <c r="E105" s="183">
        <v>59.547647295385694</v>
      </c>
      <c r="F105" s="180">
        <v>77.1</v>
      </c>
      <c r="G105" s="182">
        <v>84.86246638175491</v>
      </c>
      <c r="H105" s="185">
        <v>106.318119365577</v>
      </c>
      <c r="I105" s="185">
        <v>59.34836060478165</v>
      </c>
      <c r="J105" s="185">
        <v>20.348299694511223</v>
      </c>
    </row>
    <row r="106" spans="1:10" ht="10.5" customHeight="1">
      <c r="A106" s="177"/>
      <c r="B106" s="177"/>
      <c r="C106" s="178"/>
      <c r="D106" s="182"/>
      <c r="E106" s="183"/>
      <c r="F106" s="180"/>
      <c r="G106" s="182"/>
      <c r="H106" s="185"/>
      <c r="I106" s="185"/>
      <c r="J106" s="185"/>
    </row>
    <row r="107" spans="1:10" ht="10.5" customHeight="1">
      <c r="A107" s="177"/>
      <c r="B107" s="177"/>
      <c r="C107" s="178"/>
      <c r="D107" s="182"/>
      <c r="E107" s="183"/>
      <c r="F107" s="180"/>
      <c r="G107" s="182"/>
      <c r="H107" s="185"/>
      <c r="I107" s="185"/>
      <c r="J107" s="185"/>
    </row>
    <row r="108" spans="1:10" ht="10.5" customHeight="1">
      <c r="A108" s="177" t="s">
        <v>146</v>
      </c>
      <c r="B108" s="177"/>
      <c r="C108" s="178"/>
      <c r="D108" s="182"/>
      <c r="E108" s="183"/>
      <c r="F108" s="180"/>
      <c r="G108" s="182"/>
      <c r="H108" s="185"/>
      <c r="I108" s="185"/>
      <c r="J108" s="185"/>
    </row>
    <row r="109" spans="1:10" ht="10.5" customHeight="1">
      <c r="A109" s="177"/>
      <c r="B109" s="177" t="s">
        <v>147</v>
      </c>
      <c r="C109" s="178"/>
      <c r="D109" s="182">
        <v>151.9360575859739</v>
      </c>
      <c r="E109" s="183">
        <v>181.23320213168714</v>
      </c>
      <c r="F109" s="180">
        <v>135.7</v>
      </c>
      <c r="G109" s="182">
        <v>182.67344264561146</v>
      </c>
      <c r="H109" s="185">
        <v>-16.165439997261327</v>
      </c>
      <c r="I109" s="185">
        <v>11.964670291800976</v>
      </c>
      <c r="J109" s="185">
        <v>7.962057106974972</v>
      </c>
    </row>
    <row r="110" spans="1:10" ht="10.5" customHeight="1">
      <c r="A110" s="177"/>
      <c r="B110" s="177"/>
      <c r="C110" s="178"/>
      <c r="D110" s="182"/>
      <c r="E110" s="183"/>
      <c r="F110" s="184"/>
      <c r="G110" s="182"/>
      <c r="H110" s="185"/>
      <c r="I110" s="185"/>
      <c r="J110" s="185"/>
    </row>
    <row r="111" spans="1:10" ht="10.5" customHeight="1">
      <c r="A111" s="177"/>
      <c r="B111" s="177" t="s">
        <v>111</v>
      </c>
      <c r="C111" s="178"/>
      <c r="D111" s="182">
        <v>152.8895847232554</v>
      </c>
      <c r="E111" s="183">
        <v>182.73447805455848</v>
      </c>
      <c r="F111" s="180">
        <v>131.2</v>
      </c>
      <c r="G111" s="182">
        <v>173.03949846076821</v>
      </c>
      <c r="H111" s="185">
        <v>-16.332382180440174</v>
      </c>
      <c r="I111" s="185">
        <v>16.531695673212976</v>
      </c>
      <c r="J111" s="185">
        <v>4.805657036017469</v>
      </c>
    </row>
    <row r="112" spans="1:10" ht="10.5" customHeight="1">
      <c r="A112" s="177"/>
      <c r="B112" s="177" t="s">
        <v>112</v>
      </c>
      <c r="C112" s="178"/>
      <c r="D112" s="182">
        <v>144.6927791815589</v>
      </c>
      <c r="E112" s="183">
        <v>169.82905953556394</v>
      </c>
      <c r="F112" s="180">
        <v>170.1</v>
      </c>
      <c r="G112" s="182">
        <v>255.85577411218034</v>
      </c>
      <c r="H112" s="185">
        <v>-14.8009300780125</v>
      </c>
      <c r="I112" s="185">
        <v>-14.936637753345734</v>
      </c>
      <c r="J112" s="185">
        <v>27.80849497268575</v>
      </c>
    </row>
    <row r="113" spans="1:10" ht="10.5" customHeight="1">
      <c r="A113" s="177"/>
      <c r="B113" s="177"/>
      <c r="C113" s="178"/>
      <c r="D113" s="182"/>
      <c r="E113" s="183"/>
      <c r="F113" s="180"/>
      <c r="G113" s="182"/>
      <c r="H113" s="185"/>
      <c r="I113" s="185"/>
      <c r="J113" s="185"/>
    </row>
    <row r="114" spans="1:10" ht="10.5" customHeight="1">
      <c r="A114" s="177"/>
      <c r="B114" s="177"/>
      <c r="C114" s="178"/>
      <c r="D114" s="182"/>
      <c r="E114" s="183"/>
      <c r="F114" s="180"/>
      <c r="G114" s="182"/>
      <c r="H114" s="185"/>
      <c r="I114" s="185"/>
      <c r="J114" s="185"/>
    </row>
    <row r="115" spans="1:10" ht="10.5" customHeight="1">
      <c r="A115" s="177" t="s">
        <v>148</v>
      </c>
      <c r="B115" s="177"/>
      <c r="C115" s="178"/>
      <c r="D115" s="182">
        <v>91.44133867019205</v>
      </c>
      <c r="E115" s="183">
        <v>148.88822384386216</v>
      </c>
      <c r="F115" s="180">
        <v>78.5</v>
      </c>
      <c r="G115" s="182">
        <v>106.57775804058963</v>
      </c>
      <c r="H115" s="185">
        <v>-38.5839011914832</v>
      </c>
      <c r="I115" s="185">
        <v>16.485781745467584</v>
      </c>
      <c r="J115" s="185">
        <v>24.162528217673028</v>
      </c>
    </row>
    <row r="116" spans="1:10" ht="10.5" customHeight="1">
      <c r="A116" s="177"/>
      <c r="B116" s="177"/>
      <c r="C116" s="178"/>
      <c r="D116" s="182"/>
      <c r="E116" s="183"/>
      <c r="F116" s="180"/>
      <c r="G116" s="182"/>
      <c r="H116" s="185"/>
      <c r="I116" s="185"/>
      <c r="J116" s="185"/>
    </row>
    <row r="117" spans="1:10" ht="10.5" customHeight="1">
      <c r="A117" s="177"/>
      <c r="B117" s="177" t="s">
        <v>111</v>
      </c>
      <c r="C117" s="178"/>
      <c r="D117" s="182">
        <v>63.28074824747287</v>
      </c>
      <c r="E117" s="183">
        <v>80.41892872077895</v>
      </c>
      <c r="F117" s="180">
        <v>64.6</v>
      </c>
      <c r="G117" s="182">
        <v>68.24856872673688</v>
      </c>
      <c r="H117" s="185">
        <v>-21.31112754910132</v>
      </c>
      <c r="I117" s="185">
        <v>-2.042185375428983</v>
      </c>
      <c r="J117" s="185">
        <v>2.316322115190896</v>
      </c>
    </row>
    <row r="118" spans="1:10" ht="10.5" customHeight="1">
      <c r="A118" s="177"/>
      <c r="B118" s="177" t="s">
        <v>112</v>
      </c>
      <c r="C118" s="178"/>
      <c r="D118" s="182">
        <v>148.58970372701057</v>
      </c>
      <c r="E118" s="183">
        <v>287.8380190768548</v>
      </c>
      <c r="F118" s="184">
        <v>106.8</v>
      </c>
      <c r="G118" s="182">
        <v>184.36201150825732</v>
      </c>
      <c r="H118" s="185">
        <v>-48.37731853367985</v>
      </c>
      <c r="I118" s="185">
        <v>39.128936073979936</v>
      </c>
      <c r="J118" s="185">
        <v>47.845886211132196</v>
      </c>
    </row>
    <row r="119" spans="1:10" ht="10.5" customHeight="1">
      <c r="A119" s="201"/>
      <c r="B119" s="201"/>
      <c r="C119" s="202"/>
      <c r="D119" s="182"/>
      <c r="E119" s="183"/>
      <c r="F119" s="180"/>
      <c r="G119" s="182"/>
      <c r="H119" s="185"/>
      <c r="I119" s="185"/>
      <c r="J119" s="185"/>
    </row>
    <row r="120" spans="1:10" ht="10.5" customHeight="1">
      <c r="A120" s="201"/>
      <c r="B120" s="201"/>
      <c r="C120" s="202"/>
      <c r="D120" s="182"/>
      <c r="E120" s="183"/>
      <c r="F120" s="180"/>
      <c r="G120" s="182"/>
      <c r="H120" s="185"/>
      <c r="I120" s="185"/>
      <c r="J120" s="185"/>
    </row>
    <row r="121" spans="1:10" ht="10.5" customHeight="1">
      <c r="A121" s="177" t="s">
        <v>149</v>
      </c>
      <c r="B121" s="177"/>
      <c r="C121" s="202"/>
      <c r="D121" s="182"/>
      <c r="E121" s="183"/>
      <c r="F121" s="184"/>
      <c r="G121" s="182"/>
      <c r="H121" s="185"/>
      <c r="I121" s="185"/>
      <c r="J121" s="185"/>
    </row>
    <row r="122" spans="1:10" ht="10.5" customHeight="1">
      <c r="A122" s="177"/>
      <c r="B122" s="177" t="s">
        <v>150</v>
      </c>
      <c r="C122" s="202"/>
      <c r="D122" s="182">
        <v>106.75261486445811</v>
      </c>
      <c r="E122" s="183">
        <v>116.04688258650444</v>
      </c>
      <c r="F122" s="184">
        <v>92.4</v>
      </c>
      <c r="G122" s="182">
        <v>109.49237411558006</v>
      </c>
      <c r="H122" s="185">
        <v>-8.009062815727198</v>
      </c>
      <c r="I122" s="185">
        <v>15.533132970192753</v>
      </c>
      <c r="J122" s="185">
        <v>1.948156998710418</v>
      </c>
    </row>
    <row r="123" spans="1:10" ht="10.5" customHeight="1">
      <c r="A123" s="177"/>
      <c r="B123" s="177"/>
      <c r="C123" s="202"/>
      <c r="D123" s="182"/>
      <c r="E123" s="183"/>
      <c r="F123" s="180"/>
      <c r="G123" s="182"/>
      <c r="H123" s="185"/>
      <c r="I123" s="185"/>
      <c r="J123" s="185"/>
    </row>
    <row r="124" spans="1:10" ht="10.5" customHeight="1">
      <c r="A124" s="177"/>
      <c r="B124" s="177" t="s">
        <v>111</v>
      </c>
      <c r="C124" s="202"/>
      <c r="D124" s="182">
        <v>104.39605888384118</v>
      </c>
      <c r="E124" s="183">
        <v>112.5799938548822</v>
      </c>
      <c r="F124" s="184">
        <v>98</v>
      </c>
      <c r="G124" s="182">
        <v>108.05974276851339</v>
      </c>
      <c r="H124" s="185">
        <v>-7.26943988075739</v>
      </c>
      <c r="I124" s="185">
        <v>6.526590697797121</v>
      </c>
      <c r="J124" s="185">
        <v>-6.515570810898828</v>
      </c>
    </row>
    <row r="125" spans="1:10" ht="10.5" customHeight="1">
      <c r="A125" s="177"/>
      <c r="B125" s="177" t="s">
        <v>112</v>
      </c>
      <c r="C125" s="202"/>
      <c r="D125" s="182">
        <v>109.54268181777135</v>
      </c>
      <c r="E125" s="183">
        <v>120.15153861135843</v>
      </c>
      <c r="F125" s="180">
        <v>85.9</v>
      </c>
      <c r="G125" s="182">
        <v>111.18855166696359</v>
      </c>
      <c r="H125" s="185">
        <v>-8.829563829309281</v>
      </c>
      <c r="I125" s="185">
        <v>27.523494549209946</v>
      </c>
      <c r="J125" s="185">
        <v>13.806891650354276</v>
      </c>
    </row>
    <row r="126" spans="1:10" ht="10.5" customHeight="1">
      <c r="A126" s="177"/>
      <c r="B126" s="177"/>
      <c r="C126" s="202"/>
      <c r="D126" s="182"/>
      <c r="E126" s="183"/>
      <c r="F126" s="184"/>
      <c r="G126" s="182"/>
      <c r="H126" s="185"/>
      <c r="I126" s="185"/>
      <c r="J126" s="185"/>
    </row>
    <row r="127" spans="1:10" ht="10.5" customHeight="1">
      <c r="A127" s="177"/>
      <c r="B127" s="177"/>
      <c r="C127" s="202"/>
      <c r="D127" s="182"/>
      <c r="E127" s="183"/>
      <c r="F127" s="180"/>
      <c r="G127" s="182"/>
      <c r="H127" s="185"/>
      <c r="I127" s="185"/>
      <c r="J127" s="185"/>
    </row>
    <row r="128" spans="1:10" ht="10.5" customHeight="1">
      <c r="A128" s="177" t="s">
        <v>151</v>
      </c>
      <c r="B128" s="177"/>
      <c r="C128" s="202"/>
      <c r="D128" s="182">
        <v>99.27831920111345</v>
      </c>
      <c r="E128" s="183">
        <v>148.141306097539</v>
      </c>
      <c r="F128" s="180">
        <v>95.1</v>
      </c>
      <c r="G128" s="182">
        <v>138.80232753106304</v>
      </c>
      <c r="H128" s="185">
        <v>-32.98403948474253</v>
      </c>
      <c r="I128" s="185">
        <v>4.393605889709204</v>
      </c>
      <c r="J128" s="185">
        <v>14.047409842492698</v>
      </c>
    </row>
    <row r="129" spans="1:10" ht="10.5" customHeight="1">
      <c r="A129" s="177"/>
      <c r="B129" s="177"/>
      <c r="C129" s="202"/>
      <c r="D129" s="182"/>
      <c r="E129" s="183"/>
      <c r="F129" s="180"/>
      <c r="G129" s="182"/>
      <c r="H129" s="185"/>
      <c r="I129" s="185"/>
      <c r="J129" s="185"/>
    </row>
    <row r="130" spans="1:10" ht="10.5" customHeight="1">
      <c r="A130" s="177"/>
      <c r="B130" s="177"/>
      <c r="C130" s="202"/>
      <c r="D130" s="182"/>
      <c r="E130" s="183"/>
      <c r="F130" s="180"/>
      <c r="G130" s="182"/>
      <c r="H130" s="185"/>
      <c r="I130" s="185"/>
      <c r="J130" s="185"/>
    </row>
    <row r="131" spans="1:10" ht="10.5" customHeight="1">
      <c r="A131" s="177" t="s">
        <v>152</v>
      </c>
      <c r="B131" s="177"/>
      <c r="C131" s="202"/>
      <c r="D131" s="182">
        <v>68.21414163167042</v>
      </c>
      <c r="E131" s="183">
        <v>80.34124328661902</v>
      </c>
      <c r="F131" s="180">
        <v>96.9</v>
      </c>
      <c r="G131" s="182">
        <v>123.94586440299781</v>
      </c>
      <c r="H131" s="185">
        <v>-15.094490897638865</v>
      </c>
      <c r="I131" s="185">
        <v>-29.603569007564076</v>
      </c>
      <c r="J131" s="185">
        <v>-3.1152147575985185</v>
      </c>
    </row>
    <row r="132" spans="1:10" ht="10.5" customHeight="1">
      <c r="A132" s="177"/>
      <c r="B132" s="177"/>
      <c r="C132" s="202"/>
      <c r="D132" s="182"/>
      <c r="E132" s="183"/>
      <c r="F132" s="180"/>
      <c r="G132" s="182"/>
      <c r="H132" s="185"/>
      <c r="I132" s="185"/>
      <c r="J132" s="185"/>
    </row>
    <row r="133" spans="1:10" ht="10.5" customHeight="1">
      <c r="A133" s="177"/>
      <c r="B133" s="177" t="s">
        <v>111</v>
      </c>
      <c r="C133" s="202"/>
      <c r="D133" s="182">
        <v>68.02009141046638</v>
      </c>
      <c r="E133" s="183">
        <v>76.99887743182441</v>
      </c>
      <c r="F133" s="180">
        <v>89.2</v>
      </c>
      <c r="G133" s="182">
        <v>118.99464098339773</v>
      </c>
      <c r="H133" s="185">
        <v>-11.660931069167782</v>
      </c>
      <c r="I133" s="185">
        <v>-23.744292140732764</v>
      </c>
      <c r="J133" s="185">
        <v>0.5763338588374478</v>
      </c>
    </row>
    <row r="134" spans="1:10" ht="10.5" customHeight="1">
      <c r="A134" s="177"/>
      <c r="B134" s="177" t="s">
        <v>112</v>
      </c>
      <c r="C134" s="202"/>
      <c r="D134" s="182">
        <v>73.02448751338648</v>
      </c>
      <c r="E134" s="183">
        <v>163.19575298973734</v>
      </c>
      <c r="F134" s="180">
        <v>287.2</v>
      </c>
      <c r="G134" s="182">
        <v>246.68263430641358</v>
      </c>
      <c r="H134" s="185">
        <v>-55.2534387840481</v>
      </c>
      <c r="I134" s="185">
        <v>-74.573646408988</v>
      </c>
      <c r="J134" s="185">
        <v>-32.74166760846959</v>
      </c>
    </row>
    <row r="135" spans="1:10" ht="10.5" customHeight="1">
      <c r="A135" s="177"/>
      <c r="B135" s="177"/>
      <c r="C135" s="202"/>
      <c r="D135" s="182"/>
      <c r="E135" s="183"/>
      <c r="F135" s="180"/>
      <c r="G135" s="182"/>
      <c r="H135" s="185"/>
      <c r="I135" s="185"/>
      <c r="J135" s="185"/>
    </row>
    <row r="136" spans="1:10" ht="10.5" customHeight="1">
      <c r="A136" s="201"/>
      <c r="B136" s="201"/>
      <c r="C136" s="202"/>
      <c r="D136" s="182"/>
      <c r="E136" s="183"/>
      <c r="F136" s="180"/>
      <c r="G136" s="182"/>
      <c r="H136" s="185"/>
      <c r="I136" s="185"/>
      <c r="J136" s="185"/>
    </row>
    <row r="137" spans="1:10" ht="10.5" customHeight="1">
      <c r="A137" s="177" t="s">
        <v>153</v>
      </c>
      <c r="B137" s="177"/>
      <c r="C137" s="178"/>
      <c r="D137" s="182"/>
      <c r="E137" s="183"/>
      <c r="F137" s="180"/>
      <c r="G137" s="182"/>
      <c r="H137" s="185"/>
      <c r="I137" s="185"/>
      <c r="J137" s="185"/>
    </row>
    <row r="138" spans="1:10" ht="10.5" customHeight="1">
      <c r="A138" s="177"/>
      <c r="B138" s="177" t="s">
        <v>154</v>
      </c>
      <c r="C138" s="178"/>
      <c r="D138" s="182">
        <v>60.434276041928</v>
      </c>
      <c r="E138" s="183">
        <v>62.873045320475654</v>
      </c>
      <c r="F138" s="184">
        <v>51</v>
      </c>
      <c r="G138" s="182">
        <v>67.72700150022084</v>
      </c>
      <c r="H138" s="185">
        <v>-3.878878883815458</v>
      </c>
      <c r="I138" s="185">
        <v>18.49858047436863</v>
      </c>
      <c r="J138" s="185">
        <v>-1.7459692380611809</v>
      </c>
    </row>
    <row r="139" spans="1:10" ht="10.5" customHeight="1">
      <c r="A139" s="177"/>
      <c r="B139" s="177"/>
      <c r="C139" s="178"/>
      <c r="D139" s="182"/>
      <c r="E139" s="183"/>
      <c r="F139" s="180"/>
      <c r="G139" s="182"/>
      <c r="H139" s="185"/>
      <c r="I139" s="185"/>
      <c r="J139" s="185"/>
    </row>
    <row r="140" spans="1:10" ht="10.5" customHeight="1">
      <c r="A140" s="177"/>
      <c r="B140" s="177" t="s">
        <v>111</v>
      </c>
      <c r="C140" s="178"/>
      <c r="D140" s="182">
        <v>62.88293524478479</v>
      </c>
      <c r="E140" s="183">
        <v>65.42120312181332</v>
      </c>
      <c r="F140" s="184">
        <v>52.9</v>
      </c>
      <c r="G140" s="182">
        <v>70.50874081673118</v>
      </c>
      <c r="H140" s="185">
        <v>-3.879885657716067</v>
      </c>
      <c r="I140" s="185">
        <v>18.871333165944783</v>
      </c>
      <c r="J140" s="185">
        <v>-0.09078929009530001</v>
      </c>
    </row>
    <row r="141" spans="1:10" ht="10.5" customHeight="1">
      <c r="A141" s="177"/>
      <c r="B141" s="177" t="s">
        <v>112</v>
      </c>
      <c r="C141" s="178"/>
      <c r="D141" s="182">
        <v>36.08741590548289</v>
      </c>
      <c r="E141" s="183">
        <v>37.536877052380035</v>
      </c>
      <c r="F141" s="184">
        <v>32.4</v>
      </c>
      <c r="G141" s="182">
        <v>40.068347328038186</v>
      </c>
      <c r="H141" s="185">
        <v>-3.8614324384911485</v>
      </c>
      <c r="I141" s="185">
        <v>11.38091328852745</v>
      </c>
      <c r="J141" s="185">
        <v>-23.90017294996986</v>
      </c>
    </row>
    <row r="142" spans="4:10" ht="10.5" customHeight="1">
      <c r="D142" s="182"/>
      <c r="E142" s="183"/>
      <c r="F142" s="180"/>
      <c r="G142" s="182"/>
      <c r="H142" s="185"/>
      <c r="I142" s="185"/>
      <c r="J142" s="185"/>
    </row>
  </sheetData>
  <mergeCells count="12">
    <mergeCell ref="D79:D83"/>
    <mergeCell ref="E79:F80"/>
    <mergeCell ref="G79:G83"/>
    <mergeCell ref="E81:E83"/>
    <mergeCell ref="F81:F83"/>
    <mergeCell ref="A3:J3"/>
    <mergeCell ref="A74:J74"/>
    <mergeCell ref="E10:E12"/>
    <mergeCell ref="F10:F12"/>
    <mergeCell ref="G8:G12"/>
    <mergeCell ref="D8:D12"/>
    <mergeCell ref="E8:F9"/>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&amp;C&amp;9- &amp;P -</oddHeader>
  </headerFooter>
  <rowBreaks count="1" manualBreakCount="1">
    <brk id="71" max="255" man="1"/>
  </rowBreaks>
</worksheet>
</file>

<file path=xl/worksheets/sheet12.xml><?xml version="1.0" encoding="utf-8"?>
<worksheet xmlns="http://schemas.openxmlformats.org/spreadsheetml/2006/main" xmlns:r="http://schemas.openxmlformats.org/officeDocument/2006/relationships">
  <dimension ref="A1:L65"/>
  <sheetViews>
    <sheetView workbookViewId="0" topLeftCell="A1">
      <selection activeCell="J45" sqref="J45"/>
    </sheetView>
  </sheetViews>
  <sheetFormatPr defaultColWidth="11.421875" defaultRowHeight="12.75"/>
  <cols>
    <col min="1" max="1" width="1.57421875" style="0" customWidth="1"/>
    <col min="2" max="4" width="5.140625" style="0" customWidth="1"/>
    <col min="5" max="5" width="6.28125" style="0" customWidth="1"/>
    <col min="6" max="6" width="9.421875" style="0" customWidth="1"/>
    <col min="7" max="7" width="9.140625" style="0" customWidth="1"/>
    <col min="8" max="8" width="9.421875" style="0" customWidth="1"/>
    <col min="9" max="9" width="8.140625" style="0" customWidth="1"/>
    <col min="10" max="10" width="9.00390625" style="0" customWidth="1"/>
    <col min="11" max="11" width="8.7109375" style="0" customWidth="1"/>
    <col min="12" max="12" width="9.28125" style="0" customWidth="1"/>
  </cols>
  <sheetData>
    <row r="1" spans="1:12" ht="12.75">
      <c r="A1" s="521"/>
      <c r="B1" s="521"/>
      <c r="C1" s="521"/>
      <c r="D1" s="521"/>
      <c r="E1" s="521"/>
      <c r="F1" s="521"/>
      <c r="G1" s="521"/>
      <c r="H1" s="521"/>
      <c r="I1" s="521"/>
      <c r="J1" s="521"/>
      <c r="K1" s="521"/>
      <c r="L1" s="521"/>
    </row>
    <row r="2" spans="1:11" ht="12.75">
      <c r="A2" s="37"/>
      <c r="B2" s="38"/>
      <c r="C2" s="38"/>
      <c r="D2" s="38"/>
      <c r="E2" s="38"/>
      <c r="F2" s="38"/>
      <c r="G2" s="38"/>
      <c r="H2" s="38"/>
      <c r="I2" s="39"/>
      <c r="J2" s="39"/>
      <c r="K2" s="39"/>
    </row>
    <row r="3" spans="1:12" ht="12.75">
      <c r="A3" s="522" t="s">
        <v>158</v>
      </c>
      <c r="B3" s="522"/>
      <c r="C3" s="522"/>
      <c r="D3" s="522"/>
      <c r="E3" s="522"/>
      <c r="F3" s="522"/>
      <c r="G3" s="522"/>
      <c r="H3" s="522"/>
      <c r="I3" s="522"/>
      <c r="J3" s="522"/>
      <c r="K3" s="522"/>
      <c r="L3" s="522"/>
    </row>
    <row r="4" spans="1:12" ht="12.75">
      <c r="A4" s="522" t="s">
        <v>159</v>
      </c>
      <c r="B4" s="522"/>
      <c r="C4" s="522"/>
      <c r="D4" s="522"/>
      <c r="E4" s="522"/>
      <c r="F4" s="522"/>
      <c r="G4" s="522"/>
      <c r="H4" s="522"/>
      <c r="I4" s="522"/>
      <c r="J4" s="522"/>
      <c r="K4" s="522"/>
      <c r="L4" s="522"/>
    </row>
    <row r="5" spans="1:12" ht="12.75" customHeight="1">
      <c r="A5" s="523" t="s">
        <v>88</v>
      </c>
      <c r="B5" s="523"/>
      <c r="C5" s="523"/>
      <c r="D5" s="523"/>
      <c r="E5" s="523"/>
      <c r="F5" s="523"/>
      <c r="G5" s="523"/>
      <c r="H5" s="523"/>
      <c r="I5" s="523"/>
      <c r="J5" s="523"/>
      <c r="K5" s="523"/>
      <c r="L5" s="523"/>
    </row>
    <row r="6" spans="1:11" ht="11.25" customHeight="1">
      <c r="A6" s="40"/>
      <c r="B6" s="41"/>
      <c r="C6" s="42"/>
      <c r="D6" s="42"/>
      <c r="E6" s="42"/>
      <c r="F6" s="42"/>
      <c r="G6" s="42"/>
      <c r="H6" s="42"/>
      <c r="I6" s="43"/>
      <c r="J6" s="43"/>
      <c r="K6" s="43"/>
    </row>
    <row r="7" spans="1:11" ht="11.25" customHeight="1">
      <c r="A7" s="41"/>
      <c r="B7" s="41"/>
      <c r="C7" s="42"/>
      <c r="D7" s="42"/>
      <c r="E7" s="42"/>
      <c r="F7" s="42"/>
      <c r="G7" s="42"/>
      <c r="H7" s="42"/>
      <c r="I7" s="44"/>
      <c r="J7" s="43"/>
      <c r="K7" s="43"/>
    </row>
    <row r="8" spans="1:12" ht="12.75" customHeight="1">
      <c r="A8" s="55"/>
      <c r="B8" s="56"/>
      <c r="C8" s="56"/>
      <c r="D8" s="56"/>
      <c r="E8" s="56"/>
      <c r="F8" s="507" t="s">
        <v>213</v>
      </c>
      <c r="G8" s="510" t="s">
        <v>125</v>
      </c>
      <c r="H8" s="511"/>
      <c r="I8" s="514" t="s">
        <v>160</v>
      </c>
      <c r="J8" s="57" t="s">
        <v>89</v>
      </c>
      <c r="K8" s="57"/>
      <c r="L8" s="57"/>
    </row>
    <row r="9" spans="1:12" ht="12.75">
      <c r="A9" s="49"/>
      <c r="B9" s="50"/>
      <c r="C9" s="50"/>
      <c r="D9" s="50"/>
      <c r="E9" s="50"/>
      <c r="F9" s="508"/>
      <c r="G9" s="512"/>
      <c r="H9" s="513"/>
      <c r="I9" s="515"/>
      <c r="J9" s="45" t="s">
        <v>97</v>
      </c>
      <c r="K9" s="46"/>
      <c r="L9" s="47" t="s">
        <v>202</v>
      </c>
    </row>
    <row r="10" spans="1:12" ht="15.75" customHeight="1">
      <c r="A10" s="517" t="s">
        <v>161</v>
      </c>
      <c r="B10" s="517"/>
      <c r="C10" s="517"/>
      <c r="D10" s="517"/>
      <c r="E10" s="517"/>
      <c r="F10" s="508"/>
      <c r="G10" s="518" t="s">
        <v>214</v>
      </c>
      <c r="H10" s="518" t="s">
        <v>215</v>
      </c>
      <c r="I10" s="515"/>
      <c r="J10" s="501" t="s">
        <v>104</v>
      </c>
      <c r="K10" s="502"/>
      <c r="L10" s="502"/>
    </row>
    <row r="11" spans="1:12" ht="10.5" customHeight="1">
      <c r="A11" s="49"/>
      <c r="B11" s="50"/>
      <c r="C11" s="50"/>
      <c r="D11" s="50"/>
      <c r="E11" s="50"/>
      <c r="F11" s="508"/>
      <c r="G11" s="519"/>
      <c r="H11" s="519" t="s">
        <v>47</v>
      </c>
      <c r="I11" s="515"/>
      <c r="J11" s="503" t="s">
        <v>162</v>
      </c>
      <c r="K11" s="503" t="s">
        <v>163</v>
      </c>
      <c r="L11" s="505" t="s">
        <v>164</v>
      </c>
    </row>
    <row r="12" spans="1:12" ht="12" customHeight="1">
      <c r="A12" s="58"/>
      <c r="B12" s="59"/>
      <c r="C12" s="59"/>
      <c r="D12" s="59"/>
      <c r="E12" s="60"/>
      <c r="F12" s="509"/>
      <c r="G12" s="520"/>
      <c r="H12" s="520" t="s">
        <v>47</v>
      </c>
      <c r="I12" s="516"/>
      <c r="J12" s="504"/>
      <c r="K12" s="504"/>
      <c r="L12" s="506"/>
    </row>
    <row r="13" spans="1:11" ht="10.5" customHeight="1">
      <c r="A13" s="49"/>
      <c r="B13" s="50"/>
      <c r="C13" s="50"/>
      <c r="D13" s="50"/>
      <c r="E13" s="50"/>
      <c r="F13" s="61"/>
      <c r="G13" s="62"/>
      <c r="H13" s="63"/>
      <c r="I13" s="64"/>
      <c r="J13" s="51"/>
      <c r="K13" s="48"/>
    </row>
    <row r="14" spans="1:12" ht="12" customHeight="1">
      <c r="A14" s="500" t="s">
        <v>165</v>
      </c>
      <c r="B14" s="500"/>
      <c r="C14" s="500"/>
      <c r="D14" s="500"/>
      <c r="E14" s="500"/>
      <c r="F14" s="500"/>
      <c r="G14" s="500"/>
      <c r="H14" s="500"/>
      <c r="I14" s="500"/>
      <c r="J14" s="500"/>
      <c r="K14" s="500"/>
      <c r="L14" s="500"/>
    </row>
    <row r="15" spans="1:11" ht="10.5" customHeight="1">
      <c r="A15" s="49"/>
      <c r="B15" s="50"/>
      <c r="C15" s="50"/>
      <c r="D15" s="50"/>
      <c r="E15" s="50"/>
      <c r="F15" s="65"/>
      <c r="G15" s="66"/>
      <c r="H15" s="66"/>
      <c r="I15" s="66"/>
      <c r="J15" s="51"/>
      <c r="K15" s="48"/>
    </row>
    <row r="16" spans="1:12" ht="12.75">
      <c r="A16" s="499" t="s">
        <v>110</v>
      </c>
      <c r="B16" s="499"/>
      <c r="C16" s="499"/>
      <c r="D16" s="499"/>
      <c r="E16" s="499"/>
      <c r="F16" s="499"/>
      <c r="G16" s="499"/>
      <c r="H16" s="499"/>
      <c r="I16" s="499"/>
      <c r="J16" s="499"/>
      <c r="K16" s="499"/>
      <c r="L16" s="499"/>
    </row>
    <row r="17" ht="9.75" customHeight="1"/>
    <row r="18" spans="1:12" ht="12.75">
      <c r="A18" s="496" t="s">
        <v>166</v>
      </c>
      <c r="B18" s="496"/>
      <c r="C18" s="496"/>
      <c r="D18" s="496"/>
      <c r="E18" s="497"/>
      <c r="F18" s="70">
        <v>102.6</v>
      </c>
      <c r="G18" s="71">
        <v>107</v>
      </c>
      <c r="H18" s="72">
        <v>99</v>
      </c>
      <c r="I18" s="73">
        <v>103.4</v>
      </c>
      <c r="J18" s="74">
        <f>100*(F18-G18)/G18</f>
        <v>-4.112149532710285</v>
      </c>
      <c r="K18" s="74">
        <f>100*(F18-H18)/H18</f>
        <v>3.6363636363636305</v>
      </c>
      <c r="L18" s="74">
        <v>6.4</v>
      </c>
    </row>
    <row r="19" spans="1:12" ht="12.75">
      <c r="A19" s="68"/>
      <c r="B19" s="68" t="s">
        <v>115</v>
      </c>
      <c r="C19" s="68"/>
      <c r="D19" s="68"/>
      <c r="E19" s="69"/>
      <c r="F19" s="70">
        <v>103.9</v>
      </c>
      <c r="G19" s="71">
        <v>109</v>
      </c>
      <c r="H19" s="72">
        <v>100.9</v>
      </c>
      <c r="I19" s="73">
        <v>105.1</v>
      </c>
      <c r="J19" s="74">
        <f>100*(F19-G19)/G19</f>
        <v>-4.678899082568802</v>
      </c>
      <c r="K19" s="74">
        <f>100*(F19-H19)/H19</f>
        <v>2.973240832507433</v>
      </c>
      <c r="L19" s="74">
        <v>7.684426229508197</v>
      </c>
    </row>
    <row r="20" spans="1:12" ht="12.75">
      <c r="A20" s="68"/>
      <c r="B20" s="68" t="s">
        <v>167</v>
      </c>
      <c r="C20" s="68"/>
      <c r="D20" s="68"/>
      <c r="E20" s="69"/>
      <c r="F20" s="70">
        <v>103.8</v>
      </c>
      <c r="G20" s="71">
        <v>109.5</v>
      </c>
      <c r="H20" s="72">
        <v>98.7</v>
      </c>
      <c r="I20" s="73">
        <v>104.5</v>
      </c>
      <c r="J20" s="74">
        <f>100*(F20-G20)/G20</f>
        <v>-5.205479452054797</v>
      </c>
      <c r="K20" s="74">
        <f>100*(F20-H20)/H20</f>
        <v>5.167173252279629</v>
      </c>
      <c r="L20" s="74">
        <v>6.5239551478083495</v>
      </c>
    </row>
    <row r="21" spans="1:12" ht="12.75">
      <c r="A21" s="68"/>
      <c r="B21" s="68" t="s">
        <v>168</v>
      </c>
      <c r="C21" s="68"/>
      <c r="D21" s="68"/>
      <c r="E21" s="69"/>
      <c r="F21" s="70">
        <v>85.1</v>
      </c>
      <c r="G21" s="71">
        <v>90</v>
      </c>
      <c r="H21" s="72">
        <v>87.1</v>
      </c>
      <c r="I21" s="73">
        <v>88.34285714285714</v>
      </c>
      <c r="J21" s="74">
        <f>100*(F21-G21)/G21</f>
        <v>-5.444444444444451</v>
      </c>
      <c r="K21" s="74">
        <f>100*(F21-H21)/H21</f>
        <v>-2.2962112514351323</v>
      </c>
      <c r="L21" s="74">
        <v>2.1</v>
      </c>
    </row>
    <row r="22" spans="1:12" ht="12.75">
      <c r="A22" s="68"/>
      <c r="B22" s="68" t="s">
        <v>120</v>
      </c>
      <c r="C22" s="68"/>
      <c r="D22" s="68"/>
      <c r="E22" s="69"/>
      <c r="F22" s="70">
        <v>98.5</v>
      </c>
      <c r="G22" s="71">
        <v>91.1</v>
      </c>
      <c r="H22" s="72">
        <v>98.4</v>
      </c>
      <c r="I22" s="73">
        <v>96.6</v>
      </c>
      <c r="J22" s="74">
        <f>100*(F22-G22)/G22</f>
        <v>8.122941822173443</v>
      </c>
      <c r="K22" s="74">
        <f>100*(F22-H22)/H22</f>
        <v>0.10162601626015681</v>
      </c>
      <c r="L22" s="74">
        <v>0.32640949554894916</v>
      </c>
    </row>
    <row r="23" ht="9.75" customHeight="1">
      <c r="J23" s="75"/>
    </row>
    <row r="24" spans="1:12" ht="11.25" customHeight="1">
      <c r="A24" s="498" t="s">
        <v>111</v>
      </c>
      <c r="B24" s="498"/>
      <c r="C24" s="498"/>
      <c r="D24" s="498"/>
      <c r="E24" s="498"/>
      <c r="F24" s="498"/>
      <c r="G24" s="498"/>
      <c r="H24" s="498"/>
      <c r="I24" s="498"/>
      <c r="J24" s="498"/>
      <c r="K24" s="498"/>
      <c r="L24" s="498"/>
    </row>
    <row r="25" spans="1:11" ht="9.75" customHeight="1">
      <c r="A25" s="76"/>
      <c r="B25" s="76"/>
      <c r="C25" s="76"/>
      <c r="D25" s="76"/>
      <c r="E25" s="76"/>
      <c r="F25" s="76"/>
      <c r="G25" s="76"/>
      <c r="H25" s="76"/>
      <c r="I25" s="76"/>
      <c r="J25" s="76"/>
      <c r="K25" s="76"/>
    </row>
    <row r="26" spans="1:12" ht="11.25" customHeight="1">
      <c r="A26" s="496" t="s">
        <v>166</v>
      </c>
      <c r="B26" s="496"/>
      <c r="C26" s="496"/>
      <c r="D26" s="496"/>
      <c r="E26" s="497"/>
      <c r="F26" s="70">
        <v>96.7</v>
      </c>
      <c r="G26" s="71">
        <v>99.5</v>
      </c>
      <c r="H26" s="72">
        <v>96</v>
      </c>
      <c r="I26" s="73">
        <v>96.82857142857142</v>
      </c>
      <c r="J26" s="74">
        <f>100*(F26-G26)/G26</f>
        <v>-2.814070351758791</v>
      </c>
      <c r="K26" s="74">
        <f>100*(F26-H26)/H26</f>
        <v>0.7291666666666696</v>
      </c>
      <c r="L26" s="74">
        <v>4.180756225023041</v>
      </c>
    </row>
    <row r="27" spans="1:12" ht="11.25" customHeight="1">
      <c r="A27" s="68"/>
      <c r="B27" s="68" t="s">
        <v>115</v>
      </c>
      <c r="C27" s="68"/>
      <c r="D27" s="68"/>
      <c r="E27" s="69"/>
      <c r="F27" s="70">
        <v>100.9</v>
      </c>
      <c r="G27" s="71">
        <v>103</v>
      </c>
      <c r="H27" s="72">
        <v>99.3</v>
      </c>
      <c r="I27" s="73">
        <v>100.14285714285714</v>
      </c>
      <c r="J27" s="74">
        <f>100*(F27-G27)/G27</f>
        <v>-2.0388349514563053</v>
      </c>
      <c r="K27" s="74">
        <f>100*(F27-H27)/H27</f>
        <v>1.6112789526686895</v>
      </c>
      <c r="L27" s="74">
        <v>5.923239649440928</v>
      </c>
    </row>
    <row r="28" spans="1:12" ht="11.25" customHeight="1">
      <c r="A28" s="68"/>
      <c r="B28" s="68" t="s">
        <v>167</v>
      </c>
      <c r="C28" s="68"/>
      <c r="D28" s="68"/>
      <c r="E28" s="69"/>
      <c r="F28" s="70">
        <v>97.2</v>
      </c>
      <c r="G28" s="71">
        <v>101.7</v>
      </c>
      <c r="H28" s="72">
        <v>95.8</v>
      </c>
      <c r="I28" s="73">
        <v>97.55714285714286</v>
      </c>
      <c r="J28" s="74">
        <f>100*(F28-G28)/G28</f>
        <v>-4.424778761061947</v>
      </c>
      <c r="K28" s="74">
        <f>100*(F28-H28)/H28</f>
        <v>1.4613778705636804</v>
      </c>
      <c r="L28" s="74">
        <v>4.4</v>
      </c>
    </row>
    <row r="29" spans="1:12" ht="11.25" customHeight="1">
      <c r="A29" s="68"/>
      <c r="B29" s="68" t="s">
        <v>168</v>
      </c>
      <c r="C29" s="68"/>
      <c r="D29" s="68"/>
      <c r="E29" s="69"/>
      <c r="F29" s="70">
        <v>76.5</v>
      </c>
      <c r="G29" s="71">
        <v>81.6</v>
      </c>
      <c r="H29" s="72">
        <v>81.7</v>
      </c>
      <c r="I29" s="73">
        <v>82.08571428571429</v>
      </c>
      <c r="J29" s="74">
        <f>100*(F29-G29)/G29</f>
        <v>-6.249999999999994</v>
      </c>
      <c r="K29" s="74">
        <f>100*(F29-H29)/H29</f>
        <v>-6.3647490820073465</v>
      </c>
      <c r="L29" s="74">
        <v>-1.4070006863418059</v>
      </c>
    </row>
    <row r="30" spans="1:12" ht="11.25" customHeight="1">
      <c r="A30" s="68"/>
      <c r="B30" s="68" t="s">
        <v>120</v>
      </c>
      <c r="C30" s="68"/>
      <c r="D30" s="68"/>
      <c r="E30" s="69"/>
      <c r="F30" s="70">
        <v>87.6</v>
      </c>
      <c r="G30" s="71">
        <v>84.1</v>
      </c>
      <c r="H30" s="72">
        <v>90.8</v>
      </c>
      <c r="I30" s="73">
        <v>87.45714285714287</v>
      </c>
      <c r="J30" s="74">
        <f>100*(F30-G30)/G30</f>
        <v>4.161712247324614</v>
      </c>
      <c r="K30" s="74">
        <f>100*(F30-H30)/H30</f>
        <v>-3.5242290748898712</v>
      </c>
      <c r="L30" s="74">
        <v>-1.5</v>
      </c>
    </row>
    <row r="31" spans="1:11" ht="9.75" customHeight="1">
      <c r="A31" s="67"/>
      <c r="B31" s="67"/>
      <c r="C31" s="67"/>
      <c r="D31" s="67"/>
      <c r="E31" s="67"/>
      <c r="H31" s="52"/>
      <c r="I31" s="53"/>
      <c r="J31" s="54"/>
      <c r="K31" s="77"/>
    </row>
    <row r="32" spans="1:12" ht="12.75">
      <c r="A32" s="499" t="s">
        <v>112</v>
      </c>
      <c r="B32" s="499"/>
      <c r="C32" s="499"/>
      <c r="D32" s="499"/>
      <c r="E32" s="499"/>
      <c r="F32" s="499"/>
      <c r="G32" s="499"/>
      <c r="H32" s="499"/>
      <c r="I32" s="499"/>
      <c r="J32" s="499"/>
      <c r="K32" s="499"/>
      <c r="L32" s="499"/>
    </row>
    <row r="33" spans="1:11" ht="9.75" customHeight="1">
      <c r="A33" s="67"/>
      <c r="B33" s="67"/>
      <c r="C33" s="67"/>
      <c r="D33" s="67"/>
      <c r="E33" s="67"/>
      <c r="F33" s="67"/>
      <c r="G33" s="67"/>
      <c r="H33" s="67"/>
      <c r="I33" s="67"/>
      <c r="J33" s="67"/>
      <c r="K33" s="67"/>
    </row>
    <row r="34" spans="1:12" ht="11.25" customHeight="1">
      <c r="A34" s="496" t="s">
        <v>166</v>
      </c>
      <c r="B34" s="496"/>
      <c r="C34" s="496"/>
      <c r="D34" s="496"/>
      <c r="E34" s="497"/>
      <c r="F34" s="70">
        <v>110</v>
      </c>
      <c r="G34" s="71">
        <v>116.5</v>
      </c>
      <c r="H34" s="72">
        <v>102.8</v>
      </c>
      <c r="I34" s="73">
        <v>111.65714285714284</v>
      </c>
      <c r="J34" s="74">
        <f>100*(F34-G34)/G34</f>
        <v>-5.579399141630901</v>
      </c>
      <c r="K34" s="74">
        <f>100*(F34-H34)/H34</f>
        <v>7.00389105058366</v>
      </c>
      <c r="L34" s="74">
        <v>8.9</v>
      </c>
    </row>
    <row r="35" spans="1:12" ht="11.25" customHeight="1">
      <c r="A35" s="68"/>
      <c r="B35" s="68" t="s">
        <v>115</v>
      </c>
      <c r="C35" s="68"/>
      <c r="D35" s="68"/>
      <c r="E35" s="69"/>
      <c r="F35" s="70">
        <v>108.6</v>
      </c>
      <c r="G35" s="71">
        <v>118.3</v>
      </c>
      <c r="H35" s="72">
        <v>103.3</v>
      </c>
      <c r="I35" s="73">
        <v>112.87142857142855</v>
      </c>
      <c r="J35" s="74">
        <f>100*(F35-G35)/G35</f>
        <v>-8.199492814877432</v>
      </c>
      <c r="K35" s="74">
        <f>100*(F35-H35)/H35</f>
        <v>5.130687318489834</v>
      </c>
      <c r="L35" s="74">
        <v>10.256768071448509</v>
      </c>
    </row>
    <row r="36" spans="1:12" ht="11.25" customHeight="1">
      <c r="A36" s="68"/>
      <c r="B36" s="68" t="s">
        <v>167</v>
      </c>
      <c r="C36" s="68"/>
      <c r="D36" s="68"/>
      <c r="E36" s="69"/>
      <c r="F36" s="70">
        <v>110</v>
      </c>
      <c r="G36" s="71">
        <v>116.6</v>
      </c>
      <c r="H36" s="73">
        <v>101.4</v>
      </c>
      <c r="I36" s="73">
        <v>110.92857142857143</v>
      </c>
      <c r="J36" s="74">
        <f>100*(F36-G36)/G36</f>
        <v>-5.660377358490561</v>
      </c>
      <c r="K36" s="74">
        <f>100*(F36-H36)/H36</f>
        <v>8.481262327416168</v>
      </c>
      <c r="L36" s="74">
        <v>8.449720670391057</v>
      </c>
    </row>
    <row r="37" spans="1:12" ht="11.25" customHeight="1">
      <c r="A37" s="68"/>
      <c r="B37" s="68" t="s">
        <v>168</v>
      </c>
      <c r="C37" s="68"/>
      <c r="D37" s="68"/>
      <c r="E37" s="69"/>
      <c r="F37" s="70">
        <v>104.9</v>
      </c>
      <c r="G37" s="71">
        <v>109.1</v>
      </c>
      <c r="H37" s="72">
        <v>99.6</v>
      </c>
      <c r="I37" s="73">
        <v>102.64285714285712</v>
      </c>
      <c r="J37" s="74">
        <f>100*(F37-G37)/G37</f>
        <v>-3.8496791934005397</v>
      </c>
      <c r="K37" s="74">
        <f>100*(F37-H37)/H37</f>
        <v>5.321285140562261</v>
      </c>
      <c r="L37" s="74">
        <v>9.410689812699841</v>
      </c>
    </row>
    <row r="38" spans="1:12" ht="11.25" customHeight="1">
      <c r="A38" s="68"/>
      <c r="B38" s="68" t="s">
        <v>120</v>
      </c>
      <c r="C38" s="68"/>
      <c r="D38" s="68"/>
      <c r="E38" s="69"/>
      <c r="F38" s="70">
        <v>122.8</v>
      </c>
      <c r="G38" s="71">
        <v>106.8</v>
      </c>
      <c r="H38" s="72">
        <v>115.2</v>
      </c>
      <c r="I38" s="73">
        <v>116.97142857142856</v>
      </c>
      <c r="J38" s="74">
        <f>100*(F38-G38)/G38</f>
        <v>14.981273408239701</v>
      </c>
      <c r="K38" s="74">
        <f>100*(F38-H38)/H38</f>
        <v>6.597222222222217</v>
      </c>
      <c r="L38" s="74">
        <v>3.514538558786337</v>
      </c>
    </row>
    <row r="39" ht="10.5" customHeight="1"/>
    <row r="40" spans="1:12" ht="12.75">
      <c r="A40" s="500" t="s">
        <v>169</v>
      </c>
      <c r="B40" s="500"/>
      <c r="C40" s="500"/>
      <c r="D40" s="500"/>
      <c r="E40" s="500"/>
      <c r="F40" s="500"/>
      <c r="G40" s="500"/>
      <c r="H40" s="500"/>
      <c r="I40" s="500"/>
      <c r="J40" s="500"/>
      <c r="K40" s="500"/>
      <c r="L40" s="500"/>
    </row>
    <row r="41" ht="10.5" customHeight="1"/>
    <row r="42" spans="1:12" ht="11.25" customHeight="1">
      <c r="A42" s="499" t="s">
        <v>110</v>
      </c>
      <c r="B42" s="499"/>
      <c r="C42" s="499"/>
      <c r="D42" s="499"/>
      <c r="E42" s="499"/>
      <c r="F42" s="499"/>
      <c r="G42" s="499"/>
      <c r="H42" s="499"/>
      <c r="I42" s="499"/>
      <c r="J42" s="499"/>
      <c r="K42" s="499"/>
      <c r="L42" s="499"/>
    </row>
    <row r="43" ht="9.75" customHeight="1">
      <c r="K43" s="78"/>
    </row>
    <row r="44" spans="1:12" ht="11.25" customHeight="1">
      <c r="A44" s="496" t="s">
        <v>166</v>
      </c>
      <c r="B44" s="496"/>
      <c r="C44" s="496"/>
      <c r="D44" s="496"/>
      <c r="E44" s="497"/>
      <c r="F44" s="73">
        <v>133.3699592704021</v>
      </c>
      <c r="G44" s="73">
        <v>141.9</v>
      </c>
      <c r="H44" s="72">
        <v>119.1</v>
      </c>
      <c r="I44" s="73">
        <v>131.0052075453044</v>
      </c>
      <c r="J44" s="73">
        <f>100*(F44-G44)/G44</f>
        <v>-6.0113042491881</v>
      </c>
      <c r="K44" s="73">
        <f>100*(F44-H44)/H44</f>
        <v>11.981493929808645</v>
      </c>
      <c r="L44" s="74">
        <v>11.733137900854617</v>
      </c>
    </row>
    <row r="45" spans="1:12" ht="11.25" customHeight="1">
      <c r="A45" s="68"/>
      <c r="B45" s="68" t="s">
        <v>115</v>
      </c>
      <c r="C45" s="68"/>
      <c r="D45" s="68"/>
      <c r="E45" s="69"/>
      <c r="F45" s="73">
        <v>155.9</v>
      </c>
      <c r="G45" s="73">
        <v>162.3</v>
      </c>
      <c r="H45" s="72">
        <v>142</v>
      </c>
      <c r="I45" s="73">
        <v>152.88739454029383</v>
      </c>
      <c r="J45" s="73">
        <v>-3.961148922872242</v>
      </c>
      <c r="K45" s="73">
        <f>100*(F45-H45)/H45</f>
        <v>9.7887323943662</v>
      </c>
      <c r="L45" s="74">
        <v>14.019792182115257</v>
      </c>
    </row>
    <row r="46" spans="1:12" ht="12" customHeight="1">
      <c r="A46" s="68"/>
      <c r="B46" s="68" t="s">
        <v>167</v>
      </c>
      <c r="C46" s="68"/>
      <c r="D46" s="68"/>
      <c r="E46" s="69"/>
      <c r="F46" s="73">
        <v>117.6</v>
      </c>
      <c r="G46" s="73">
        <v>130.7</v>
      </c>
      <c r="H46" s="72">
        <v>103</v>
      </c>
      <c r="I46" s="73">
        <v>117.89895868392694</v>
      </c>
      <c r="J46" s="73">
        <f>100*(F46-G46)/G46</f>
        <v>-10.02295332823259</v>
      </c>
      <c r="K46" s="73">
        <f>100*(F46-H46)/H46</f>
        <v>14.174757281553394</v>
      </c>
      <c r="L46" s="74">
        <v>10.54071611900969</v>
      </c>
    </row>
    <row r="47" spans="1:12" ht="12.75">
      <c r="A47" s="68"/>
      <c r="B47" s="68" t="s">
        <v>168</v>
      </c>
      <c r="C47" s="68"/>
      <c r="D47" s="68"/>
      <c r="E47" s="69"/>
      <c r="F47" s="73">
        <v>95.7</v>
      </c>
      <c r="G47" s="73">
        <v>96.3</v>
      </c>
      <c r="H47" s="72">
        <v>67</v>
      </c>
      <c r="I47" s="73">
        <v>81.85914402332023</v>
      </c>
      <c r="J47" s="73">
        <f>100*(F47-G47)/G47</f>
        <v>-0.6230529595015517</v>
      </c>
      <c r="K47" s="73">
        <f>100*(F47-H47)/H47</f>
        <v>42.835820895522396</v>
      </c>
      <c r="L47" s="74">
        <v>12.14185979122154</v>
      </c>
    </row>
    <row r="48" spans="1:12" ht="12.75">
      <c r="A48" s="68"/>
      <c r="B48" s="68" t="s">
        <v>120</v>
      </c>
      <c r="C48" s="68"/>
      <c r="D48" s="68"/>
      <c r="E48" s="69"/>
      <c r="F48" s="73">
        <v>135</v>
      </c>
      <c r="G48" s="73">
        <v>134.4</v>
      </c>
      <c r="H48" s="72">
        <v>145.8</v>
      </c>
      <c r="I48" s="73">
        <v>133.4779098817145</v>
      </c>
      <c r="J48" s="73">
        <f>100*(F48-G48)/G48</f>
        <v>0.4464285714285672</v>
      </c>
      <c r="K48" s="73">
        <f>100*(F48-H48)/H48</f>
        <v>-7.4074074074074145</v>
      </c>
      <c r="L48" s="74">
        <v>-1.5941404035146458</v>
      </c>
    </row>
    <row r="49" spans="10:11" ht="9.75" customHeight="1">
      <c r="J49" s="79"/>
      <c r="K49" s="79"/>
    </row>
    <row r="50" spans="1:12" ht="11.25" customHeight="1">
      <c r="A50" s="498" t="s">
        <v>111</v>
      </c>
      <c r="B50" s="498"/>
      <c r="C50" s="498"/>
      <c r="D50" s="498"/>
      <c r="E50" s="498"/>
      <c r="F50" s="498"/>
      <c r="G50" s="498"/>
      <c r="H50" s="498"/>
      <c r="I50" s="498"/>
      <c r="J50" s="498"/>
      <c r="K50" s="498"/>
      <c r="L50" s="498"/>
    </row>
    <row r="51" spans="1:11" ht="9.75" customHeight="1">
      <c r="A51" s="76"/>
      <c r="B51" s="76"/>
      <c r="C51" s="76"/>
      <c r="D51" s="76"/>
      <c r="E51" s="76"/>
      <c r="F51" s="76"/>
      <c r="G51" s="76"/>
      <c r="H51" s="76"/>
      <c r="I51" s="76"/>
      <c r="J51" s="76"/>
      <c r="K51" s="76"/>
    </row>
    <row r="52" spans="1:12" ht="11.25" customHeight="1">
      <c r="A52" s="496" t="s">
        <v>166</v>
      </c>
      <c r="B52" s="496"/>
      <c r="C52" s="496"/>
      <c r="D52" s="496"/>
      <c r="E52" s="497"/>
      <c r="F52" s="73">
        <v>122.4</v>
      </c>
      <c r="G52" s="73">
        <v>124.6</v>
      </c>
      <c r="H52" s="72">
        <v>112.7</v>
      </c>
      <c r="I52" s="73">
        <v>119.68184331779388</v>
      </c>
      <c r="J52" s="73">
        <f>100*(F52-G52)/G52</f>
        <v>-1.7656500802568127</v>
      </c>
      <c r="K52" s="73">
        <f>100*(F52-H52)/H52</f>
        <v>8.60692102928128</v>
      </c>
      <c r="L52" s="74">
        <v>6.3</v>
      </c>
    </row>
    <row r="53" spans="1:12" ht="11.25" customHeight="1">
      <c r="A53" s="68"/>
      <c r="B53" s="68" t="s">
        <v>115</v>
      </c>
      <c r="C53" s="68"/>
      <c r="D53" s="68"/>
      <c r="E53" s="69"/>
      <c r="F53" s="73">
        <v>155.1</v>
      </c>
      <c r="G53" s="73">
        <v>152.7</v>
      </c>
      <c r="H53" s="72">
        <v>140.7</v>
      </c>
      <c r="I53" s="73">
        <v>146.82037621906264</v>
      </c>
      <c r="J53" s="73">
        <f>100*(F53-G53)/G53</f>
        <v>1.5717092337917524</v>
      </c>
      <c r="K53" s="73">
        <f>100*(F53-H53)/H53</f>
        <v>10.234541577825164</v>
      </c>
      <c r="L53" s="74">
        <v>12.014688262502716</v>
      </c>
    </row>
    <row r="54" spans="1:12" ht="12.75">
      <c r="A54" s="68"/>
      <c r="B54" s="68" t="s">
        <v>167</v>
      </c>
      <c r="C54" s="68"/>
      <c r="D54" s="68"/>
      <c r="E54" s="69"/>
      <c r="F54" s="73">
        <v>95.5</v>
      </c>
      <c r="G54" s="73">
        <v>102.3</v>
      </c>
      <c r="H54" s="72">
        <v>85.3</v>
      </c>
      <c r="I54" s="73">
        <v>97.01227224582583</v>
      </c>
      <c r="J54" s="73">
        <f>100*(F54-G54)/G54</f>
        <v>-6.647116324535677</v>
      </c>
      <c r="K54" s="73">
        <f>100*(F54-H54)/H54</f>
        <v>11.957796014067998</v>
      </c>
      <c r="L54" s="74">
        <v>0.18147171762873968</v>
      </c>
    </row>
    <row r="55" spans="1:12" ht="12.75">
      <c r="A55" s="68"/>
      <c r="B55" s="68" t="s">
        <v>168</v>
      </c>
      <c r="C55" s="68"/>
      <c r="D55" s="68"/>
      <c r="E55" s="69"/>
      <c r="F55" s="73">
        <v>65.4</v>
      </c>
      <c r="G55" s="73">
        <v>74.1</v>
      </c>
      <c r="H55" s="72">
        <v>70.7</v>
      </c>
      <c r="I55" s="73">
        <v>73.1660934773971</v>
      </c>
      <c r="J55" s="73">
        <f>100*(F55-G55)/G55</f>
        <v>-11.740890688259094</v>
      </c>
      <c r="K55" s="73">
        <f>100*(F55-H55)/H55</f>
        <v>-7.496463932107493</v>
      </c>
      <c r="L55" s="74">
        <v>-2.6735653910101</v>
      </c>
    </row>
    <row r="56" spans="1:12" ht="11.25" customHeight="1">
      <c r="A56" s="68"/>
      <c r="B56" s="68" t="s">
        <v>120</v>
      </c>
      <c r="C56" s="68"/>
      <c r="D56" s="68"/>
      <c r="E56" s="69"/>
      <c r="F56" s="73">
        <v>134</v>
      </c>
      <c r="G56" s="73">
        <v>131.7</v>
      </c>
      <c r="H56" s="72">
        <v>145</v>
      </c>
      <c r="I56" s="73">
        <v>131.04846465147466</v>
      </c>
      <c r="J56" s="73">
        <v>1.8</v>
      </c>
      <c r="K56" s="73">
        <f>100*(F56-H56)/H56</f>
        <v>-7.586206896551724</v>
      </c>
      <c r="L56" s="74">
        <v>-0.8316288534874332</v>
      </c>
    </row>
    <row r="57" spans="1:11" ht="9.75" customHeight="1">
      <c r="A57" s="67"/>
      <c r="B57" s="67"/>
      <c r="C57" s="67"/>
      <c r="D57" s="67"/>
      <c r="E57" s="67"/>
      <c r="H57" s="52"/>
      <c r="I57" s="53"/>
      <c r="J57" s="54"/>
      <c r="K57" s="77"/>
    </row>
    <row r="58" spans="1:12" ht="11.25" customHeight="1">
      <c r="A58" s="499" t="s">
        <v>112</v>
      </c>
      <c r="B58" s="499"/>
      <c r="C58" s="499"/>
      <c r="D58" s="499"/>
      <c r="E58" s="499"/>
      <c r="F58" s="499"/>
      <c r="G58" s="499"/>
      <c r="H58" s="499"/>
      <c r="I58" s="499"/>
      <c r="J58" s="499"/>
      <c r="K58" s="499"/>
      <c r="L58" s="499"/>
    </row>
    <row r="59" spans="1:11" ht="9.75" customHeight="1">
      <c r="A59" s="67"/>
      <c r="B59" s="67"/>
      <c r="C59" s="67"/>
      <c r="D59" s="67"/>
      <c r="E59" s="67"/>
      <c r="F59" s="67"/>
      <c r="G59" s="67"/>
      <c r="H59" s="67"/>
      <c r="I59" s="67"/>
      <c r="J59" s="67"/>
      <c r="K59" s="67"/>
    </row>
    <row r="60" spans="1:12" ht="11.25" customHeight="1">
      <c r="A60" s="496" t="s">
        <v>166</v>
      </c>
      <c r="B60" s="496"/>
      <c r="C60" s="496"/>
      <c r="D60" s="496"/>
      <c r="E60" s="497"/>
      <c r="F60" s="73">
        <v>162.8</v>
      </c>
      <c r="G60" s="73">
        <v>188.4</v>
      </c>
      <c r="H60" s="72">
        <v>136.2</v>
      </c>
      <c r="I60" s="73">
        <v>161.39943637951177</v>
      </c>
      <c r="J60" s="73">
        <f>100*(F60-G60)/G60</f>
        <v>-13.588110403397025</v>
      </c>
      <c r="K60" s="73">
        <f>100*(F60-H60)/H60</f>
        <v>19.530102790014702</v>
      </c>
      <c r="L60" s="74">
        <v>24.573120615050914</v>
      </c>
    </row>
    <row r="61" spans="1:12" ht="11.25" customHeight="1">
      <c r="A61" s="68"/>
      <c r="B61" s="68" t="s">
        <v>115</v>
      </c>
      <c r="C61" s="68"/>
      <c r="D61" s="68"/>
      <c r="E61" s="69"/>
      <c r="F61" s="73">
        <v>158.3</v>
      </c>
      <c r="G61" s="73">
        <v>193.2</v>
      </c>
      <c r="H61" s="72">
        <v>146</v>
      </c>
      <c r="I61" s="73">
        <v>172.33160849597303</v>
      </c>
      <c r="J61" s="73">
        <f>100*(F61-G61)/G61</f>
        <v>-18.064182194616965</v>
      </c>
      <c r="K61" s="73">
        <f>100*(F61-H61)/H61</f>
        <v>8.424657534246583</v>
      </c>
      <c r="L61" s="74">
        <v>19.95728081608868</v>
      </c>
    </row>
    <row r="62" spans="1:12" ht="11.25" customHeight="1">
      <c r="A62" s="68"/>
      <c r="B62" s="68" t="s">
        <v>167</v>
      </c>
      <c r="C62" s="68"/>
      <c r="D62" s="68"/>
      <c r="E62" s="69"/>
      <c r="F62" s="73">
        <v>163.6</v>
      </c>
      <c r="G62" s="73">
        <v>189.7</v>
      </c>
      <c r="H62" s="72">
        <v>139.9</v>
      </c>
      <c r="I62" s="73">
        <v>161.32744399869821</v>
      </c>
      <c r="J62" s="73">
        <f>100*(F62-G62)/G62</f>
        <v>-13.75856615709014</v>
      </c>
      <c r="K62" s="73">
        <f>100*(F62-H62)/H62</f>
        <v>16.94067190850607</v>
      </c>
      <c r="L62" s="74">
        <v>26.987814373606493</v>
      </c>
    </row>
    <row r="63" spans="1:12" ht="11.25" customHeight="1">
      <c r="A63" s="68"/>
      <c r="B63" s="68" t="s">
        <v>168</v>
      </c>
      <c r="C63" s="68"/>
      <c r="D63" s="68"/>
      <c r="E63" s="69"/>
      <c r="F63" s="73">
        <v>185.3</v>
      </c>
      <c r="G63" s="73">
        <v>162.1</v>
      </c>
      <c r="H63" s="72">
        <v>55.9</v>
      </c>
      <c r="I63" s="73">
        <v>107.61295629327878</v>
      </c>
      <c r="J63" s="73">
        <f>100*(F63-G63)/G63</f>
        <v>14.312152991980271</v>
      </c>
      <c r="K63" s="73">
        <f>100*(F63-H63)/H63</f>
        <v>231.48479427549196</v>
      </c>
      <c r="L63" s="74">
        <v>61.737695280450865</v>
      </c>
    </row>
    <row r="64" spans="1:12" ht="11.25" customHeight="1">
      <c r="A64" s="68"/>
      <c r="B64" s="68" t="s">
        <v>120</v>
      </c>
      <c r="C64" s="68"/>
      <c r="D64" s="68"/>
      <c r="E64" s="69"/>
      <c r="F64" s="73">
        <v>142.5</v>
      </c>
      <c r="G64" s="73">
        <v>156.3</v>
      </c>
      <c r="H64" s="72">
        <v>152.6</v>
      </c>
      <c r="I64" s="73">
        <v>153.02228359733385</v>
      </c>
      <c r="J64" s="73">
        <f>100*(F64-G64)/G64</f>
        <v>-8.829174664107493</v>
      </c>
      <c r="K64" s="73">
        <f>100*(F64-H64)/H64</f>
        <v>-6.61861074705111</v>
      </c>
      <c r="L64" s="74">
        <v>-6.632338351988594</v>
      </c>
    </row>
    <row r="65" ht="11.25" customHeight="1">
      <c r="H65" s="73"/>
    </row>
    <row r="66" ht="11.25" customHeight="1"/>
    <row r="67" ht="11.25" customHeight="1"/>
    <row r="68" ht="11.25" customHeight="1"/>
    <row r="69" ht="11.25" customHeight="1"/>
    <row r="73" ht="12.75" customHeight="1"/>
    <row r="77" ht="12.75" customHeight="1"/>
    <row r="78" ht="12.75" customHeight="1"/>
    <row r="79" ht="12.75" customHeight="1"/>
    <row r="80" ht="12.75" customHeight="1"/>
    <row r="81" ht="12.7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40" ht="12.7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7" ht="12.75" customHeight="1"/>
    <row r="211" ht="12.75" customHeight="1"/>
    <row r="212" ht="12.75" customHeight="1"/>
    <row r="213" ht="12.75" customHeight="1"/>
    <row r="214" ht="12.75" customHeight="1"/>
    <row r="215" ht="12.7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2.75" customHeight="1"/>
    <row r="274" ht="12.75" customHeight="1"/>
    <row r="277" ht="12.7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sheetData>
  <mergeCells count="28">
    <mergeCell ref="H10:H12"/>
    <mergeCell ref="A1:L1"/>
    <mergeCell ref="A3:L3"/>
    <mergeCell ref="A4:L4"/>
    <mergeCell ref="A5:L5"/>
    <mergeCell ref="A14:L14"/>
    <mergeCell ref="J10:L10"/>
    <mergeCell ref="J11:J12"/>
    <mergeCell ref="K11:K12"/>
    <mergeCell ref="L11:L12"/>
    <mergeCell ref="F8:F12"/>
    <mergeCell ref="G8:H9"/>
    <mergeCell ref="I8:I12"/>
    <mergeCell ref="A10:E10"/>
    <mergeCell ref="G10:G12"/>
    <mergeCell ref="A16:L16"/>
    <mergeCell ref="A18:E18"/>
    <mergeCell ref="A24:L24"/>
    <mergeCell ref="A26:E26"/>
    <mergeCell ref="A32:L32"/>
    <mergeCell ref="A34:E34"/>
    <mergeCell ref="A40:L40"/>
    <mergeCell ref="A42:L42"/>
    <mergeCell ref="A44:E44"/>
    <mergeCell ref="A50:L50"/>
    <mergeCell ref="A60:E60"/>
    <mergeCell ref="A52:E52"/>
    <mergeCell ref="A58:L58"/>
  </mergeCells>
  <printOptions/>
  <pageMargins left="0.7874015748031497" right="0.7874015748031497" top="0.5905511811023623" bottom="0.3937007874015748" header="0.5118110236220472" footer="0.5118110236220472"/>
  <pageSetup horizontalDpi="600" verticalDpi="600" orientation="portrait" paperSize="9" scale="97" r:id="rId1"/>
  <headerFooter alignWithMargins="0">
    <oddHeader>&amp;C&amp;9- 18 -</oddHeader>
  </headerFooter>
</worksheet>
</file>

<file path=xl/worksheets/sheet13.xml><?xml version="1.0" encoding="utf-8"?>
<worksheet xmlns="http://schemas.openxmlformats.org/spreadsheetml/2006/main" xmlns:r="http://schemas.openxmlformats.org/officeDocument/2006/relationships">
  <sheetPr codeName="Tabelle6"/>
  <dimension ref="A1:Q325"/>
  <sheetViews>
    <sheetView workbookViewId="0" topLeftCell="A1">
      <selection activeCell="A268" sqref="A268:IV268"/>
    </sheetView>
  </sheetViews>
  <sheetFormatPr defaultColWidth="11.421875" defaultRowHeight="12.75"/>
  <cols>
    <col min="1" max="1" width="8.00390625" style="80" customWidth="1"/>
    <col min="2" max="13" width="5.00390625" style="80" customWidth="1"/>
    <col min="14" max="14" width="5.140625" style="80" customWidth="1"/>
    <col min="15" max="15" width="6.7109375" style="80" customWidth="1"/>
    <col min="16" max="16" width="6.140625" style="80" customWidth="1"/>
    <col min="17" max="17" width="8.140625" style="80" customWidth="1"/>
    <col min="18" max="16384" width="11.421875" style="80" customWidth="1"/>
  </cols>
  <sheetData>
    <row r="1" spans="1:17" ht="12.75">
      <c r="A1" s="472"/>
      <c r="B1" s="472"/>
      <c r="C1" s="472"/>
      <c r="D1" s="472"/>
      <c r="E1" s="472"/>
      <c r="F1" s="472"/>
      <c r="G1" s="472"/>
      <c r="H1" s="472"/>
      <c r="I1" s="472"/>
      <c r="J1" s="472"/>
      <c r="K1" s="472"/>
      <c r="L1" s="472"/>
      <c r="M1" s="472"/>
      <c r="N1" s="472"/>
      <c r="O1" s="472"/>
      <c r="P1" s="472"/>
      <c r="Q1" s="472"/>
    </row>
    <row r="2" spans="1:16" ht="12.75">
      <c r="A2" s="94"/>
      <c r="B2" s="95"/>
      <c r="C2" s="95"/>
      <c r="D2" s="95"/>
      <c r="E2" s="95"/>
      <c r="F2" s="95"/>
      <c r="G2" s="95"/>
      <c r="H2" s="95"/>
      <c r="I2" s="95"/>
      <c r="J2" s="95"/>
      <c r="K2" s="95"/>
      <c r="L2" s="95"/>
      <c r="M2" s="95"/>
      <c r="N2" s="96"/>
      <c r="O2" s="96"/>
      <c r="P2" s="96"/>
    </row>
    <row r="3" spans="1:17" ht="12.75">
      <c r="A3" s="471" t="s">
        <v>170</v>
      </c>
      <c r="B3" s="471"/>
      <c r="C3" s="471"/>
      <c r="D3" s="471"/>
      <c r="E3" s="471"/>
      <c r="F3" s="471"/>
      <c r="G3" s="471"/>
      <c r="H3" s="471"/>
      <c r="I3" s="471"/>
      <c r="J3" s="471"/>
      <c r="K3" s="471"/>
      <c r="L3" s="471"/>
      <c r="M3" s="471"/>
      <c r="N3" s="471"/>
      <c r="O3" s="471"/>
      <c r="P3" s="471"/>
      <c r="Q3" s="471"/>
    </row>
    <row r="4" spans="1:17" ht="12.75" customHeight="1">
      <c r="A4" s="472" t="s">
        <v>88</v>
      </c>
      <c r="B4" s="472"/>
      <c r="C4" s="472"/>
      <c r="D4" s="472"/>
      <c r="E4" s="472"/>
      <c r="F4" s="472"/>
      <c r="G4" s="472"/>
      <c r="H4" s="472"/>
      <c r="I4" s="472"/>
      <c r="J4" s="472"/>
      <c r="K4" s="472"/>
      <c r="L4" s="472"/>
      <c r="M4" s="472"/>
      <c r="N4" s="472"/>
      <c r="O4" s="472"/>
      <c r="P4" s="472"/>
      <c r="Q4" s="472"/>
    </row>
    <row r="5" spans="1:16" ht="12.75" customHeight="1">
      <c r="A5" s="94"/>
      <c r="B5" s="98"/>
      <c r="C5" s="95"/>
      <c r="D5" s="95"/>
      <c r="E5" s="95"/>
      <c r="F5" s="95"/>
      <c r="G5" s="95"/>
      <c r="H5" s="95"/>
      <c r="I5" s="95"/>
      <c r="J5" s="95"/>
      <c r="K5" s="95"/>
      <c r="L5" s="95"/>
      <c r="M5" s="95"/>
      <c r="N5" s="96"/>
      <c r="O5" s="96"/>
      <c r="P5" s="96"/>
    </row>
    <row r="6" spans="1:16" ht="12.75" customHeight="1">
      <c r="A6" s="98"/>
      <c r="B6" s="98"/>
      <c r="C6" s="95"/>
      <c r="D6" s="95"/>
      <c r="E6" s="95"/>
      <c r="F6" s="95"/>
      <c r="G6" s="95"/>
      <c r="H6" s="95"/>
      <c r="I6" s="95"/>
      <c r="J6" s="95"/>
      <c r="K6" s="95"/>
      <c r="L6" s="95"/>
      <c r="M6" s="95"/>
      <c r="N6" s="96"/>
      <c r="O6" s="96"/>
      <c r="P6" s="96"/>
    </row>
    <row r="7" spans="1:16" ht="12.75" customHeight="1">
      <c r="A7" s="98"/>
      <c r="B7" s="98"/>
      <c r="C7" s="95"/>
      <c r="D7" s="95"/>
      <c r="E7" s="95"/>
      <c r="F7" s="95"/>
      <c r="G7" s="95"/>
      <c r="H7" s="95"/>
      <c r="I7" s="95"/>
      <c r="J7" s="95"/>
      <c r="K7" s="95"/>
      <c r="L7" s="95"/>
      <c r="M7" s="95"/>
      <c r="N7" s="99"/>
      <c r="O7" s="96"/>
      <c r="P7" s="96"/>
    </row>
    <row r="8" spans="1:17" ht="12.75">
      <c r="A8" s="100"/>
      <c r="B8" s="101"/>
      <c r="C8" s="102"/>
      <c r="D8" s="102"/>
      <c r="E8" s="102"/>
      <c r="F8" s="102"/>
      <c r="G8" s="102"/>
      <c r="H8" s="102"/>
      <c r="I8" s="102"/>
      <c r="J8" s="102"/>
      <c r="K8" s="102"/>
      <c r="L8" s="102"/>
      <c r="M8" s="102"/>
      <c r="N8" s="103"/>
      <c r="O8" s="466" t="s">
        <v>89</v>
      </c>
      <c r="P8" s="467"/>
      <c r="Q8" s="467"/>
    </row>
    <row r="9" spans="1:17" ht="12.75">
      <c r="A9" s="104"/>
      <c r="B9" s="105"/>
      <c r="C9" s="106"/>
      <c r="D9" s="106"/>
      <c r="E9" s="106"/>
      <c r="F9" s="106"/>
      <c r="G9" s="106"/>
      <c r="H9" s="106"/>
      <c r="I9" s="106"/>
      <c r="J9" s="106"/>
      <c r="K9" s="106"/>
      <c r="L9" s="106"/>
      <c r="M9" s="106"/>
      <c r="N9" s="107"/>
      <c r="O9" s="108" t="s">
        <v>208</v>
      </c>
      <c r="P9" s="109"/>
      <c r="Q9" s="110" t="s">
        <v>209</v>
      </c>
    </row>
    <row r="10" spans="1:17" ht="12.75">
      <c r="A10" s="111" t="s">
        <v>91</v>
      </c>
      <c r="B10" s="105" t="s">
        <v>92</v>
      </c>
      <c r="C10" s="106" t="s">
        <v>93</v>
      </c>
      <c r="D10" s="106" t="s">
        <v>94</v>
      </c>
      <c r="E10" s="106" t="s">
        <v>90</v>
      </c>
      <c r="F10" s="106" t="s">
        <v>95</v>
      </c>
      <c r="G10" s="106" t="s">
        <v>96</v>
      </c>
      <c r="H10" s="106" t="s">
        <v>97</v>
      </c>
      <c r="I10" s="106" t="s">
        <v>98</v>
      </c>
      <c r="J10" s="106" t="s">
        <v>99</v>
      </c>
      <c r="K10" s="106" t="s">
        <v>100</v>
      </c>
      <c r="L10" s="106" t="s">
        <v>101</v>
      </c>
      <c r="M10" s="106" t="s">
        <v>102</v>
      </c>
      <c r="N10" s="112" t="s">
        <v>103</v>
      </c>
      <c r="O10" s="468" t="s">
        <v>104</v>
      </c>
      <c r="P10" s="469"/>
      <c r="Q10" s="469"/>
    </row>
    <row r="11" spans="1:17" ht="12.75">
      <c r="A11" s="104"/>
      <c r="B11" s="105"/>
      <c r="C11" s="106"/>
      <c r="D11" s="106"/>
      <c r="E11" s="106"/>
      <c r="F11" s="106"/>
      <c r="G11" s="106"/>
      <c r="H11" s="106"/>
      <c r="I11" s="106"/>
      <c r="J11" s="106"/>
      <c r="K11" s="106"/>
      <c r="L11" s="106"/>
      <c r="M11" s="106"/>
      <c r="N11" s="107"/>
      <c r="O11" s="112" t="s">
        <v>105</v>
      </c>
      <c r="P11" s="113" t="s">
        <v>106</v>
      </c>
      <c r="Q11" s="114" t="s">
        <v>106</v>
      </c>
    </row>
    <row r="12" spans="1:17" ht="12.75">
      <c r="A12" s="115"/>
      <c r="B12" s="116"/>
      <c r="C12" s="117"/>
      <c r="D12" s="117"/>
      <c r="E12" s="117"/>
      <c r="F12" s="117"/>
      <c r="G12" s="117"/>
      <c r="H12" s="117"/>
      <c r="I12" s="117"/>
      <c r="J12" s="117"/>
      <c r="K12" s="117"/>
      <c r="L12" s="117"/>
      <c r="M12" s="117"/>
      <c r="N12" s="118"/>
      <c r="O12" s="119" t="s">
        <v>107</v>
      </c>
      <c r="P12" s="120" t="s">
        <v>108</v>
      </c>
      <c r="Q12" s="121" t="s">
        <v>109</v>
      </c>
    </row>
    <row r="13" spans="1:16" ht="12.75">
      <c r="A13" s="81"/>
      <c r="B13" s="122"/>
      <c r="C13" s="122"/>
      <c r="D13" s="122"/>
      <c r="E13" s="122"/>
      <c r="F13" s="122"/>
      <c r="G13" s="122"/>
      <c r="H13" s="122"/>
      <c r="I13" s="122"/>
      <c r="J13" s="122"/>
      <c r="K13" s="122"/>
      <c r="L13" s="122"/>
      <c r="M13" s="122"/>
      <c r="N13" s="123"/>
      <c r="O13" s="124"/>
      <c r="P13" s="113"/>
    </row>
    <row r="14" spans="1:16" ht="12.75">
      <c r="A14" s="81"/>
      <c r="B14" s="82"/>
      <c r="C14" s="82"/>
      <c r="D14" s="82"/>
      <c r="E14" s="82"/>
      <c r="F14" s="82"/>
      <c r="G14" s="82"/>
      <c r="H14" s="82"/>
      <c r="I14" s="82"/>
      <c r="J14" s="82"/>
      <c r="K14" s="82"/>
      <c r="L14" s="82"/>
      <c r="M14" s="82"/>
      <c r="N14" s="82"/>
      <c r="O14" s="124"/>
      <c r="P14" s="113"/>
    </row>
    <row r="15" spans="1:16" ht="12.75">
      <c r="A15" s="125"/>
      <c r="B15" s="82"/>
      <c r="C15" s="82"/>
      <c r="D15" s="82"/>
      <c r="E15" s="82"/>
      <c r="F15" s="82"/>
      <c r="G15" s="82"/>
      <c r="H15" s="82"/>
      <c r="I15" s="82"/>
      <c r="J15" s="82"/>
      <c r="K15" s="82"/>
      <c r="L15" s="82"/>
      <c r="M15" s="82"/>
      <c r="N15" s="82"/>
      <c r="O15" s="126"/>
      <c r="P15" s="127"/>
    </row>
    <row r="16" spans="1:17" ht="12.75">
      <c r="A16" s="465" t="s">
        <v>171</v>
      </c>
      <c r="B16" s="465"/>
      <c r="C16" s="465"/>
      <c r="D16" s="465"/>
      <c r="E16" s="465"/>
      <c r="F16" s="465"/>
      <c r="G16" s="465"/>
      <c r="H16" s="465"/>
      <c r="I16" s="465"/>
      <c r="J16" s="465"/>
      <c r="K16" s="465"/>
      <c r="L16" s="465"/>
      <c r="M16" s="465"/>
      <c r="N16" s="465"/>
      <c r="O16" s="465"/>
      <c r="P16" s="465"/>
      <c r="Q16" s="465"/>
    </row>
    <row r="17" spans="1:16" ht="12" customHeight="1">
      <c r="A17" s="129"/>
      <c r="B17" s="130"/>
      <c r="C17" s="130"/>
      <c r="D17" s="130"/>
      <c r="E17" s="130"/>
      <c r="F17" s="130"/>
      <c r="G17" s="130"/>
      <c r="H17" s="130"/>
      <c r="I17" s="130"/>
      <c r="J17" s="130"/>
      <c r="K17" s="130"/>
      <c r="L17" s="130"/>
      <c r="M17" s="130"/>
      <c r="N17" s="130"/>
      <c r="O17" s="130"/>
      <c r="P17" s="130"/>
    </row>
    <row r="18" spans="1:16" s="133" customFormat="1" ht="11.25" customHeight="1">
      <c r="A18" s="131"/>
      <c r="B18" s="82"/>
      <c r="C18" s="82"/>
      <c r="D18" s="82"/>
      <c r="E18" s="82"/>
      <c r="F18" s="82"/>
      <c r="G18" s="82"/>
      <c r="H18" s="82"/>
      <c r="I18" s="82"/>
      <c r="J18" s="82"/>
      <c r="K18" s="82"/>
      <c r="L18" s="82"/>
      <c r="M18" s="82"/>
      <c r="N18" s="82"/>
      <c r="O18" s="138"/>
      <c r="P18" s="138"/>
    </row>
    <row r="19" spans="1:16" s="133" customFormat="1" ht="12" customHeight="1">
      <c r="A19" s="84" t="s">
        <v>110</v>
      </c>
      <c r="B19" s="82">
        <v>80.07604333993638</v>
      </c>
      <c r="C19" s="82">
        <v>94.00809702107948</v>
      </c>
      <c r="D19" s="82">
        <v>105.3525860985249</v>
      </c>
      <c r="E19" s="82">
        <v>93.47179001249025</v>
      </c>
      <c r="F19" s="82">
        <v>104.43160079440472</v>
      </c>
      <c r="G19" s="82">
        <v>96.38206639107244</v>
      </c>
      <c r="H19" s="82">
        <v>94.56698698347688</v>
      </c>
      <c r="I19" s="82">
        <v>99.83527897118843</v>
      </c>
      <c r="J19" s="82">
        <v>106.56892403549605</v>
      </c>
      <c r="K19" s="82">
        <v>108.66748420306234</v>
      </c>
      <c r="L19" s="82">
        <v>119.3411479547106</v>
      </c>
      <c r="M19" s="82">
        <v>97.29799420641183</v>
      </c>
      <c r="N19" s="82">
        <f>(B19+C19+D19+E19+F19+G19+H19+I19+J19+K19+L19+M19)/12</f>
        <v>100.00000000098787</v>
      </c>
      <c r="O19" s="259"/>
      <c r="P19" s="259"/>
    </row>
    <row r="20" spans="1:17" s="133" customFormat="1" ht="11.25" customHeight="1">
      <c r="A20" s="85">
        <v>2001</v>
      </c>
      <c r="B20" s="82">
        <v>96.27441913007245</v>
      </c>
      <c r="C20" s="82">
        <v>98.60892014952016</v>
      </c>
      <c r="D20" s="82">
        <v>112.86122867584025</v>
      </c>
      <c r="E20" s="82">
        <v>96.6592181710049</v>
      </c>
      <c r="F20" s="82">
        <v>106.6662860293808</v>
      </c>
      <c r="G20" s="82">
        <v>100.77195012943754</v>
      </c>
      <c r="H20" s="82">
        <v>96.04601442662367</v>
      </c>
      <c r="I20" s="82">
        <v>104.20213649706602</v>
      </c>
      <c r="J20" s="82">
        <v>105.13037947536093</v>
      </c>
      <c r="K20" s="82">
        <v>107.13657564933732</v>
      </c>
      <c r="L20" s="82">
        <v>116.8788318929329</v>
      </c>
      <c r="M20" s="82">
        <v>92.13440831516634</v>
      </c>
      <c r="N20" s="82">
        <f>(B20+C20+D20+E20+F20+G20+H20+I20+J20+K20+L20+M20)/12</f>
        <v>102.78086404514526</v>
      </c>
      <c r="O20" s="134">
        <f>100*(I20-H20)/H20</f>
        <v>8.491890183192751</v>
      </c>
      <c r="P20" s="134">
        <f>100*(I20-I19)/I19</f>
        <v>4.374062526672388</v>
      </c>
      <c r="Q20" s="132">
        <f>(((B20+C20+D20+E20+F20+G20+H20+I20)/8)-((B19+C19+D19+E19+F19+G19+H19+I19)/8))/((B19+C19+D19+E19+F19+G19+H19+I19)/8)*100</f>
        <v>5.723776091097031</v>
      </c>
    </row>
    <row r="21" spans="1:17" s="135" customFormat="1" ht="11.25" customHeight="1">
      <c r="A21" s="86">
        <v>2002</v>
      </c>
      <c r="B21" s="82">
        <v>94.82543850667693</v>
      </c>
      <c r="C21" s="82">
        <v>97.78684731456372</v>
      </c>
      <c r="D21" s="82">
        <v>109.97343370719754</v>
      </c>
      <c r="E21" s="82">
        <v>109.73638191913066</v>
      </c>
      <c r="F21" s="82">
        <v>100.52981469943909</v>
      </c>
      <c r="G21" s="82">
        <v>105.28453958912145</v>
      </c>
      <c r="H21" s="82">
        <v>100.26944367238089</v>
      </c>
      <c r="I21" s="82">
        <v>105.9461658689476</v>
      </c>
      <c r="J21" s="82">
        <v>116.19561838875818</v>
      </c>
      <c r="K21" s="82">
        <v>117.38603082561518</v>
      </c>
      <c r="L21" s="82">
        <v>118.99718143447802</v>
      </c>
      <c r="M21" s="82">
        <v>97.56550749480877</v>
      </c>
      <c r="N21" s="82">
        <f>(B21+C21+D21+E21+F21+G21+H21+I21+J21+K21+L21+M21)/12</f>
        <v>106.2080336184265</v>
      </c>
      <c r="O21" s="134">
        <f>100*(I21-H21)/H21</f>
        <v>5.661467730004333</v>
      </c>
      <c r="P21" s="134">
        <f>100*(I21-I20)/I20</f>
        <v>1.673698285380825</v>
      </c>
      <c r="Q21" s="132">
        <f>(((B21+C21+D21+E21+F21+G21+H21+I21)/8)-((B20+C20+D20+E20+F20+G20+H20+I20)/8))/((B20+C20+D20+E20+F20+G20+H20+I20)/8)*100</f>
        <v>1.5099175526357713</v>
      </c>
    </row>
    <row r="22" spans="1:17" s="133" customFormat="1" ht="11.25" customHeight="1">
      <c r="A22" s="86">
        <v>2003</v>
      </c>
      <c r="B22" s="82">
        <v>101.9</v>
      </c>
      <c r="C22" s="82">
        <v>102.8</v>
      </c>
      <c r="D22" s="82">
        <v>117.7</v>
      </c>
      <c r="E22" s="82">
        <v>110.3</v>
      </c>
      <c r="F22" s="82">
        <v>106.5</v>
      </c>
      <c r="G22" s="82">
        <v>113.9</v>
      </c>
      <c r="H22" s="82">
        <v>112.9</v>
      </c>
      <c r="I22" s="82">
        <v>105.8</v>
      </c>
      <c r="J22" s="82">
        <v>128.5</v>
      </c>
      <c r="K22" s="82">
        <v>129.7</v>
      </c>
      <c r="L22" s="82">
        <v>128.8</v>
      </c>
      <c r="M22" s="82">
        <v>111.4</v>
      </c>
      <c r="N22" s="82">
        <f>(B22+C22+D22+E22+F22+G22+H22+I22+J22+K22+L22+M22)/12</f>
        <v>114.18333333333334</v>
      </c>
      <c r="O22" s="134">
        <f>100*(I22-H22)/H22</f>
        <v>-6.288751107174498</v>
      </c>
      <c r="P22" s="134">
        <f>100*(I22-I21)/I21</f>
        <v>-0.13796239604216384</v>
      </c>
      <c r="Q22" s="132">
        <f>(((B22+C22+D22+E22+F22+G22+H22+I22)/8)-((B21+C21+D21+E21+F21+G21+H21+I21)/8))/((B21+C21+D21+E21+F21+G21+H21+I21)/8)*100</f>
        <v>5.75578526713246</v>
      </c>
    </row>
    <row r="23" spans="1:17" s="133" customFormat="1" ht="11.25" customHeight="1">
      <c r="A23" s="86">
        <v>2004</v>
      </c>
      <c r="B23" s="82">
        <v>105.5</v>
      </c>
      <c r="C23" s="82">
        <v>109.85208584936326</v>
      </c>
      <c r="D23" s="82">
        <v>131.77037461375247</v>
      </c>
      <c r="E23" s="82">
        <v>120.84154383766423</v>
      </c>
      <c r="F23" s="82">
        <v>114.7760530067782</v>
      </c>
      <c r="G23" s="82">
        <v>133.4</v>
      </c>
      <c r="H23" s="82">
        <v>119.43970578100152</v>
      </c>
      <c r="I23" s="82">
        <v>119.9997928445909</v>
      </c>
      <c r="J23" s="82" t="s">
        <v>47</v>
      </c>
      <c r="K23" s="82" t="s">
        <v>47</v>
      </c>
      <c r="L23" s="82" t="s">
        <v>47</v>
      </c>
      <c r="M23" s="82" t="s">
        <v>47</v>
      </c>
      <c r="N23" s="82">
        <f>(B23+C23+D23+E23+F23+G23+H23+I23)/8</f>
        <v>119.44744449164384</v>
      </c>
      <c r="O23" s="134">
        <f>100*(I23-H23)/H23</f>
        <v>0.46892870333783737</v>
      </c>
      <c r="P23" s="134">
        <f>100*(I23-I22)/I22</f>
        <v>13.42135429545454</v>
      </c>
      <c r="Q23" s="132">
        <f>(((B23+C23+D23+E23+F23+G23+H23+I23)/8)-((B22+C22+D22+E22+F22+G22+H22+I22)/8))/((B22+C22+D22+E22+F22+G22+H22+I22)/8)*100</f>
        <v>9.609951357324013</v>
      </c>
    </row>
    <row r="24" spans="1:16" s="133" customFormat="1" ht="11.25" customHeight="1">
      <c r="A24" s="87"/>
      <c r="B24" s="82"/>
      <c r="C24" s="82"/>
      <c r="D24" s="82"/>
      <c r="E24" s="82"/>
      <c r="F24" s="82"/>
      <c r="G24" s="82"/>
      <c r="H24" s="82"/>
      <c r="I24" s="82"/>
      <c r="J24" s="82"/>
      <c r="K24" s="82"/>
      <c r="L24" s="82"/>
      <c r="M24" s="82"/>
      <c r="N24" s="82"/>
      <c r="O24" s="134"/>
      <c r="P24" s="134"/>
    </row>
    <row r="25" spans="1:16" s="133" customFormat="1" ht="11.25" customHeight="1">
      <c r="A25" s="88" t="s">
        <v>111</v>
      </c>
      <c r="B25" s="82">
        <v>79.83766257794638</v>
      </c>
      <c r="C25" s="82">
        <v>93.55777838804542</v>
      </c>
      <c r="D25" s="82">
        <v>106.57907225121326</v>
      </c>
      <c r="E25" s="82">
        <v>95.1730060873762</v>
      </c>
      <c r="F25" s="82">
        <v>104.86458885282741</v>
      </c>
      <c r="G25" s="82">
        <v>94.81714986829903</v>
      </c>
      <c r="H25" s="82">
        <v>94.85998389760091</v>
      </c>
      <c r="I25" s="82">
        <v>101.86808979303935</v>
      </c>
      <c r="J25" s="82">
        <v>107.16671611916789</v>
      </c>
      <c r="K25" s="82">
        <v>108.76789659288882</v>
      </c>
      <c r="L25" s="82">
        <v>117.06665667110272</v>
      </c>
      <c r="M25" s="82">
        <v>95.44139889739984</v>
      </c>
      <c r="N25" s="82">
        <f>(B25+C25+D25+E25+F25+G25+H25+I25+J25+K25+L25+M25)/12</f>
        <v>99.99999999974227</v>
      </c>
      <c r="O25" s="134"/>
      <c r="P25" s="134"/>
    </row>
    <row r="26" spans="1:17" s="133" customFormat="1" ht="11.25" customHeight="1">
      <c r="A26" s="85">
        <v>2001</v>
      </c>
      <c r="B26" s="82">
        <v>94.56325411908483</v>
      </c>
      <c r="C26" s="82">
        <v>97.13560335299084</v>
      </c>
      <c r="D26" s="82">
        <v>109.68318353647861</v>
      </c>
      <c r="E26" s="82">
        <v>96.83303979058829</v>
      </c>
      <c r="F26" s="82">
        <v>105.66434286143827</v>
      </c>
      <c r="G26" s="82">
        <v>99.24998503104644</v>
      </c>
      <c r="H26" s="82">
        <v>95.91593301949814</v>
      </c>
      <c r="I26" s="82">
        <v>107.58430759221889</v>
      </c>
      <c r="J26" s="82">
        <v>104.90686548856489</v>
      </c>
      <c r="K26" s="82">
        <v>109.94117798848015</v>
      </c>
      <c r="L26" s="82">
        <v>113.67252581749692</v>
      </c>
      <c r="M26" s="82">
        <v>90.41122048217728</v>
      </c>
      <c r="N26" s="82">
        <f>(B26+C26+D26+E26+F26+G26+H26+I26+J26+K26+L26+M26)/12</f>
        <v>102.13011992333863</v>
      </c>
      <c r="O26" s="134">
        <f>100*(I26-H26)/H26</f>
        <v>12.165209893072468</v>
      </c>
      <c r="P26" s="134">
        <f>100*(I26-I25)/I25</f>
        <v>5.611391958750694</v>
      </c>
      <c r="Q26" s="132">
        <f>(((B26+C26+D26+E26+F26+G26+H26+I26)/8)-((B25+C25+D25+E25+F25+G25+H25+I25)/8))/((B25+C25+D25+E25+F25+G25+H25+I25)/8)*100</f>
        <v>4.545652817396901</v>
      </c>
    </row>
    <row r="27" spans="1:17" s="135" customFormat="1" ht="11.25" customHeight="1">
      <c r="A27" s="86">
        <v>2002</v>
      </c>
      <c r="B27" s="82">
        <v>92.93295717710787</v>
      </c>
      <c r="C27" s="82">
        <v>94.3689163189844</v>
      </c>
      <c r="D27" s="82">
        <v>104.71842541794591</v>
      </c>
      <c r="E27" s="82">
        <v>102.4401623706086</v>
      </c>
      <c r="F27" s="82">
        <v>95.27547186557581</v>
      </c>
      <c r="G27" s="82">
        <v>99.43412728340569</v>
      </c>
      <c r="H27" s="82">
        <v>98.86959586398973</v>
      </c>
      <c r="I27" s="82">
        <v>105.71233232949</v>
      </c>
      <c r="J27" s="82">
        <v>111.91683519909196</v>
      </c>
      <c r="K27" s="82">
        <v>112.71844877469191</v>
      </c>
      <c r="L27" s="82">
        <v>112.28013181219565</v>
      </c>
      <c r="M27" s="82">
        <v>94.69698394319214</v>
      </c>
      <c r="N27" s="82">
        <f>(B27+C27+D27+E27+F27+G27+H27+I27+J27+K27+L27+M27)/12</f>
        <v>102.11369902968998</v>
      </c>
      <c r="O27" s="134">
        <f>100*(I27-H27)/H27</f>
        <v>6.920971412600389</v>
      </c>
      <c r="P27" s="134">
        <f>100*(I27-I26)/I26</f>
        <v>-1.7400077247550993</v>
      </c>
      <c r="Q27" s="132">
        <f>(((B27+C27+D27+E27+F27+G27+H27+I27)/8)-((B26+C26+D26+E26+F26+G26+H26+I26)/8))/((B26+C26+D26+E26+F26+G26+H26+I26)/8)*100</f>
        <v>-1.596477477285694</v>
      </c>
    </row>
    <row r="28" spans="1:17" s="133" customFormat="1" ht="11.25" customHeight="1">
      <c r="A28" s="86">
        <v>2003</v>
      </c>
      <c r="B28" s="82">
        <v>96.7</v>
      </c>
      <c r="C28" s="82">
        <v>96.3</v>
      </c>
      <c r="D28" s="82">
        <v>111</v>
      </c>
      <c r="E28" s="82">
        <v>106.9</v>
      </c>
      <c r="F28" s="82">
        <v>104.8</v>
      </c>
      <c r="G28" s="82">
        <v>111.1</v>
      </c>
      <c r="H28" s="82">
        <v>108.4</v>
      </c>
      <c r="I28" s="82">
        <v>102.3</v>
      </c>
      <c r="J28" s="82">
        <v>121.6</v>
      </c>
      <c r="K28" s="82">
        <v>120.7</v>
      </c>
      <c r="L28" s="82">
        <v>117.7</v>
      </c>
      <c r="M28" s="82">
        <v>106</v>
      </c>
      <c r="N28" s="82">
        <f>(B28+C28+D28+E28+F28+G28+H28+I28+J28+K28+L28+M28)/12</f>
        <v>108.625</v>
      </c>
      <c r="O28" s="134">
        <f>100*(I28-H28)/H28</f>
        <v>-5.627306273062739</v>
      </c>
      <c r="P28" s="134">
        <f>100*(I28-I27)/I27</f>
        <v>-3.227941579090559</v>
      </c>
      <c r="Q28" s="132">
        <f>(((B28+C28+D28+E28+F28+G28+H28+I28)/8)-((B27+C27+D27+E27+F27+G27+H27+I27)/8))/((B27+C27+D27+E27+F27+G27+H27+I27)/8)*100</f>
        <v>5.511546679531414</v>
      </c>
    </row>
    <row r="29" spans="1:17" s="133" customFormat="1" ht="11.25" customHeight="1">
      <c r="A29" s="86">
        <v>2004</v>
      </c>
      <c r="B29" s="82">
        <v>100.1</v>
      </c>
      <c r="C29" s="82">
        <v>102.3229281175442</v>
      </c>
      <c r="D29" s="82">
        <v>122.47031057905598</v>
      </c>
      <c r="E29" s="82">
        <v>113.39502775996412</v>
      </c>
      <c r="F29" s="82">
        <v>105.07422719198065</v>
      </c>
      <c r="G29" s="82">
        <v>122.1</v>
      </c>
      <c r="H29" s="82">
        <v>111.53619499596277</v>
      </c>
      <c r="I29" s="82">
        <v>111.97972544827297</v>
      </c>
      <c r="J29" s="82" t="s">
        <v>47</v>
      </c>
      <c r="K29" s="82" t="s">
        <v>47</v>
      </c>
      <c r="L29" s="82" t="s">
        <v>47</v>
      </c>
      <c r="M29" s="82" t="s">
        <v>47</v>
      </c>
      <c r="N29" s="82">
        <f>(B29+C29+D29+E29+F29+G29+H29+I29)/8</f>
        <v>111.12230176159758</v>
      </c>
      <c r="O29" s="134">
        <f>100*(I29-H29)/H29</f>
        <v>0.3976560723864153</v>
      </c>
      <c r="P29" s="134">
        <f>100*(I29-I28)/I28</f>
        <v>9.46209721238805</v>
      </c>
      <c r="Q29" s="132">
        <f>(((B29+C29+D29+E29+F29+G29+H29+I29)/8)-((B28+C28+D28+E28+F28+G28+H28+I28)/8))/((B28+C28+D28+E28+F28+G28+H28+I28)/8)*100</f>
        <v>6.146676309585765</v>
      </c>
    </row>
    <row r="30" spans="1:16" s="133" customFormat="1" ht="11.25" customHeight="1">
      <c r="A30" s="87"/>
      <c r="B30" s="82"/>
      <c r="C30" s="82"/>
      <c r="D30" s="82"/>
      <c r="E30" s="82"/>
      <c r="F30" s="82"/>
      <c r="G30" s="82"/>
      <c r="H30" s="82"/>
      <c r="I30" s="82"/>
      <c r="J30" s="82"/>
      <c r="K30" s="82"/>
      <c r="L30" s="82"/>
      <c r="M30" s="82"/>
      <c r="N30" s="82"/>
      <c r="O30" s="134"/>
      <c r="P30" s="134"/>
    </row>
    <row r="31" spans="1:16" s="133" customFormat="1" ht="11.25" customHeight="1">
      <c r="A31" s="88" t="s">
        <v>112</v>
      </c>
      <c r="B31" s="82">
        <v>80.91366464937283</v>
      </c>
      <c r="C31" s="82">
        <v>95.59042472619271</v>
      </c>
      <c r="D31" s="82">
        <v>101.0429642244512</v>
      </c>
      <c r="E31" s="82">
        <v>87.49406414247976</v>
      </c>
      <c r="F31" s="82">
        <v>102.91016917471141</v>
      </c>
      <c r="G31" s="82">
        <v>101.88086345631353</v>
      </c>
      <c r="H31" s="82">
        <v>93.53745565644516</v>
      </c>
      <c r="I31" s="82">
        <v>92.69239687847333</v>
      </c>
      <c r="J31" s="82">
        <v>104.4684047273563</v>
      </c>
      <c r="K31" s="82">
        <v>108.31465556358704</v>
      </c>
      <c r="L31" s="82">
        <v>127.33324581781307</v>
      </c>
      <c r="M31" s="82">
        <v>103.82169095950955</v>
      </c>
      <c r="N31" s="82"/>
      <c r="O31" s="134"/>
      <c r="P31" s="134"/>
    </row>
    <row r="32" spans="1:17" s="133" customFormat="1" ht="11.25" customHeight="1">
      <c r="A32" s="85">
        <v>2001</v>
      </c>
      <c r="B32" s="82">
        <v>102.2871035159011</v>
      </c>
      <c r="C32" s="82">
        <v>103.78585448316018</v>
      </c>
      <c r="D32" s="82">
        <v>124.0282302639055</v>
      </c>
      <c r="E32" s="82">
        <v>96.04844449074382</v>
      </c>
      <c r="F32" s="82">
        <v>110.18690969594975</v>
      </c>
      <c r="G32" s="82">
        <v>106.11982466065926</v>
      </c>
      <c r="H32" s="82">
        <v>96.50309391889672</v>
      </c>
      <c r="I32" s="82">
        <v>92.31787797128896</v>
      </c>
      <c r="J32" s="82">
        <v>105.91576197104244</v>
      </c>
      <c r="K32" s="82">
        <v>97.2817757803239</v>
      </c>
      <c r="L32" s="82">
        <v>128.1451366385948</v>
      </c>
      <c r="M32" s="82">
        <v>98.18933844249804</v>
      </c>
      <c r="N32" s="82">
        <f>(B32+C32+D32+E32+F32+G32+H32+I32+J32+K32+L32+M32)/12</f>
        <v>105.06744598608036</v>
      </c>
      <c r="O32" s="134">
        <f>100*(I32-H32)/H32</f>
        <v>-4.336872298752519</v>
      </c>
      <c r="P32" s="134">
        <f>100*(I32-I31)/I31</f>
        <v>-0.4040449052961584</v>
      </c>
      <c r="Q32" s="132">
        <f>(((B32+C32+D32+E32+F32+G32+H32+I32)/8)-((B31+C31+D31+E31+F31+G31+H31+I31)/8))/((B31+C31+D31+E31+F31+G31+H31+I31)/8)*100</f>
        <v>9.948302626335506</v>
      </c>
    </row>
    <row r="33" spans="1:17" s="135" customFormat="1" ht="11.25" customHeight="1">
      <c r="A33" s="86">
        <v>2002</v>
      </c>
      <c r="B33" s="82">
        <v>101.47523140751518</v>
      </c>
      <c r="C33" s="82">
        <v>109.79675881276138</v>
      </c>
      <c r="D33" s="82">
        <v>128.43845964479482</v>
      </c>
      <c r="E33" s="82">
        <v>135.3738073637135</v>
      </c>
      <c r="F33" s="82">
        <v>118.99250236339134</v>
      </c>
      <c r="G33" s="82">
        <v>125.84169364694056</v>
      </c>
      <c r="H33" s="82">
        <v>105.18822298548905</v>
      </c>
      <c r="I33" s="82">
        <v>106.7678091651531</v>
      </c>
      <c r="J33" s="82">
        <v>131.23038869157716</v>
      </c>
      <c r="K33" s="82">
        <v>133.78696092593094</v>
      </c>
      <c r="L33" s="82">
        <v>142.59952203621165</v>
      </c>
      <c r="M33" s="82">
        <v>107.64491343544924</v>
      </c>
      <c r="N33" s="82">
        <f>(B33+C33+D33+E33+F33+G33+H33+I33+J33+K33+L33+M33)/12</f>
        <v>120.59468920657734</v>
      </c>
      <c r="O33" s="134">
        <f>100*(I33-H33)/H33</f>
        <v>1.5016758861702184</v>
      </c>
      <c r="P33" s="134">
        <f>100*(I33-I32)/I32</f>
        <v>15.652364971341832</v>
      </c>
      <c r="Q33" s="132">
        <f>(((B33+C33+D33+E33+F33+G33+H33+I33)/8)-((B32+C32+D32+E32+F32+G32+H32+I32)/8))/((B32+C32+D32+E32+F32+G32+H32+I32)/8)*100</f>
        <v>12.101514340593907</v>
      </c>
    </row>
    <row r="34" spans="1:17" s="133" customFormat="1" ht="11.25" customHeight="1">
      <c r="A34" s="86">
        <v>2003</v>
      </c>
      <c r="B34" s="82">
        <v>120.3</v>
      </c>
      <c r="C34" s="82">
        <v>125.3</v>
      </c>
      <c r="D34" s="82">
        <v>141.3</v>
      </c>
      <c r="E34" s="82">
        <v>122.4</v>
      </c>
      <c r="F34" s="82">
        <v>112.7</v>
      </c>
      <c r="G34" s="82">
        <v>123.9</v>
      </c>
      <c r="H34" s="82">
        <v>128.4</v>
      </c>
      <c r="I34" s="82">
        <v>117.8</v>
      </c>
      <c r="J34" s="82">
        <v>152.5</v>
      </c>
      <c r="K34" s="82">
        <v>161.1</v>
      </c>
      <c r="L34" s="82">
        <v>167.8</v>
      </c>
      <c r="M34" s="82">
        <v>130.2</v>
      </c>
      <c r="N34" s="82">
        <f>(B34+C34+D34+E34+F34+G34+H34+I34+J34+K34+L34+M34)/12</f>
        <v>133.64166666666665</v>
      </c>
      <c r="O34" s="134">
        <f>100*(I34-H34)/H34</f>
        <v>-8.255451713395646</v>
      </c>
      <c r="P34" s="134">
        <f>100*(I34-I33)/I33</f>
        <v>10.332881156886744</v>
      </c>
      <c r="Q34" s="132">
        <f>(((B34+C34+D34+E34+F34+G34+H34+I34)/8)-((B33+C33+D33+E33+F33+G33+H33+I33)/8))/((B33+C33+D33+E33+F33+G33+H33+I33)/8)*100</f>
        <v>6.462835452035332</v>
      </c>
    </row>
    <row r="35" spans="1:17" s="133" customFormat="1" ht="11.25" customHeight="1">
      <c r="A35" s="86">
        <v>2004</v>
      </c>
      <c r="B35" s="82">
        <v>124.3</v>
      </c>
      <c r="C35" s="82">
        <v>136.3080084991854</v>
      </c>
      <c r="D35" s="82">
        <v>164.44890035411228</v>
      </c>
      <c r="E35" s="82">
        <v>147.00708059126674</v>
      </c>
      <c r="F35" s="82">
        <v>148.86628759548134</v>
      </c>
      <c r="G35" s="82">
        <v>173</v>
      </c>
      <c r="H35" s="82">
        <v>147.21102860840017</v>
      </c>
      <c r="I35" s="82">
        <v>148.1806718006817</v>
      </c>
      <c r="J35" s="82" t="s">
        <v>47</v>
      </c>
      <c r="K35" s="82" t="s">
        <v>47</v>
      </c>
      <c r="L35" s="82" t="s">
        <v>47</v>
      </c>
      <c r="M35" s="82" t="s">
        <v>47</v>
      </c>
      <c r="N35" s="82">
        <f>(B35+C35+D35+E35+F35+G35+H35+I35)/8</f>
        <v>148.66524718114096</v>
      </c>
      <c r="O35" s="134">
        <f>100*(I35-H35)/H35</f>
        <v>0.6586756450570672</v>
      </c>
      <c r="P35" s="134">
        <f>100*(I35-I34)/I34</f>
        <v>25.790043973414004</v>
      </c>
      <c r="Q35" s="132">
        <f>(((B35+C35+D35+E35+F35+G35+H35+I35)/8)-((B34+C34+D34+E34+F34+G34+H34+I34)/8))/((B34+C34+D34+E34+F34+G34+H34+I34)/8)*100</f>
        <v>19.879243770701315</v>
      </c>
    </row>
    <row r="36" spans="1:16" s="133" customFormat="1" ht="11.25" customHeight="1">
      <c r="A36" s="137"/>
      <c r="B36" s="142"/>
      <c r="C36" s="141"/>
      <c r="D36" s="141"/>
      <c r="E36" s="141"/>
      <c r="F36" s="141"/>
      <c r="G36" s="141"/>
      <c r="H36" s="141"/>
      <c r="I36" s="141"/>
      <c r="J36" s="141"/>
      <c r="K36" s="141"/>
      <c r="L36" s="141"/>
      <c r="M36" s="141"/>
      <c r="N36" s="142"/>
      <c r="O36" s="134"/>
      <c r="P36" s="134"/>
    </row>
    <row r="37" spans="1:16" s="133" customFormat="1" ht="11.25" customHeight="1">
      <c r="A37" s="137"/>
      <c r="B37" s="142"/>
      <c r="C37" s="141"/>
      <c r="D37" s="141"/>
      <c r="E37" s="141"/>
      <c r="F37" s="141"/>
      <c r="G37" s="141"/>
      <c r="H37" s="141"/>
      <c r="I37" s="141"/>
      <c r="J37" s="141"/>
      <c r="K37" s="141"/>
      <c r="L37" s="141"/>
      <c r="M37" s="141"/>
      <c r="N37" s="142"/>
      <c r="O37" s="134"/>
      <c r="P37" s="134"/>
    </row>
    <row r="38" spans="1:16" s="133" customFormat="1" ht="11.25" customHeight="1">
      <c r="A38" s="137"/>
      <c r="B38" s="142"/>
      <c r="C38" s="141"/>
      <c r="D38" s="141"/>
      <c r="E38" s="141"/>
      <c r="F38" s="141"/>
      <c r="G38" s="141"/>
      <c r="H38" s="141"/>
      <c r="I38" s="141"/>
      <c r="J38" s="141"/>
      <c r="K38" s="141"/>
      <c r="L38" s="141" t="s">
        <v>47</v>
      </c>
      <c r="M38" s="141"/>
      <c r="N38" s="142"/>
      <c r="O38" s="134"/>
      <c r="P38" s="134"/>
    </row>
    <row r="39" spans="1:17" s="133" customFormat="1" ht="12.75" customHeight="1">
      <c r="A39" s="465" t="s">
        <v>15</v>
      </c>
      <c r="B39" s="465"/>
      <c r="C39" s="465"/>
      <c r="D39" s="465"/>
      <c r="E39" s="465"/>
      <c r="F39" s="465"/>
      <c r="G39" s="465"/>
      <c r="H39" s="465"/>
      <c r="I39" s="465"/>
      <c r="J39" s="465"/>
      <c r="K39" s="465"/>
      <c r="L39" s="465"/>
      <c r="M39" s="465"/>
      <c r="N39" s="465"/>
      <c r="O39" s="465"/>
      <c r="P39" s="465"/>
      <c r="Q39" s="465"/>
    </row>
    <row r="40" spans="1:16" s="133" customFormat="1" ht="12.75" customHeight="1">
      <c r="A40" s="260"/>
      <c r="B40" s="261"/>
      <c r="C40" s="261"/>
      <c r="D40" s="261"/>
      <c r="E40" s="262"/>
      <c r="F40" s="262"/>
      <c r="G40" s="262"/>
      <c r="H40" s="262"/>
      <c r="I40" s="262"/>
      <c r="J40" s="262"/>
      <c r="K40" s="262"/>
      <c r="L40" s="262"/>
      <c r="M40" s="262"/>
      <c r="N40" s="263"/>
      <c r="O40" s="134"/>
      <c r="P40" s="134"/>
    </row>
    <row r="41" spans="1:17" s="133" customFormat="1" ht="12" customHeight="1">
      <c r="A41" s="131"/>
      <c r="B41" s="82"/>
      <c r="C41" s="82"/>
      <c r="D41" s="82"/>
      <c r="E41" s="82"/>
      <c r="F41" s="82"/>
      <c r="G41" s="82"/>
      <c r="H41" s="82"/>
      <c r="I41" s="82"/>
      <c r="J41" s="82"/>
      <c r="K41" s="82"/>
      <c r="L41" s="82"/>
      <c r="M41" s="82"/>
      <c r="N41" s="82"/>
      <c r="O41" s="134"/>
      <c r="P41" s="134"/>
      <c r="Q41" s="80"/>
    </row>
    <row r="42" spans="1:16" ht="11.25" customHeight="1">
      <c r="A42" s="84" t="s">
        <v>110</v>
      </c>
      <c r="B42" s="82">
        <v>79.30746764798897</v>
      </c>
      <c r="C42" s="82">
        <v>93.39864247400878</v>
      </c>
      <c r="D42" s="82">
        <v>104.6216385651223</v>
      </c>
      <c r="E42" s="82">
        <v>93.11220797748958</v>
      </c>
      <c r="F42" s="82">
        <v>104.27897705560278</v>
      </c>
      <c r="G42" s="82">
        <v>96.35877246678496</v>
      </c>
      <c r="H42" s="82">
        <v>94.75482596992431</v>
      </c>
      <c r="I42" s="82">
        <v>99.98502162394529</v>
      </c>
      <c r="J42" s="82">
        <v>107.0095756449987</v>
      </c>
      <c r="K42" s="82">
        <v>109.18307259840347</v>
      </c>
      <c r="L42" s="82">
        <v>120.0681696168507</v>
      </c>
      <c r="M42" s="82">
        <v>97.92162832638748</v>
      </c>
      <c r="N42" s="82">
        <f>(B42+C42+D42+E42+F42+G42+H42+I42+J42+K42+L42+M42)/12</f>
        <v>99.99999999729226</v>
      </c>
      <c r="O42" s="134"/>
      <c r="P42" s="134"/>
    </row>
    <row r="43" spans="1:17" ht="11.25" customHeight="1">
      <c r="A43" s="85">
        <v>2001</v>
      </c>
      <c r="B43" s="82">
        <v>97.10457546974337</v>
      </c>
      <c r="C43" s="82">
        <v>99.47311468615275</v>
      </c>
      <c r="D43" s="82">
        <v>114.13472685656427</v>
      </c>
      <c r="E43" s="82">
        <v>97.96867452451698</v>
      </c>
      <c r="F43" s="82">
        <v>108.1282247231372</v>
      </c>
      <c r="G43" s="82">
        <v>102.26366588812348</v>
      </c>
      <c r="H43" s="82">
        <v>97.37207693932591</v>
      </c>
      <c r="I43" s="82">
        <v>105.58877967016282</v>
      </c>
      <c r="J43" s="82">
        <v>106.32410462131101</v>
      </c>
      <c r="K43" s="82">
        <v>108.2749036002878</v>
      </c>
      <c r="L43" s="82">
        <v>117.79337012046662</v>
      </c>
      <c r="M43" s="82">
        <v>92.82372488739998</v>
      </c>
      <c r="N43" s="82">
        <f>(B43+C43+D43+E43+F43+G43+H43+I43+J43+K43+L43+M43)/12</f>
        <v>103.93749516559933</v>
      </c>
      <c r="O43" s="134">
        <f>100*(I43-H43)/H43</f>
        <v>8.438458939267438</v>
      </c>
      <c r="P43" s="134">
        <f>100*(I43-I42)/I42</f>
        <v>5.60459752391102</v>
      </c>
      <c r="Q43" s="132">
        <f>(((B43+C43+D43+E43+F43+G43+H43+I43)/8)-((B42+C42+D42+E42+F42+G42+H42+I42)/8))/((B42+C42+D42+E42+F42+G42+H42+I42)/8)*100</f>
        <v>7.34068900605869</v>
      </c>
    </row>
    <row r="44" spans="1:17" s="133" customFormat="1" ht="11.25" customHeight="1">
      <c r="A44" s="86">
        <v>2002</v>
      </c>
      <c r="B44" s="82">
        <v>95.97635582498589</v>
      </c>
      <c r="C44" s="82">
        <v>98.7825948435412</v>
      </c>
      <c r="D44" s="82">
        <v>111.203259000285</v>
      </c>
      <c r="E44" s="82">
        <v>110.92836906916126</v>
      </c>
      <c r="F44" s="82">
        <v>101.67769676115539</v>
      </c>
      <c r="G44" s="82">
        <v>106.52782410162436</v>
      </c>
      <c r="H44" s="82">
        <v>101.36565434700992</v>
      </c>
      <c r="I44" s="82">
        <v>107.06917878294861</v>
      </c>
      <c r="J44" s="82">
        <v>117.09334088264916</v>
      </c>
      <c r="K44" s="82">
        <v>117.9015877017095</v>
      </c>
      <c r="L44" s="82">
        <v>119.40421538460748</v>
      </c>
      <c r="M44" s="82">
        <v>98.15955871159532</v>
      </c>
      <c r="N44" s="82">
        <f>(B44+C44+D44+E44+F44+G44+H44+I44+J44+K44+L44+M44)/12</f>
        <v>107.17413628427273</v>
      </c>
      <c r="O44" s="134">
        <f>100*(I44-H44)/H44</f>
        <v>5.6266833896356445</v>
      </c>
      <c r="P44" s="134">
        <f>100*(I44-I43)/I43</f>
        <v>1.4020420705781862</v>
      </c>
      <c r="Q44" s="132">
        <f>(((B44+C44+D44+E44+F44+G44+H44+I44)/8)-((B43+C43+D43+E43+F43+G43+H43+I43)/8))/((B43+C43+D43+E43+F43+G43+H43+I43)/8)*100</f>
        <v>1.398615656790907</v>
      </c>
    </row>
    <row r="45" spans="1:17" s="133" customFormat="1" ht="11.25" customHeight="1">
      <c r="A45" s="86">
        <v>2003</v>
      </c>
      <c r="B45" s="82">
        <v>102.6</v>
      </c>
      <c r="C45" s="82">
        <v>103.5</v>
      </c>
      <c r="D45" s="82">
        <v>118.3</v>
      </c>
      <c r="E45" s="82">
        <v>111.3652049711779</v>
      </c>
      <c r="F45" s="82">
        <v>107.5</v>
      </c>
      <c r="G45" s="82">
        <v>115</v>
      </c>
      <c r="H45" s="82">
        <v>113.7</v>
      </c>
      <c r="I45" s="82">
        <v>106.2</v>
      </c>
      <c r="J45" s="82">
        <v>128.7</v>
      </c>
      <c r="K45" s="82">
        <v>128.7</v>
      </c>
      <c r="L45" s="82">
        <v>127.5</v>
      </c>
      <c r="M45" s="82">
        <v>111.2</v>
      </c>
      <c r="N45" s="82">
        <f>(B45+C45+D45+E45+F45+G45+H45+I45+J45+K45+L45+M45)/12</f>
        <v>114.52210041426484</v>
      </c>
      <c r="O45" s="134">
        <f>100*(I45-H45)/H45</f>
        <v>-6.596306068601583</v>
      </c>
      <c r="P45" s="134">
        <f>100*(I45-I44)/I44</f>
        <v>-0.811791771290797</v>
      </c>
      <c r="Q45" s="132">
        <f>(((B45+C45+D45+E45+F45+G45+H45+I45)/8)-((B44+C44+D44+E44+F44+G44+H44+I44)/8))/((B44+C44+D44+E44+F44+G44+H44+I44)/8)*100</f>
        <v>5.354842932372168</v>
      </c>
    </row>
    <row r="46" spans="1:17" s="133" customFormat="1" ht="11.25" customHeight="1">
      <c r="A46" s="86">
        <v>2004</v>
      </c>
      <c r="B46" s="82">
        <v>105.4</v>
      </c>
      <c r="C46" s="82">
        <v>109.67906152687598</v>
      </c>
      <c r="D46" s="82">
        <v>131.07706749708422</v>
      </c>
      <c r="E46" s="82">
        <v>121.14356192067095</v>
      </c>
      <c r="F46" s="82">
        <v>115.42353174794317</v>
      </c>
      <c r="G46" s="82">
        <v>133.9</v>
      </c>
      <c r="H46" s="82">
        <v>120.19132662105503</v>
      </c>
      <c r="I46" s="82">
        <v>119.43991611408092</v>
      </c>
      <c r="J46" s="82" t="s">
        <v>47</v>
      </c>
      <c r="K46" s="82" t="s">
        <v>47</v>
      </c>
      <c r="L46" s="82" t="s">
        <v>47</v>
      </c>
      <c r="M46" s="82" t="s">
        <v>47</v>
      </c>
      <c r="N46" s="82">
        <f>(B46+C46+D46+E46+F46+G46+H46+I46)/8</f>
        <v>119.53180817846379</v>
      </c>
      <c r="O46" s="134">
        <f>100*(I46-H46)/H46</f>
        <v>-0.6251786448311646</v>
      </c>
      <c r="P46" s="134">
        <f>100*(I46-I45)/I45</f>
        <v>12.466964325876566</v>
      </c>
      <c r="Q46" s="132">
        <f>(((B46+C46+D46+E46+F46+G46+H46+I46)/8)-((B45+C45+D45+E45+F45+G45+H45+I45)/8))/((B45+C45+D45+E45+F45+G45+H45+I45)/8)*100</f>
        <v>8.892320034371593</v>
      </c>
    </row>
    <row r="47" spans="1:16" s="133" customFormat="1" ht="11.25" customHeight="1">
      <c r="A47" s="87"/>
      <c r="B47" s="82"/>
      <c r="C47" s="82"/>
      <c r="D47" s="82"/>
      <c r="E47" s="82"/>
      <c r="F47" s="82"/>
      <c r="G47" s="82"/>
      <c r="H47" s="82"/>
      <c r="I47" s="82"/>
      <c r="J47" s="82"/>
      <c r="K47" s="82"/>
      <c r="L47" s="82"/>
      <c r="M47" s="82"/>
      <c r="N47" s="82"/>
      <c r="O47" s="134"/>
      <c r="P47" s="134"/>
    </row>
    <row r="48" spans="1:16" s="133" customFormat="1" ht="11.25" customHeight="1">
      <c r="A48" s="88" t="s">
        <v>111</v>
      </c>
      <c r="B48" s="82">
        <v>79.19868298942573</v>
      </c>
      <c r="C48" s="82">
        <v>93.0987793583268</v>
      </c>
      <c r="D48" s="82">
        <v>105.91797042521871</v>
      </c>
      <c r="E48" s="82">
        <v>94.81912088420705</v>
      </c>
      <c r="F48" s="82">
        <v>104.70503986148394</v>
      </c>
      <c r="G48" s="82">
        <v>94.83721037055565</v>
      </c>
      <c r="H48" s="82">
        <v>95.04790389566519</v>
      </c>
      <c r="I48" s="82">
        <v>101.99617541875202</v>
      </c>
      <c r="J48" s="82">
        <v>107.5238312634132</v>
      </c>
      <c r="K48" s="82">
        <v>109.12249982769076</v>
      </c>
      <c r="L48" s="82">
        <v>117.6642422501965</v>
      </c>
      <c r="M48" s="82">
        <v>96.0685434727819</v>
      </c>
      <c r="N48" s="82">
        <f>(B48+C48+D48+E48+F48+G48+H48+I48+J48+K48+L48+M48)/12</f>
        <v>100.00000000147645</v>
      </c>
      <c r="O48" s="134"/>
      <c r="P48" s="134"/>
    </row>
    <row r="49" spans="1:17" s="133" customFormat="1" ht="11.25" customHeight="1">
      <c r="A49" s="85">
        <v>2001</v>
      </c>
      <c r="B49" s="82">
        <v>95.48367265092203</v>
      </c>
      <c r="C49" s="82">
        <v>98.03602058431834</v>
      </c>
      <c r="D49" s="82">
        <v>111.03408300387838</v>
      </c>
      <c r="E49" s="82">
        <v>98.30594191226638</v>
      </c>
      <c r="F49" s="82">
        <v>107.32196492143741</v>
      </c>
      <c r="G49" s="82">
        <v>100.90449484303106</v>
      </c>
      <c r="H49" s="82">
        <v>97.34252544992586</v>
      </c>
      <c r="I49" s="82">
        <v>109.17849924800065</v>
      </c>
      <c r="J49" s="82">
        <v>106.29728202693467</v>
      </c>
      <c r="K49" s="82">
        <v>111.33704838968217</v>
      </c>
      <c r="L49" s="82">
        <v>114.89437360169833</v>
      </c>
      <c r="M49" s="82">
        <v>91.41890464605967</v>
      </c>
      <c r="N49" s="82">
        <f>(B49+C49+D49+E49+F49+G49+H49+I49+J49+K49+L49+M49)/12</f>
        <v>103.46290093984625</v>
      </c>
      <c r="O49" s="134">
        <f>100*(I49-H49)/H49</f>
        <v>12.159098752952895</v>
      </c>
      <c r="P49" s="134">
        <f>100*(I49-I48)/I48</f>
        <v>7.04175798725896</v>
      </c>
      <c r="Q49" s="132">
        <f>(((B49+C49+D49+E49+F49+G49+H49+I49)/8)-((B48+C48+D48+E48+F48+G48+H48+I48)/8))/((B48+C48+D48+E48+F48+G48+H48+I48)/8)*100</f>
        <v>6.2350594243748265</v>
      </c>
    </row>
    <row r="50" spans="1:17" s="133" customFormat="1" ht="11.25" customHeight="1">
      <c r="A50" s="86">
        <v>2002</v>
      </c>
      <c r="B50" s="82">
        <v>94.40456022512768</v>
      </c>
      <c r="C50" s="82">
        <v>95.76762479455557</v>
      </c>
      <c r="D50" s="82">
        <v>106.25590628262975</v>
      </c>
      <c r="E50" s="82">
        <v>103.92578070962215</v>
      </c>
      <c r="F50" s="82">
        <v>96.73490819916451</v>
      </c>
      <c r="G50" s="82">
        <v>100.85438964215061</v>
      </c>
      <c r="H50" s="82">
        <v>100.26940796240844</v>
      </c>
      <c r="I50" s="82">
        <v>107.13128566316303</v>
      </c>
      <c r="J50" s="82">
        <v>113.23754163029263</v>
      </c>
      <c r="K50" s="82">
        <v>113.93459801229918</v>
      </c>
      <c r="L50" s="82">
        <v>113.37948984534276</v>
      </c>
      <c r="M50" s="82">
        <v>95.79639784346102</v>
      </c>
      <c r="N50" s="82">
        <f>(B50+C50+D50+E50+F50+G50+H50+I50+J50+K50+L50+M50)/12</f>
        <v>103.47432423418475</v>
      </c>
      <c r="O50" s="134">
        <f>100*(I50-H50)/H50</f>
        <v>6.8434409259972355</v>
      </c>
      <c r="P50" s="134">
        <f>100*(I50-I49)/I49</f>
        <v>-1.875106911102839</v>
      </c>
      <c r="Q50" s="132">
        <f>(((B50+C50+D50+E50+F50+G50+H50+I50)/8)-((B49+C49+D49+E49+F49+G49+H49+I49)/8))/((B49+C49+D49+E49+F49+G49+H49+I49)/8)*100</f>
        <v>-1.499905956766805</v>
      </c>
    </row>
    <row r="51" spans="1:17" s="133" customFormat="1" ht="11.25" customHeight="1">
      <c r="A51" s="86">
        <v>2003</v>
      </c>
      <c r="B51" s="82">
        <v>97.8</v>
      </c>
      <c r="C51" s="82">
        <v>97.3</v>
      </c>
      <c r="D51" s="82">
        <v>111.8</v>
      </c>
      <c r="E51" s="82">
        <v>108.11830151484185</v>
      </c>
      <c r="F51" s="82">
        <v>106</v>
      </c>
      <c r="G51" s="82">
        <v>112.4</v>
      </c>
      <c r="H51" s="82">
        <v>109.6</v>
      </c>
      <c r="I51" s="82">
        <v>103.4</v>
      </c>
      <c r="J51" s="82">
        <v>122.5</v>
      </c>
      <c r="K51" s="82">
        <v>120.8</v>
      </c>
      <c r="L51" s="82">
        <v>117.6</v>
      </c>
      <c r="M51" s="82">
        <v>106.6</v>
      </c>
      <c r="N51" s="82">
        <f>(B51+C51+D51+E51+F51+G51+H51+I51+J51+K51+L51+M51)/12</f>
        <v>109.49319179290347</v>
      </c>
      <c r="O51" s="134">
        <f>100*(I51-H51)/H51</f>
        <v>-5.656934306569333</v>
      </c>
      <c r="P51" s="134">
        <f>100*(I51-I50)/I50</f>
        <v>-3.4829094415003548</v>
      </c>
      <c r="Q51" s="132">
        <f>(((B51+C51+D51+E51+F51+G51+H51+I51)/8)-((B50+C50+D50+E50+F50+G50+H50+I50)/8))/((B50+C50+D50+E50+F50+G50+H50+I50)/8)*100</f>
        <v>5.100236048064248</v>
      </c>
    </row>
    <row r="52" spans="1:17" s="133" customFormat="1" ht="11.25" customHeight="1">
      <c r="A52" s="86">
        <v>2004</v>
      </c>
      <c r="B52" s="82">
        <v>100.5</v>
      </c>
      <c r="C52" s="82">
        <v>102.82420389750709</v>
      </c>
      <c r="D52" s="82">
        <v>122.38998136157977</v>
      </c>
      <c r="E52" s="82">
        <v>114.12215031656501</v>
      </c>
      <c r="F52" s="82">
        <v>106.01922078918089</v>
      </c>
      <c r="G52" s="82">
        <v>123.5</v>
      </c>
      <c r="H52" s="82">
        <v>112.73474538662285</v>
      </c>
      <c r="I52" s="82">
        <v>112.63574980245812</v>
      </c>
      <c r="J52" s="82" t="s">
        <v>47</v>
      </c>
      <c r="K52" s="82" t="s">
        <v>47</v>
      </c>
      <c r="L52" s="82" t="s">
        <v>47</v>
      </c>
      <c r="M52" s="82" t="s">
        <v>47</v>
      </c>
      <c r="N52" s="82">
        <f>(B52+C52+D52+E52+F52+G52+H52+I52)/8</f>
        <v>111.84075644423922</v>
      </c>
      <c r="O52" s="134">
        <f>100*(I52-H52)/H52</f>
        <v>-0.08781284228320324</v>
      </c>
      <c r="P52" s="134">
        <f>100*(I52-I51)/I51</f>
        <v>8.932059770268971</v>
      </c>
      <c r="Q52" s="132">
        <f>(((B52+C52+D52+E52+F52+G52+H52+I52)/8)-((B51+C51+D51+E51+F51+G51+H51+I51)/8))/((B51+C51+D51+E51+F51+G51+H51+I51)/8)*100</f>
        <v>5.707313978515725</v>
      </c>
    </row>
    <row r="53" spans="1:16" s="133" customFormat="1" ht="11.25" customHeight="1">
      <c r="A53" s="87"/>
      <c r="B53" s="82"/>
      <c r="C53" s="82"/>
      <c r="D53" s="82"/>
      <c r="E53" s="82"/>
      <c r="F53" s="82"/>
      <c r="G53" s="82"/>
      <c r="H53" s="82"/>
      <c r="I53" s="82"/>
      <c r="J53" s="82"/>
      <c r="K53" s="82"/>
      <c r="L53" s="82"/>
      <c r="M53" s="82"/>
      <c r="N53" s="82"/>
      <c r="O53" s="134"/>
      <c r="P53" s="134"/>
    </row>
    <row r="54" spans="1:16" s="133" customFormat="1" ht="11.25" customHeight="1">
      <c r="A54" s="88" t="s">
        <v>112</v>
      </c>
      <c r="B54" s="82">
        <v>79.68974117704431</v>
      </c>
      <c r="C54" s="82">
        <v>94.4523731225355</v>
      </c>
      <c r="D54" s="82">
        <v>100.06627810038158</v>
      </c>
      <c r="E54" s="82">
        <v>87.11404977231535</v>
      </c>
      <c r="F54" s="82">
        <v>102.78177583457362</v>
      </c>
      <c r="G54" s="82">
        <v>101.70560076468702</v>
      </c>
      <c r="H54" s="82">
        <v>93.7249387788527</v>
      </c>
      <c r="I54" s="82">
        <v>92.91774912753405</v>
      </c>
      <c r="J54" s="82">
        <v>105.2024614572671</v>
      </c>
      <c r="K54" s="82">
        <v>109.39592768758462</v>
      </c>
      <c r="L54" s="82">
        <v>128.51566373652273</v>
      </c>
      <c r="M54" s="82">
        <v>104.43344046502997</v>
      </c>
      <c r="N54" s="82"/>
      <c r="O54" s="134"/>
      <c r="P54" s="134"/>
    </row>
    <row r="55" spans="1:17" s="133" customFormat="1" ht="11.25" customHeight="1">
      <c r="A55" s="85">
        <v>2001</v>
      </c>
      <c r="B55" s="82">
        <v>102.80049092377598</v>
      </c>
      <c r="C55" s="82">
        <v>104.52311917297692</v>
      </c>
      <c r="D55" s="82">
        <v>125.03050975627106</v>
      </c>
      <c r="E55" s="82">
        <v>96.78350384896342</v>
      </c>
      <c r="F55" s="82">
        <v>110.96145298950397</v>
      </c>
      <c r="G55" s="82">
        <v>107.03984572881926</v>
      </c>
      <c r="H55" s="82">
        <v>97.4759220393104</v>
      </c>
      <c r="I55" s="82">
        <v>92.97436572714098</v>
      </c>
      <c r="J55" s="82">
        <v>106.41836027997608</v>
      </c>
      <c r="K55" s="82">
        <v>97.51440794690542</v>
      </c>
      <c r="L55" s="82">
        <v>127.98055646075592</v>
      </c>
      <c r="M55" s="82">
        <v>97.76031777415753</v>
      </c>
      <c r="N55" s="82">
        <f>(B55+C55+D55+E55+F55+G55+H55+I55+J55+K55+L55+M55)/12</f>
        <v>105.60523772071309</v>
      </c>
      <c r="O55" s="134">
        <f>100*(I55-H55)/H55</f>
        <v>-4.618121293947879</v>
      </c>
      <c r="P55" s="134">
        <f>100*(I55-I54)/I54</f>
        <v>0.06093195340883355</v>
      </c>
      <c r="Q55" s="132">
        <f>(((B55+C55+D55+E55+F55+G55+H55+I55)/8)-((B54+C54+D54+E54+F54+G54+H54+I54)/8))/((B54+C54+D54+E54+F54+G54+H54+I54)/8)*100</f>
        <v>11.314561750178251</v>
      </c>
    </row>
    <row r="56" spans="1:17" s="133" customFormat="1" ht="11.25" customHeight="1">
      <c r="A56" s="86">
        <v>2002</v>
      </c>
      <c r="B56" s="82">
        <v>101.49970660482725</v>
      </c>
      <c r="C56" s="82">
        <v>109.37731666786723</v>
      </c>
      <c r="D56" s="82">
        <v>128.58844854742148</v>
      </c>
      <c r="E56" s="82">
        <v>135.53573645415048</v>
      </c>
      <c r="F56" s="82">
        <v>119.04684768623727</v>
      </c>
      <c r="G56" s="82">
        <v>126.4644930779494</v>
      </c>
      <c r="H56" s="82">
        <v>105.21790672279738</v>
      </c>
      <c r="I56" s="82">
        <v>106.85093281545468</v>
      </c>
      <c r="J56" s="82">
        <v>130.64276917547465</v>
      </c>
      <c r="K56" s="82">
        <v>131.84174350734907</v>
      </c>
      <c r="L56" s="82">
        <v>140.57533485632172</v>
      </c>
      <c r="M56" s="82">
        <v>106.4637977684941</v>
      </c>
      <c r="N56" s="82">
        <f>(B56+C56+D56+E56+F56+G56+H56+I56+J56+K56+L56+M56)/12</f>
        <v>120.17541949036206</v>
      </c>
      <c r="O56" s="134">
        <f>100*(I56-H56)/H56</f>
        <v>1.5520419893541546</v>
      </c>
      <c r="P56" s="134">
        <f>100*(I56-I55)/I55</f>
        <v>14.92515380964075</v>
      </c>
      <c r="Q56" s="132">
        <f>(((B56+C56+D56+E56+F56+G56+H56+I56)/8)-((B55+C55+D55+E55+F55+G55+H55+I55)/8))/((B55+C55+D55+E55+F55+G55+H55+I55)/8)*100</f>
        <v>11.34114160433875</v>
      </c>
    </row>
    <row r="57" spans="1:17" s="133" customFormat="1" ht="11.25" customHeight="1">
      <c r="A57" s="86">
        <v>2003</v>
      </c>
      <c r="B57" s="82">
        <v>119.2</v>
      </c>
      <c r="C57" s="82">
        <v>125</v>
      </c>
      <c r="D57" s="82">
        <v>140.8</v>
      </c>
      <c r="E57" s="82">
        <v>122.7749497959457</v>
      </c>
      <c r="F57" s="82">
        <v>112.8</v>
      </c>
      <c r="G57" s="82">
        <v>124.1</v>
      </c>
      <c r="H57" s="82">
        <v>128.3</v>
      </c>
      <c r="I57" s="82">
        <v>116</v>
      </c>
      <c r="J57" s="82">
        <v>150.5</v>
      </c>
      <c r="K57" s="82">
        <v>156.3</v>
      </c>
      <c r="L57" s="82">
        <v>162.1</v>
      </c>
      <c r="M57" s="82">
        <v>127.6</v>
      </c>
      <c r="N57" s="82">
        <f>(B57+C57+D57+E57+F57+G57+H57+I57+J57+K57+L57+M57)/12</f>
        <v>132.12291248299547</v>
      </c>
      <c r="O57" s="134">
        <f>100*(I57-H57)/H57</f>
        <v>-9.586905689789564</v>
      </c>
      <c r="P57" s="134">
        <f>100*(I57-I56)/I56</f>
        <v>8.562458879368824</v>
      </c>
      <c r="Q57" s="132">
        <f>(((B57+C57+D57+E57+F57+G57+H57+I57)/8)-((B56+C56+D56+E56+F56+G56+H56+I56)/8))/((B56+C56+D56+E56+F56+G56+H56+I56)/8)*100</f>
        <v>6.047039101360129</v>
      </c>
    </row>
    <row r="58" spans="1:17" ht="11.25" customHeight="1">
      <c r="A58" s="86">
        <v>2004</v>
      </c>
      <c r="B58" s="82">
        <v>122.7</v>
      </c>
      <c r="C58" s="82">
        <v>133.76729739031686</v>
      </c>
      <c r="D58" s="82">
        <v>161.6038254695575</v>
      </c>
      <c r="E58" s="82">
        <v>145.8170749198462</v>
      </c>
      <c r="F58" s="82">
        <v>148.4706455917886</v>
      </c>
      <c r="G58" s="82">
        <v>170.5</v>
      </c>
      <c r="H58" s="82">
        <v>146.39404259600724</v>
      </c>
      <c r="I58" s="82">
        <v>143.35002072082298</v>
      </c>
      <c r="J58" s="82" t="s">
        <v>47</v>
      </c>
      <c r="K58" s="82" t="s">
        <v>47</v>
      </c>
      <c r="L58" s="82" t="s">
        <v>47</v>
      </c>
      <c r="M58" s="82" t="s">
        <v>47</v>
      </c>
      <c r="N58" s="82">
        <f>(B58+C58+D58+E58+F58+G58+H58+I58)/8</f>
        <v>146.57536333604241</v>
      </c>
      <c r="O58" s="134">
        <f>100*(I58-H58)/H58</f>
        <v>-2.079334528376006</v>
      </c>
      <c r="P58" s="134">
        <f>100*(I58-I57)/I57</f>
        <v>23.577604069674983</v>
      </c>
      <c r="Q58" s="132">
        <f>(((B58+C58+D58+E58+F58+G58+H58+I58)/8)-((B57+C57+D57+E57+F57+G57+H57+I57)/8))/((B57+C57+D57+E57+F57+G57+H57+I57)/8)*100</f>
        <v>18.567503345790637</v>
      </c>
    </row>
    <row r="59" spans="1:16" ht="11.25" customHeight="1">
      <c r="A59" s="133"/>
      <c r="B59" s="133"/>
      <c r="C59" s="133"/>
      <c r="D59" s="133"/>
      <c r="E59" s="133"/>
      <c r="F59" s="133"/>
      <c r="G59" s="133"/>
      <c r="H59" s="133"/>
      <c r="I59" s="133"/>
      <c r="J59" s="133"/>
      <c r="K59" s="133"/>
      <c r="L59" s="133"/>
      <c r="M59" s="133"/>
      <c r="N59" s="133"/>
      <c r="O59" s="133"/>
      <c r="P59" s="133"/>
    </row>
    <row r="60" spans="1:16" ht="11.25" customHeight="1">
      <c r="A60" s="133"/>
      <c r="B60" s="133"/>
      <c r="C60" s="133"/>
      <c r="D60" s="133"/>
      <c r="E60" s="133"/>
      <c r="F60" s="133"/>
      <c r="G60" s="133"/>
      <c r="H60" s="133"/>
      <c r="I60" s="133"/>
      <c r="J60" s="133"/>
      <c r="K60" s="133"/>
      <c r="L60" s="133"/>
      <c r="M60" s="133"/>
      <c r="N60" s="133"/>
      <c r="O60" s="133"/>
      <c r="P60" s="133"/>
    </row>
    <row r="61" spans="1:16" ht="11.25" customHeight="1">
      <c r="A61" s="133"/>
      <c r="B61" s="133"/>
      <c r="C61" s="133"/>
      <c r="D61" s="133"/>
      <c r="E61" s="133"/>
      <c r="F61" s="133"/>
      <c r="G61" s="133"/>
      <c r="H61" s="133"/>
      <c r="I61" s="133"/>
      <c r="J61" s="133"/>
      <c r="K61" s="133"/>
      <c r="L61" s="133"/>
      <c r="M61" s="133"/>
      <c r="N61" s="133"/>
      <c r="O61" s="133"/>
      <c r="P61" s="133"/>
    </row>
    <row r="62" spans="1:16" ht="11.25" customHeight="1">
      <c r="A62" s="133"/>
      <c r="B62" s="133"/>
      <c r="C62" s="133"/>
      <c r="D62" s="133"/>
      <c r="E62" s="133"/>
      <c r="F62" s="133"/>
      <c r="G62" s="133"/>
      <c r="H62" s="133"/>
      <c r="I62" s="133"/>
      <c r="J62" s="133"/>
      <c r="K62" s="133"/>
      <c r="L62" s="133"/>
      <c r="M62" s="133"/>
      <c r="N62" s="133"/>
      <c r="O62" s="133"/>
      <c r="P62" s="133"/>
    </row>
    <row r="63" spans="1:16" ht="11.25" customHeight="1">
      <c r="A63" s="133"/>
      <c r="B63" s="133"/>
      <c r="C63" s="133"/>
      <c r="D63" s="133"/>
      <c r="E63" s="133"/>
      <c r="F63" s="133"/>
      <c r="G63" s="133"/>
      <c r="H63" s="133"/>
      <c r="I63" s="133"/>
      <c r="J63" s="133"/>
      <c r="K63" s="133"/>
      <c r="L63" s="133"/>
      <c r="M63" s="133"/>
      <c r="N63" s="133"/>
      <c r="O63" s="133"/>
      <c r="P63" s="133"/>
    </row>
    <row r="64" spans="1:16" ht="11.25" customHeight="1">
      <c r="A64" s="133"/>
      <c r="B64" s="133"/>
      <c r="C64" s="133"/>
      <c r="D64" s="133"/>
      <c r="E64" s="133"/>
      <c r="F64" s="133"/>
      <c r="G64" s="133"/>
      <c r="H64" s="133"/>
      <c r="I64" s="133"/>
      <c r="J64" s="133"/>
      <c r="K64" s="133"/>
      <c r="L64" s="133"/>
      <c r="M64" s="133"/>
      <c r="N64" s="133"/>
      <c r="O64" s="133"/>
      <c r="P64" s="133"/>
    </row>
    <row r="65" spans="1:16" ht="11.25" customHeight="1">
      <c r="A65" s="133"/>
      <c r="B65" s="133"/>
      <c r="C65" s="133"/>
      <c r="D65" s="133"/>
      <c r="E65" s="133"/>
      <c r="F65" s="133"/>
      <c r="G65" s="133"/>
      <c r="H65" s="133"/>
      <c r="I65" s="133"/>
      <c r="J65" s="133"/>
      <c r="K65" s="133"/>
      <c r="L65" s="133"/>
      <c r="M65" s="133"/>
      <c r="N65" s="133"/>
      <c r="O65" s="133"/>
      <c r="P65" s="133"/>
    </row>
    <row r="66" spans="1:16" ht="11.25" customHeight="1">
      <c r="A66" s="133"/>
      <c r="B66" s="133"/>
      <c r="C66" s="133"/>
      <c r="D66" s="133"/>
      <c r="E66" s="133"/>
      <c r="F66" s="133"/>
      <c r="G66" s="133"/>
      <c r="H66" s="133"/>
      <c r="I66" s="133"/>
      <c r="J66" s="133"/>
      <c r="K66" s="133"/>
      <c r="L66" s="133"/>
      <c r="M66" s="133"/>
      <c r="N66" s="133"/>
      <c r="O66" s="133"/>
      <c r="P66" s="133"/>
    </row>
    <row r="67" spans="1:16" ht="11.25" customHeight="1">
      <c r="A67" s="133"/>
      <c r="B67" s="133"/>
      <c r="C67" s="133"/>
      <c r="D67" s="133"/>
      <c r="E67" s="133"/>
      <c r="F67" s="133"/>
      <c r="G67" s="133"/>
      <c r="H67" s="133"/>
      <c r="I67" s="133"/>
      <c r="J67" s="133"/>
      <c r="K67" s="133"/>
      <c r="L67" s="133"/>
      <c r="M67" s="133"/>
      <c r="N67" s="133"/>
      <c r="O67" s="133"/>
      <c r="P67" s="133"/>
    </row>
    <row r="68" spans="1:16" ht="11.25" customHeight="1">
      <c r="A68" s="133"/>
      <c r="B68" s="133"/>
      <c r="C68" s="133"/>
      <c r="D68" s="133"/>
      <c r="E68" s="133"/>
      <c r="F68" s="133"/>
      <c r="G68" s="133"/>
      <c r="H68" s="133"/>
      <c r="I68" s="133"/>
      <c r="J68" s="133"/>
      <c r="K68" s="133"/>
      <c r="L68" s="133"/>
      <c r="M68" s="133"/>
      <c r="N68" s="133"/>
      <c r="O68" s="133"/>
      <c r="P68" s="133"/>
    </row>
    <row r="69" spans="1:16" ht="12.75">
      <c r="A69" s="133"/>
      <c r="B69" s="133"/>
      <c r="C69" s="133"/>
      <c r="D69" s="133"/>
      <c r="E69" s="133"/>
      <c r="F69" s="133"/>
      <c r="G69" s="133"/>
      <c r="H69" s="133"/>
      <c r="I69" s="133"/>
      <c r="J69" s="133"/>
      <c r="K69" s="133"/>
      <c r="L69" s="133"/>
      <c r="M69" s="133"/>
      <c r="N69" s="133"/>
      <c r="O69" s="133"/>
      <c r="P69" s="133"/>
    </row>
    <row r="70" spans="1:16" ht="12.75">
      <c r="A70" s="133"/>
      <c r="B70" s="133"/>
      <c r="C70" s="133"/>
      <c r="D70" s="133"/>
      <c r="E70" s="133"/>
      <c r="F70" s="133"/>
      <c r="G70" s="133"/>
      <c r="H70" s="133"/>
      <c r="I70" s="133"/>
      <c r="J70" s="133"/>
      <c r="K70" s="133"/>
      <c r="L70" s="133"/>
      <c r="M70" s="133"/>
      <c r="N70" s="133"/>
      <c r="O70" s="133"/>
      <c r="P70" s="133"/>
    </row>
    <row r="71" spans="1:17" ht="12.75" customHeight="1">
      <c r="A71" s="471" t="s">
        <v>172</v>
      </c>
      <c r="B71" s="471"/>
      <c r="C71" s="471"/>
      <c r="D71" s="471"/>
      <c r="E71" s="471"/>
      <c r="F71" s="471"/>
      <c r="G71" s="471"/>
      <c r="H71" s="471"/>
      <c r="I71" s="471"/>
      <c r="J71" s="471"/>
      <c r="K71" s="471"/>
      <c r="L71" s="471"/>
      <c r="M71" s="471"/>
      <c r="N71" s="471"/>
      <c r="O71" s="471"/>
      <c r="P71" s="471"/>
      <c r="Q71" s="471"/>
    </row>
    <row r="72" spans="1:17" ht="12.75">
      <c r="A72" s="472" t="s">
        <v>173</v>
      </c>
      <c r="B72" s="472"/>
      <c r="C72" s="472"/>
      <c r="D72" s="472"/>
      <c r="E72" s="472"/>
      <c r="F72" s="472"/>
      <c r="G72" s="472"/>
      <c r="H72" s="472"/>
      <c r="I72" s="472"/>
      <c r="J72" s="472"/>
      <c r="K72" s="472"/>
      <c r="L72" s="472"/>
      <c r="M72" s="472"/>
      <c r="N72" s="472"/>
      <c r="O72" s="472"/>
      <c r="P72" s="472"/>
      <c r="Q72" s="472"/>
    </row>
    <row r="73" spans="1:17" ht="12.75">
      <c r="A73" s="472" t="s">
        <v>88</v>
      </c>
      <c r="B73" s="472"/>
      <c r="C73" s="472"/>
      <c r="D73" s="472"/>
      <c r="E73" s="472"/>
      <c r="F73" s="472"/>
      <c r="G73" s="472"/>
      <c r="H73" s="472"/>
      <c r="I73" s="472"/>
      <c r="J73" s="472"/>
      <c r="K73" s="472"/>
      <c r="L73" s="472"/>
      <c r="M73" s="472"/>
      <c r="N73" s="472"/>
      <c r="O73" s="472"/>
      <c r="P73" s="472"/>
      <c r="Q73" s="472"/>
    </row>
    <row r="74" spans="1:16" ht="12.75">
      <c r="A74" s="94"/>
      <c r="B74" s="95"/>
      <c r="C74" s="95"/>
      <c r="D74" s="95"/>
      <c r="E74" s="95"/>
      <c r="F74" s="95"/>
      <c r="G74" s="95"/>
      <c r="H74" s="95"/>
      <c r="I74" s="95"/>
      <c r="J74" s="95"/>
      <c r="K74" s="95"/>
      <c r="L74" s="95"/>
      <c r="M74" s="95"/>
      <c r="N74" s="95"/>
      <c r="O74" s="95"/>
      <c r="P74" s="95"/>
    </row>
    <row r="75" spans="1:17" s="133" customFormat="1" ht="12.75">
      <c r="A75" s="80"/>
      <c r="B75" s="80"/>
      <c r="C75" s="80"/>
      <c r="D75" s="80"/>
      <c r="E75" s="80"/>
      <c r="F75" s="80"/>
      <c r="G75" s="80"/>
      <c r="H75" s="80"/>
      <c r="I75" s="80"/>
      <c r="J75" s="80"/>
      <c r="K75" s="80"/>
      <c r="L75" s="80"/>
      <c r="M75" s="80"/>
      <c r="N75" s="80"/>
      <c r="O75" s="80"/>
      <c r="P75" s="80"/>
      <c r="Q75" s="80"/>
    </row>
    <row r="76" spans="1:17" s="133" customFormat="1" ht="11.25">
      <c r="A76" s="100"/>
      <c r="B76" s="101"/>
      <c r="C76" s="102"/>
      <c r="D76" s="102"/>
      <c r="E76" s="102"/>
      <c r="F76" s="102"/>
      <c r="G76" s="102"/>
      <c r="H76" s="102"/>
      <c r="I76" s="102"/>
      <c r="J76" s="102"/>
      <c r="K76" s="102"/>
      <c r="L76" s="102"/>
      <c r="M76" s="102"/>
      <c r="N76" s="103"/>
      <c r="O76" s="466" t="s">
        <v>89</v>
      </c>
      <c r="P76" s="467"/>
      <c r="Q76" s="467"/>
    </row>
    <row r="77" spans="1:17" s="133" customFormat="1" ht="11.25">
      <c r="A77" s="104"/>
      <c r="B77" s="105"/>
      <c r="C77" s="106"/>
      <c r="D77" s="106"/>
      <c r="E77" s="106"/>
      <c r="F77" s="106"/>
      <c r="G77" s="106"/>
      <c r="H77" s="106"/>
      <c r="I77" s="106"/>
      <c r="J77" s="106"/>
      <c r="K77" s="106"/>
      <c r="L77" s="106"/>
      <c r="M77" s="106"/>
      <c r="N77" s="107"/>
      <c r="O77" s="108" t="s">
        <v>208</v>
      </c>
      <c r="P77" s="109"/>
      <c r="Q77" s="110" t="s">
        <v>209</v>
      </c>
    </row>
    <row r="78" spans="1:17" s="133" customFormat="1" ht="11.25">
      <c r="A78" s="111" t="s">
        <v>91</v>
      </c>
      <c r="B78" s="105" t="s">
        <v>92</v>
      </c>
      <c r="C78" s="106" t="s">
        <v>93</v>
      </c>
      <c r="D78" s="106" t="s">
        <v>94</v>
      </c>
      <c r="E78" s="106" t="s">
        <v>90</v>
      </c>
      <c r="F78" s="106" t="s">
        <v>95</v>
      </c>
      <c r="G78" s="106" t="s">
        <v>96</v>
      </c>
      <c r="H78" s="106" t="s">
        <v>97</v>
      </c>
      <c r="I78" s="106" t="s">
        <v>98</v>
      </c>
      <c r="J78" s="106" t="s">
        <v>99</v>
      </c>
      <c r="K78" s="106" t="s">
        <v>100</v>
      </c>
      <c r="L78" s="106" t="s">
        <v>101</v>
      </c>
      <c r="M78" s="106" t="s">
        <v>102</v>
      </c>
      <c r="N78" s="112" t="s">
        <v>103</v>
      </c>
      <c r="O78" s="468" t="s">
        <v>104</v>
      </c>
      <c r="P78" s="469"/>
      <c r="Q78" s="469"/>
    </row>
    <row r="79" spans="1:17" s="133" customFormat="1" ht="11.25">
      <c r="A79" s="104"/>
      <c r="B79" s="105"/>
      <c r="C79" s="106"/>
      <c r="D79" s="106"/>
      <c r="E79" s="106"/>
      <c r="F79" s="106"/>
      <c r="G79" s="106"/>
      <c r="H79" s="106"/>
      <c r="I79" s="106"/>
      <c r="J79" s="106"/>
      <c r="K79" s="106"/>
      <c r="L79" s="106"/>
      <c r="M79" s="106"/>
      <c r="N79" s="107"/>
      <c r="O79" s="112" t="s">
        <v>105</v>
      </c>
      <c r="P79" s="113" t="s">
        <v>106</v>
      </c>
      <c r="Q79" s="114" t="s">
        <v>106</v>
      </c>
    </row>
    <row r="80" spans="1:17" ht="12.75">
      <c r="A80" s="115"/>
      <c r="B80" s="116"/>
      <c r="C80" s="117"/>
      <c r="D80" s="117"/>
      <c r="E80" s="117"/>
      <c r="F80" s="117"/>
      <c r="G80" s="117"/>
      <c r="H80" s="117"/>
      <c r="I80" s="117"/>
      <c r="J80" s="117"/>
      <c r="K80" s="117"/>
      <c r="L80" s="117"/>
      <c r="M80" s="117"/>
      <c r="N80" s="118"/>
      <c r="O80" s="119" t="s">
        <v>107</v>
      </c>
      <c r="P80" s="120" t="s">
        <v>108</v>
      </c>
      <c r="Q80" s="121" t="s">
        <v>109</v>
      </c>
    </row>
    <row r="81" spans="1:16" ht="12.75">
      <c r="A81" s="81"/>
      <c r="B81" s="122"/>
      <c r="C81" s="122"/>
      <c r="D81" s="122"/>
      <c r="E81" s="122"/>
      <c r="F81" s="122"/>
      <c r="G81" s="122"/>
      <c r="H81" s="122"/>
      <c r="I81" s="122"/>
      <c r="J81" s="122"/>
      <c r="K81" s="122"/>
      <c r="L81" s="122"/>
      <c r="M81" s="122"/>
      <c r="N81" s="123"/>
      <c r="O81" s="124"/>
      <c r="P81" s="113"/>
    </row>
    <row r="82" spans="1:16" ht="12.75">
      <c r="A82" s="81"/>
      <c r="B82" s="122"/>
      <c r="C82" s="122"/>
      <c r="D82" s="122"/>
      <c r="E82" s="122"/>
      <c r="F82" s="122"/>
      <c r="G82" s="122"/>
      <c r="H82" s="122"/>
      <c r="I82" s="122"/>
      <c r="J82" s="122"/>
      <c r="K82" s="122"/>
      <c r="L82" s="122"/>
      <c r="M82" s="122"/>
      <c r="N82" s="123"/>
      <c r="O82" s="124"/>
      <c r="P82" s="113"/>
    </row>
    <row r="83" spans="1:16" ht="12.75">
      <c r="A83" s="81"/>
      <c r="B83" s="122"/>
      <c r="C83" s="122"/>
      <c r="D83" s="122"/>
      <c r="E83" s="122"/>
      <c r="F83" s="122"/>
      <c r="G83" s="122"/>
      <c r="H83" s="122"/>
      <c r="I83" s="122"/>
      <c r="J83" s="122"/>
      <c r="K83" s="122"/>
      <c r="L83" s="122"/>
      <c r="M83" s="122"/>
      <c r="N83" s="123"/>
      <c r="O83" s="124"/>
      <c r="P83" s="113"/>
    </row>
    <row r="84" spans="1:17" ht="12.75">
      <c r="A84" s="524" t="s">
        <v>115</v>
      </c>
      <c r="B84" s="524"/>
      <c r="C84" s="524"/>
      <c r="D84" s="524"/>
      <c r="E84" s="524"/>
      <c r="F84" s="524"/>
      <c r="G84" s="524"/>
      <c r="H84" s="524"/>
      <c r="I84" s="524"/>
      <c r="J84" s="524"/>
      <c r="K84" s="524"/>
      <c r="L84" s="524"/>
      <c r="M84" s="524"/>
      <c r="N84" s="524"/>
      <c r="O84" s="524"/>
      <c r="P84" s="524"/>
      <c r="Q84" s="524"/>
    </row>
    <row r="85" spans="1:17" s="133" customFormat="1" ht="11.25" customHeight="1">
      <c r="A85" s="129"/>
      <c r="B85" s="139"/>
      <c r="C85" s="139"/>
      <c r="D85" s="139"/>
      <c r="E85" s="139"/>
      <c r="F85" s="139"/>
      <c r="G85" s="139"/>
      <c r="H85" s="139"/>
      <c r="I85" s="139"/>
      <c r="J85" s="139"/>
      <c r="K85" s="139"/>
      <c r="L85" s="139"/>
      <c r="M85" s="139"/>
      <c r="N85" s="140"/>
      <c r="O85" s="140"/>
      <c r="P85" s="140"/>
      <c r="Q85" s="80"/>
    </row>
    <row r="86" spans="1:17" s="133" customFormat="1" ht="11.25" customHeight="1">
      <c r="A86" s="141"/>
      <c r="B86" s="82"/>
      <c r="C86" s="82"/>
      <c r="D86" s="82"/>
      <c r="E86" s="82"/>
      <c r="F86" s="82"/>
      <c r="G86" s="82"/>
      <c r="H86" s="82"/>
      <c r="I86" s="82"/>
      <c r="J86" s="82"/>
      <c r="K86" s="82"/>
      <c r="L86" s="82"/>
      <c r="M86" s="82"/>
      <c r="N86" s="82"/>
      <c r="O86" s="138"/>
      <c r="P86" s="138"/>
      <c r="Q86" s="80"/>
    </row>
    <row r="87" spans="1:17" s="133" customFormat="1" ht="11.25" customHeight="1">
      <c r="A87" s="84" t="s">
        <v>110</v>
      </c>
      <c r="B87" s="82">
        <v>80.43090081761605</v>
      </c>
      <c r="C87" s="82">
        <v>90.39073572442499</v>
      </c>
      <c r="D87" s="82">
        <v>103.80430745116097</v>
      </c>
      <c r="E87" s="82">
        <v>89.70554449727767</v>
      </c>
      <c r="F87" s="82">
        <v>107.27428153667795</v>
      </c>
      <c r="G87" s="82">
        <v>100.08150831978178</v>
      </c>
      <c r="H87" s="82">
        <v>102.76813638877354</v>
      </c>
      <c r="I87" s="82">
        <v>105.39501958870694</v>
      </c>
      <c r="J87" s="82">
        <v>108.95608514239292</v>
      </c>
      <c r="K87" s="82">
        <v>106.59627380501453</v>
      </c>
      <c r="L87" s="82">
        <v>114.91656750855998</v>
      </c>
      <c r="M87" s="82">
        <v>89.68063919942642</v>
      </c>
      <c r="N87" s="82"/>
      <c r="O87" s="132"/>
      <c r="P87" s="132"/>
      <c r="Q87" s="80"/>
    </row>
    <row r="88" spans="1:17" s="135" customFormat="1" ht="11.25" customHeight="1">
      <c r="A88" s="85">
        <v>2001</v>
      </c>
      <c r="B88" s="82">
        <v>100.08608505395102</v>
      </c>
      <c r="C88" s="82">
        <v>97.94422057824522</v>
      </c>
      <c r="D88" s="82">
        <v>111.79673152325628</v>
      </c>
      <c r="E88" s="82">
        <v>99.3340945627379</v>
      </c>
      <c r="F88" s="82">
        <v>112.75388940283084</v>
      </c>
      <c r="G88" s="82">
        <v>113.45622773133127</v>
      </c>
      <c r="H88" s="82">
        <v>105.19524810131308</v>
      </c>
      <c r="I88" s="82">
        <v>114.77745583213654</v>
      </c>
      <c r="J88" s="82">
        <v>115.49030294032035</v>
      </c>
      <c r="K88" s="82">
        <v>115.29083669123025</v>
      </c>
      <c r="L88" s="82">
        <v>117.06842783908094</v>
      </c>
      <c r="M88" s="82">
        <v>81.4710805683187</v>
      </c>
      <c r="N88" s="82">
        <f>(B88+C88+D88+E88+F88+G88+H88+I88+J88+K88+L88+M88)/12</f>
        <v>107.0553834020627</v>
      </c>
      <c r="O88" s="134">
        <f>100*(I88-H88)/H88</f>
        <v>9.108973935395706</v>
      </c>
      <c r="P88" s="134">
        <f>100*(I88-I87)/I87</f>
        <v>8.90216281570379</v>
      </c>
      <c r="Q88" s="132">
        <f>(((B88+C88+D88+E88+F88+G88+H88+I88)/8)-((B87+C87+D87+E87+F87+G87+H87+I87)/8))/((B87+C87+D87+E87+F87+G87+H87+I87)/8)*100</f>
        <v>9.680512459646424</v>
      </c>
    </row>
    <row r="89" spans="1:17" s="133" customFormat="1" ht="11.25" customHeight="1">
      <c r="A89" s="86">
        <v>2002</v>
      </c>
      <c r="B89" s="82">
        <v>100.69843299823667</v>
      </c>
      <c r="C89" s="82">
        <v>99.91672482398522</v>
      </c>
      <c r="D89" s="82">
        <v>110.96313254858103</v>
      </c>
      <c r="E89" s="82">
        <v>115.32924495426124</v>
      </c>
      <c r="F89" s="82">
        <v>111.57384812119548</v>
      </c>
      <c r="G89" s="82">
        <v>115.12001429726541</v>
      </c>
      <c r="H89" s="82">
        <v>115.17329093298014</v>
      </c>
      <c r="I89" s="82">
        <v>115.63882372233584</v>
      </c>
      <c r="J89" s="82">
        <v>124.57271644637098</v>
      </c>
      <c r="K89" s="82">
        <v>123.76801531542161</v>
      </c>
      <c r="L89" s="82">
        <v>122.93174264081486</v>
      </c>
      <c r="M89" s="82">
        <v>93.96226725366081</v>
      </c>
      <c r="N89" s="82">
        <f>(B89+C89+D89+E89+F89+G89+H89+I89+J89+K89+L89+M89)/12</f>
        <v>112.47068783792577</v>
      </c>
      <c r="O89" s="134">
        <f>100*(I89-H89)/H89</f>
        <v>0.4042020381501484</v>
      </c>
      <c r="P89" s="134">
        <f>100*(I89-I88)/I88</f>
        <v>0.7504678370455129</v>
      </c>
      <c r="Q89" s="132">
        <f>(((B89+C89+D89+E89+F89+G89+H89+I89)/8)-((B88+C88+D88+E88+F88+G88+H88+I88)/8))/((B88+C88+D88+E88+F88+G88+H88+I88)/8)*100</f>
        <v>3.398581298010121</v>
      </c>
    </row>
    <row r="90" spans="1:17" s="133" customFormat="1" ht="11.25" customHeight="1">
      <c r="A90" s="86">
        <v>2003</v>
      </c>
      <c r="B90" s="82">
        <v>110.7</v>
      </c>
      <c r="C90" s="82">
        <v>111.7</v>
      </c>
      <c r="D90" s="82">
        <v>125.7</v>
      </c>
      <c r="E90" s="82">
        <v>125.3</v>
      </c>
      <c r="F90" s="82">
        <v>128.3</v>
      </c>
      <c r="G90" s="82">
        <v>132.7</v>
      </c>
      <c r="H90" s="82">
        <v>131.8</v>
      </c>
      <c r="I90" s="82">
        <v>120.4</v>
      </c>
      <c r="J90" s="82">
        <v>142</v>
      </c>
      <c r="K90" s="82">
        <v>140.7</v>
      </c>
      <c r="L90" s="82">
        <v>136.9</v>
      </c>
      <c r="M90" s="82">
        <v>117.2</v>
      </c>
      <c r="N90" s="82">
        <f>(B90+C90+D90+E90+F90+G90+H90+I90+J90+K90+L90+M90)/12</f>
        <v>126.95</v>
      </c>
      <c r="O90" s="134">
        <f>100*(I90-H90)/H90</f>
        <v>-8.649468892261003</v>
      </c>
      <c r="P90" s="134">
        <f>100*(I90-I89)/I89</f>
        <v>4.117281830102646</v>
      </c>
      <c r="Q90" s="132">
        <f>(((B90+C90+D90+E90+F90+G90+H90+I90)/8)-((B89+C89+D89+E89+F89+G89+H89+I89)/8))/((B89+C89+D89+E89+F89+G89+H89+I89)/8)*100</f>
        <v>11.554152686337115</v>
      </c>
    </row>
    <row r="91" spans="1:17" s="133" customFormat="1" ht="11.25" customHeight="1">
      <c r="A91" s="86">
        <v>2004</v>
      </c>
      <c r="B91" s="82">
        <v>125.2</v>
      </c>
      <c r="C91" s="82">
        <v>121.97412138937321</v>
      </c>
      <c r="D91" s="82">
        <v>147.1369974872599</v>
      </c>
      <c r="E91" s="82">
        <v>140.11154924946783</v>
      </c>
      <c r="F91" s="82">
        <v>135.61867925741967</v>
      </c>
      <c r="G91" s="82">
        <v>156.9</v>
      </c>
      <c r="H91" s="82">
        <v>143.53732885283466</v>
      </c>
      <c r="I91" s="82">
        <v>138.39737567249531</v>
      </c>
      <c r="J91" s="82" t="s">
        <v>47</v>
      </c>
      <c r="K91" s="82" t="s">
        <v>47</v>
      </c>
      <c r="L91" s="82" t="s">
        <v>47</v>
      </c>
      <c r="M91" s="82" t="s">
        <v>47</v>
      </c>
      <c r="N91" s="82">
        <f>(B91+C91+D91+E91+F91+G91+H91+I91)/8</f>
        <v>138.6095064886063</v>
      </c>
      <c r="O91" s="134">
        <f>100*(I91-H91)/H91</f>
        <v>-3.580917397180504</v>
      </c>
      <c r="P91" s="134">
        <f>100*(I91-I90)/I90</f>
        <v>14.947986438949592</v>
      </c>
      <c r="Q91" s="132">
        <f>(((B91+C91+D91+E91+F91+G91+H91+I91)/8)-((B90+C90+D90+E90+F90+G90+H90+I90)/8))/((B90+C90+D90+E90+F90+G90+H90+I90)/8)*100</f>
        <v>12.393680509715232</v>
      </c>
    </row>
    <row r="92" spans="1:17" s="133" customFormat="1" ht="11.25" customHeight="1">
      <c r="A92" s="87"/>
      <c r="B92" s="82"/>
      <c r="C92" s="82"/>
      <c r="D92" s="82"/>
      <c r="E92" s="82"/>
      <c r="F92" s="82"/>
      <c r="G92" s="82"/>
      <c r="H92" s="82"/>
      <c r="I92" s="82"/>
      <c r="J92" s="82"/>
      <c r="K92" s="82"/>
      <c r="L92" s="82"/>
      <c r="M92" s="82"/>
      <c r="N92" s="82"/>
      <c r="O92" s="134"/>
      <c r="P92" s="134"/>
      <c r="Q92" s="80"/>
    </row>
    <row r="93" spans="1:17" s="133" customFormat="1" ht="11.25" customHeight="1">
      <c r="A93" s="88" t="s">
        <v>111</v>
      </c>
      <c r="B93" s="82">
        <v>77.29523984678062</v>
      </c>
      <c r="C93" s="82">
        <v>87.94215371875805</v>
      </c>
      <c r="D93" s="82">
        <v>102.36115517268769</v>
      </c>
      <c r="E93" s="82">
        <v>90.09522743127148</v>
      </c>
      <c r="F93" s="82">
        <v>109.17236901204488</v>
      </c>
      <c r="G93" s="82">
        <v>99.18811899185272</v>
      </c>
      <c r="H93" s="82">
        <v>105.1943838861279</v>
      </c>
      <c r="I93" s="82">
        <v>106.37600103558444</v>
      </c>
      <c r="J93" s="82">
        <v>108.95721281412062</v>
      </c>
      <c r="K93" s="82">
        <v>107.19086586248156</v>
      </c>
      <c r="L93" s="82">
        <v>115.1145127721554</v>
      </c>
      <c r="M93" s="82">
        <v>91.11275943771385</v>
      </c>
      <c r="N93" s="82"/>
      <c r="O93" s="134"/>
      <c r="P93" s="134"/>
      <c r="Q93" s="80"/>
    </row>
    <row r="94" spans="1:17" s="135" customFormat="1" ht="11.25" customHeight="1">
      <c r="A94" s="85">
        <v>2001</v>
      </c>
      <c r="B94" s="82">
        <v>98.5935684669896</v>
      </c>
      <c r="C94" s="82">
        <v>94.75067847816283</v>
      </c>
      <c r="D94" s="82">
        <v>109.68453320840614</v>
      </c>
      <c r="E94" s="82">
        <v>99.66520995956238</v>
      </c>
      <c r="F94" s="82">
        <v>111.53820233904197</v>
      </c>
      <c r="G94" s="82">
        <v>112.92085806301071</v>
      </c>
      <c r="H94" s="82">
        <v>106.84286979055952</v>
      </c>
      <c r="I94" s="82">
        <v>117.94060102236725</v>
      </c>
      <c r="J94" s="82">
        <v>112.74459333022548</v>
      </c>
      <c r="K94" s="82">
        <v>114.70125114940932</v>
      </c>
      <c r="L94" s="82">
        <v>113.91330664022954</v>
      </c>
      <c r="M94" s="82">
        <v>80.78264689277044</v>
      </c>
      <c r="N94" s="82">
        <f>(B94+C94+D94+E94+F94+G94+H94+I94+J94+K94+L94+M94)/12</f>
        <v>106.17319327839459</v>
      </c>
      <c r="O94" s="134">
        <f>100*(I94-H94)/H94</f>
        <v>10.386964758211978</v>
      </c>
      <c r="P94" s="134">
        <f>100*(I94-I93)/I93</f>
        <v>10.871437048018256</v>
      </c>
      <c r="Q94" s="132">
        <f>(((B94+C94+D94+E94+F94+G94+H94+I94)/8)-((B93+C93+D93+E93+F93+G93+H93+I93)/8))/((B93+C93+D93+E93+F93+G93+H93+I93)/8)*100</f>
        <v>9.556265007734313</v>
      </c>
    </row>
    <row r="95" spans="1:17" s="133" customFormat="1" ht="11.25" customHeight="1">
      <c r="A95" s="86">
        <v>2002</v>
      </c>
      <c r="B95" s="82">
        <v>96.1782039938165</v>
      </c>
      <c r="C95" s="82">
        <v>95.75624281724193</v>
      </c>
      <c r="D95" s="82">
        <v>104.54725119571158</v>
      </c>
      <c r="E95" s="82">
        <v>109.76181893573431</v>
      </c>
      <c r="F95" s="82">
        <v>106.3456540100394</v>
      </c>
      <c r="G95" s="82">
        <v>111.1357267160809</v>
      </c>
      <c r="H95" s="82">
        <v>114.53203282664029</v>
      </c>
      <c r="I95" s="82">
        <v>114.92210688492716</v>
      </c>
      <c r="J95" s="82">
        <v>122.47614479523854</v>
      </c>
      <c r="K95" s="82">
        <v>119.86041453074334</v>
      </c>
      <c r="L95" s="82">
        <v>119.40848540953013</v>
      </c>
      <c r="M95" s="82">
        <v>93.08426414930773</v>
      </c>
      <c r="N95" s="82">
        <f>(B95+C95+D95+E95+F95+G95+H95+I95+J95+K95+L95+M95)/12</f>
        <v>109.0006955220843</v>
      </c>
      <c r="O95" s="134">
        <f>100*(I95-H95)/H95</f>
        <v>0.3405807516551291</v>
      </c>
      <c r="P95" s="134">
        <f>100*(I95-I94)/I94</f>
        <v>-2.559334199821174</v>
      </c>
      <c r="Q95" s="132">
        <f>(((B95+C95+D95+E95+F95+G95+H95+I95)/8)-((B94+C94+D94+E94+F94+G94+H94+I94)/8))/((B94+C94+D94+E94+F94+G94+H94+I94)/8)*100</f>
        <v>0.14584608371462832</v>
      </c>
    </row>
    <row r="96" spans="1:17" s="133" customFormat="1" ht="11.25" customHeight="1">
      <c r="A96" s="86">
        <v>2003</v>
      </c>
      <c r="B96" s="82">
        <v>105.2</v>
      </c>
      <c r="C96" s="82">
        <v>104.7</v>
      </c>
      <c r="D96" s="82">
        <v>119.3</v>
      </c>
      <c r="E96" s="82">
        <v>121.4</v>
      </c>
      <c r="F96" s="82">
        <v>126.7</v>
      </c>
      <c r="G96" s="82">
        <v>130.8</v>
      </c>
      <c r="H96" s="82">
        <v>131.3</v>
      </c>
      <c r="I96" s="82">
        <v>117</v>
      </c>
      <c r="J96" s="82">
        <v>139.4</v>
      </c>
      <c r="K96" s="82">
        <v>139.7</v>
      </c>
      <c r="L96" s="82">
        <v>135.3</v>
      </c>
      <c r="M96" s="82">
        <v>112.9</v>
      </c>
      <c r="N96" s="82">
        <f>(B96+C96+D96+E96+F96+G96+H96+I96+J96+K96+L96+M96)/12</f>
        <v>123.6416666666667</v>
      </c>
      <c r="O96" s="134">
        <f>100*(I96-H96)/H96</f>
        <v>-10.891089108910899</v>
      </c>
      <c r="P96" s="134">
        <f>100*(I96-I95)/I95</f>
        <v>1.8080882533361995</v>
      </c>
      <c r="Q96" s="132">
        <f>(((B96+C96+D96+E96+F96+G96+H96+I96)/8)-((B95+C95+D95+E95+F95+G95+H95+I95)/8))/((B95+C95+D95+E95+F95+G95+H95+I95)/8)*100</f>
        <v>12.098394135041435</v>
      </c>
    </row>
    <row r="97" spans="1:17" s="133" customFormat="1" ht="11.25" customHeight="1">
      <c r="A97" s="86">
        <v>2004</v>
      </c>
      <c r="B97" s="82">
        <v>121.3</v>
      </c>
      <c r="C97" s="82">
        <v>116.22728484494229</v>
      </c>
      <c r="D97" s="82">
        <v>140.49521909811594</v>
      </c>
      <c r="E97" s="82">
        <v>135.8815856373889</v>
      </c>
      <c r="F97" s="82">
        <v>128.9830107722873</v>
      </c>
      <c r="G97" s="82">
        <v>149.9</v>
      </c>
      <c r="H97" s="82">
        <v>140.31473275139462</v>
      </c>
      <c r="I97" s="82">
        <v>134.33356221496717</v>
      </c>
      <c r="J97" s="82" t="s">
        <v>47</v>
      </c>
      <c r="K97" s="82" t="s">
        <v>47</v>
      </c>
      <c r="L97" s="82" t="s">
        <v>47</v>
      </c>
      <c r="M97" s="82" t="s">
        <v>47</v>
      </c>
      <c r="N97" s="82">
        <f>(B97+C97+D97+E97+F97+G97+H97+I97)/8</f>
        <v>133.42942441488702</v>
      </c>
      <c r="O97" s="134">
        <f>100*(I97-H97)/H97</f>
        <v>-4.262681772002302</v>
      </c>
      <c r="P97" s="134">
        <f>100*(I97-I96)/I96</f>
        <v>14.815010440142883</v>
      </c>
      <c r="Q97" s="132">
        <f>(((B97+C97+D97+E97+F97+G97+H97+I97)/8)-((B96+C96+D96+E96+F96+G96+H96+I96)/8))/((B96+C96+D96+E96+F96+G96+H96+I96)/8)*100</f>
        <v>11.609723475438738</v>
      </c>
    </row>
    <row r="98" spans="1:17" s="133" customFormat="1" ht="11.25" customHeight="1">
      <c r="A98" s="87"/>
      <c r="B98" s="82"/>
      <c r="C98" s="82"/>
      <c r="D98" s="82"/>
      <c r="E98" s="82"/>
      <c r="F98" s="82"/>
      <c r="G98" s="82"/>
      <c r="H98" s="82"/>
      <c r="I98" s="82"/>
      <c r="J98" s="82"/>
      <c r="K98" s="82"/>
      <c r="L98" s="82"/>
      <c r="M98" s="82"/>
      <c r="N98" s="82"/>
      <c r="O98" s="134"/>
      <c r="P98" s="134"/>
      <c r="Q98" s="80"/>
    </row>
    <row r="99" spans="1:17" s="133" customFormat="1" ht="11.25" customHeight="1">
      <c r="A99" s="88" t="s">
        <v>112</v>
      </c>
      <c r="B99" s="82">
        <v>92.20613777896135</v>
      </c>
      <c r="C99" s="82">
        <v>99.58580929977016</v>
      </c>
      <c r="D99" s="82">
        <v>109.22372626075658</v>
      </c>
      <c r="E99" s="82">
        <v>88.24218192813585</v>
      </c>
      <c r="F99" s="82">
        <v>100.1464606357194</v>
      </c>
      <c r="G99" s="82">
        <v>103.43642172648728</v>
      </c>
      <c r="H99" s="82">
        <v>93.65693480002373</v>
      </c>
      <c r="I99" s="82">
        <v>101.71117458510544</v>
      </c>
      <c r="J99" s="82">
        <v>108.95185043423314</v>
      </c>
      <c r="K99" s="82">
        <v>104.36342323689516</v>
      </c>
      <c r="L99" s="82">
        <v>114.17323064468444</v>
      </c>
      <c r="M99" s="82">
        <v>84.30264861680999</v>
      </c>
      <c r="N99" s="82"/>
      <c r="O99" s="134"/>
      <c r="P99" s="134"/>
      <c r="Q99" s="80"/>
    </row>
    <row r="100" spans="1:17" s="135" customFormat="1" ht="11.25" customHeight="1">
      <c r="A100" s="85">
        <v>2001</v>
      </c>
      <c r="B100" s="82">
        <v>105.69087990885917</v>
      </c>
      <c r="C100" s="82">
        <v>109.93681650082405</v>
      </c>
      <c r="D100" s="82">
        <v>119.72859529749374</v>
      </c>
      <c r="E100" s="82">
        <v>98.09066859844046</v>
      </c>
      <c r="F100" s="82">
        <v>117.31911612046466</v>
      </c>
      <c r="G100" s="82">
        <v>115.46668254719083</v>
      </c>
      <c r="H100" s="82">
        <v>99.00799252622319</v>
      </c>
      <c r="I100" s="82">
        <v>102.89900834765345</v>
      </c>
      <c r="J100" s="82">
        <v>125.8011693202025</v>
      </c>
      <c r="K100" s="82">
        <v>117.50488646312714</v>
      </c>
      <c r="L100" s="82">
        <v>128.91674310701714</v>
      </c>
      <c r="M100" s="82">
        <v>84.05633124843985</v>
      </c>
      <c r="N100" s="82">
        <f>(B100+C100+D100+E100+F100+G100+H100+I100+J100+K100+L100+M100)/12</f>
        <v>110.36824083216133</v>
      </c>
      <c r="O100" s="134">
        <f>100*(I100-H100)/H100</f>
        <v>3.9300017323345755</v>
      </c>
      <c r="P100" s="134">
        <f>100*(I100-I99)/I99</f>
        <v>1.1678498133497675</v>
      </c>
      <c r="Q100" s="132">
        <f>(((B100+C100+D100+E100+F100+G100+H100+I100)/8)-((B99+C99+D99+E99+F99+G99+H99+I99)/8))/((B99+C99+D99+E99+F99+G99+H99+I99)/8)*100</f>
        <v>10.140829189484178</v>
      </c>
    </row>
    <row r="101" spans="1:17" s="133" customFormat="1" ht="11.25" customHeight="1">
      <c r="A101" s="86">
        <v>2002</v>
      </c>
      <c r="B101" s="82">
        <v>117.67308942400194</v>
      </c>
      <c r="C101" s="82">
        <v>115.54043604752951</v>
      </c>
      <c r="D101" s="82">
        <v>135.05646532663727</v>
      </c>
      <c r="E101" s="82">
        <v>136.23640336344505</v>
      </c>
      <c r="F101" s="82">
        <v>131.20710092271818</v>
      </c>
      <c r="G101" s="82">
        <v>130.08206881339157</v>
      </c>
      <c r="H101" s="82">
        <v>117.58138486250951</v>
      </c>
      <c r="I101" s="82">
        <v>118.33028516114015</v>
      </c>
      <c r="J101" s="82">
        <v>132.44589796165812</v>
      </c>
      <c r="K101" s="82">
        <v>138.44209061128873</v>
      </c>
      <c r="L101" s="82">
        <v>136.16250615697408</v>
      </c>
      <c r="M101" s="82">
        <v>97.25940131819598</v>
      </c>
      <c r="N101" s="82">
        <f>(B101+C101+D101+E101+F101+G101+H101+I101+J101+K101+L101+M101)/12</f>
        <v>125.5014274974575</v>
      </c>
      <c r="O101" s="134">
        <f>100*(I101-H101)/H101</f>
        <v>0.636920801286998</v>
      </c>
      <c r="P101" s="134">
        <f>100*(I101-I100)/I100</f>
        <v>14.9965262652005</v>
      </c>
      <c r="Q101" s="132">
        <f>(((B101+C101+D101+E101+F101+G101+H101+I101)/8)-((B100+C100+D100+E100+F100+G100+H100+I100)/8))/((B100+C100+D100+E100+F100+G100+H100+I100)/8)*100</f>
        <v>15.38548057028748</v>
      </c>
    </row>
    <row r="102" spans="1:17" s="133" customFormat="1" ht="11.25" customHeight="1">
      <c r="A102" s="86">
        <v>2003</v>
      </c>
      <c r="B102" s="82">
        <v>131.5</v>
      </c>
      <c r="C102" s="82">
        <v>138</v>
      </c>
      <c r="D102" s="82">
        <v>150.1</v>
      </c>
      <c r="E102" s="82">
        <v>139.9</v>
      </c>
      <c r="F102" s="82">
        <v>134.1</v>
      </c>
      <c r="G102" s="82">
        <v>140.1</v>
      </c>
      <c r="H102" s="82">
        <v>133.9</v>
      </c>
      <c r="I102" s="82">
        <v>133.1</v>
      </c>
      <c r="J102" s="82">
        <v>152.1</v>
      </c>
      <c r="K102" s="82">
        <v>144.4</v>
      </c>
      <c r="L102" s="82">
        <v>142.7</v>
      </c>
      <c r="M102" s="82">
        <v>133.3</v>
      </c>
      <c r="N102" s="82">
        <f>(B102+C102+D102+E102+F102+G102+H102+I102+J102+K102+L102+M102)/12</f>
        <v>139.43333333333334</v>
      </c>
      <c r="O102" s="134">
        <f>100*(I102-H102)/H102</f>
        <v>-0.5974607916355574</v>
      </c>
      <c r="P102" s="134">
        <f>100*(I102-I101)/I101</f>
        <v>12.481770680047543</v>
      </c>
      <c r="Q102" s="132">
        <f>(((B102+C102+D102+E102+F102+G102+H102+I102)/8)-((B101+C101+D101+E101+F101+G101+H101+I101)/8))/((B101+C101+D101+E101+F101+G101+H101+I101)/8)*100</f>
        <v>9.882405030769412</v>
      </c>
    </row>
    <row r="103" spans="1:17" ht="12.75">
      <c r="A103" s="86">
        <v>2004</v>
      </c>
      <c r="B103" s="82">
        <v>139.9</v>
      </c>
      <c r="C103" s="82">
        <v>143.5550138136156</v>
      </c>
      <c r="D103" s="82">
        <v>172.07863343128554</v>
      </c>
      <c r="E103" s="82">
        <v>155.99618229215062</v>
      </c>
      <c r="F103" s="82">
        <v>160.53737089481993</v>
      </c>
      <c r="G103" s="82">
        <v>183</v>
      </c>
      <c r="H103" s="82">
        <v>155.63903024020794</v>
      </c>
      <c r="I103" s="82">
        <v>153.6580709045003</v>
      </c>
      <c r="J103" s="82" t="s">
        <v>47</v>
      </c>
      <c r="K103" s="82" t="s">
        <v>47</v>
      </c>
      <c r="L103" s="82" t="s">
        <v>47</v>
      </c>
      <c r="M103" s="82" t="s">
        <v>47</v>
      </c>
      <c r="N103" s="82">
        <f>(B103+C103+D103+E103+F103+G103+H103+I103)/8</f>
        <v>158.0455376970725</v>
      </c>
      <c r="O103" s="134">
        <f>100*(I103-H103)/H103</f>
        <v>-1.2727908498596356</v>
      </c>
      <c r="P103" s="134">
        <f>100*(I103-I102)/I102</f>
        <v>15.445582948535169</v>
      </c>
      <c r="Q103" s="132">
        <f>(((B103+C103+D103+E103+F103+G103+H103+I103)/8)-((B102+C102+D102+E102+F102+G102+H102+I102)/8))/((B102+C102+D102+E102+F102+G102+H102+I102)/8)*100</f>
        <v>14.869110709237745</v>
      </c>
    </row>
    <row r="104" spans="1:16" ht="12.75">
      <c r="A104" s="137"/>
      <c r="B104" s="82"/>
      <c r="C104" s="82"/>
      <c r="D104" s="82"/>
      <c r="E104" s="82"/>
      <c r="F104" s="82"/>
      <c r="G104" s="82"/>
      <c r="H104" s="82"/>
      <c r="I104" s="82"/>
      <c r="J104" s="82"/>
      <c r="K104" s="82"/>
      <c r="L104" s="82"/>
      <c r="M104" s="82"/>
      <c r="N104" s="143"/>
      <c r="O104" s="134"/>
      <c r="P104" s="134"/>
    </row>
    <row r="105" spans="1:16" ht="12.75">
      <c r="A105" s="137"/>
      <c r="B105" s="82"/>
      <c r="C105" s="82"/>
      <c r="D105" s="82"/>
      <c r="E105" s="82"/>
      <c r="F105" s="82"/>
      <c r="G105" s="82"/>
      <c r="H105" s="82"/>
      <c r="I105" s="82"/>
      <c r="J105" s="82"/>
      <c r="K105" s="82"/>
      <c r="L105" s="82"/>
      <c r="M105" s="82"/>
      <c r="N105" s="143"/>
      <c r="O105" s="134"/>
      <c r="P105" s="134"/>
    </row>
    <row r="106" spans="1:16" ht="12.75">
      <c r="A106" s="137"/>
      <c r="B106" s="82"/>
      <c r="C106" s="82"/>
      <c r="D106" s="82"/>
      <c r="E106" s="82"/>
      <c r="F106" s="82"/>
      <c r="G106" s="82"/>
      <c r="H106" s="82"/>
      <c r="I106" s="82"/>
      <c r="J106" s="82"/>
      <c r="K106" s="82"/>
      <c r="L106" s="82"/>
      <c r="M106" s="82"/>
      <c r="N106" s="143"/>
      <c r="O106" s="134"/>
      <c r="P106" s="134"/>
    </row>
    <row r="107" spans="1:17" ht="12.75">
      <c r="A107" s="524" t="s">
        <v>116</v>
      </c>
      <c r="B107" s="524"/>
      <c r="C107" s="524"/>
      <c r="D107" s="524"/>
      <c r="E107" s="524"/>
      <c r="F107" s="524"/>
      <c r="G107" s="524"/>
      <c r="H107" s="524"/>
      <c r="I107" s="524"/>
      <c r="J107" s="524"/>
      <c r="K107" s="524"/>
      <c r="L107" s="524"/>
      <c r="M107" s="524"/>
      <c r="N107" s="524"/>
      <c r="O107" s="524"/>
      <c r="P107" s="524"/>
      <c r="Q107" s="524"/>
    </row>
    <row r="108" spans="1:16" ht="12.75">
      <c r="A108" s="130"/>
      <c r="B108" s="130"/>
      <c r="C108" s="130"/>
      <c r="D108" s="130"/>
      <c r="E108" s="130"/>
      <c r="F108" s="130"/>
      <c r="G108" s="130"/>
      <c r="H108" s="130"/>
      <c r="I108" s="130"/>
      <c r="J108" s="130"/>
      <c r="K108" s="130"/>
      <c r="L108" s="130"/>
      <c r="M108" s="130"/>
      <c r="N108" s="142"/>
      <c r="O108" s="134"/>
      <c r="P108" s="134"/>
    </row>
    <row r="109" spans="1:17" s="133" customFormat="1" ht="11.25" customHeight="1">
      <c r="A109" s="130"/>
      <c r="B109" s="82"/>
      <c r="C109" s="82"/>
      <c r="D109" s="82"/>
      <c r="E109" s="82"/>
      <c r="F109" s="82"/>
      <c r="G109" s="82"/>
      <c r="H109" s="82"/>
      <c r="I109" s="82"/>
      <c r="J109" s="82"/>
      <c r="K109" s="82"/>
      <c r="L109" s="82"/>
      <c r="M109" s="82"/>
      <c r="N109" s="82"/>
      <c r="O109" s="134"/>
      <c r="P109" s="134"/>
      <c r="Q109" s="80"/>
    </row>
    <row r="110" spans="1:17" s="133" customFormat="1" ht="11.25" customHeight="1">
      <c r="A110" s="84" t="s">
        <v>110</v>
      </c>
      <c r="B110" s="82">
        <v>76.74746323183179</v>
      </c>
      <c r="C110" s="82">
        <v>99.48906665959684</v>
      </c>
      <c r="D110" s="82">
        <v>106.27097586445177</v>
      </c>
      <c r="E110" s="82">
        <v>96.80518673253718</v>
      </c>
      <c r="F110" s="82">
        <v>99.88531524717075</v>
      </c>
      <c r="G110" s="82">
        <v>91.00935123282903</v>
      </c>
      <c r="H110" s="82">
        <v>84.61824908355501</v>
      </c>
      <c r="I110" s="82">
        <v>91.29982810528621</v>
      </c>
      <c r="J110" s="82">
        <v>103.41245197707482</v>
      </c>
      <c r="K110" s="82">
        <v>113.95544515244018</v>
      </c>
      <c r="L110" s="82">
        <v>129.25951169009394</v>
      </c>
      <c r="M110" s="82">
        <v>107.2471550673058</v>
      </c>
      <c r="N110" s="82"/>
      <c r="O110" s="134"/>
      <c r="P110" s="134"/>
      <c r="Q110" s="80"/>
    </row>
    <row r="111" spans="1:17" s="135" customFormat="1" ht="11.25" customHeight="1">
      <c r="A111" s="85">
        <v>2001</v>
      </c>
      <c r="B111" s="82">
        <v>91.57648390800756</v>
      </c>
      <c r="C111" s="82">
        <v>96.83098712979654</v>
      </c>
      <c r="D111" s="82">
        <v>116.05561452144374</v>
      </c>
      <c r="E111" s="82">
        <v>87.70148831346664</v>
      </c>
      <c r="F111" s="82">
        <v>99.0376395849209</v>
      </c>
      <c r="G111" s="82">
        <v>86.54672187665484</v>
      </c>
      <c r="H111" s="82">
        <v>84.79243238695169</v>
      </c>
      <c r="I111" s="82">
        <v>87.10095950864205</v>
      </c>
      <c r="J111" s="82">
        <v>96.67828902638495</v>
      </c>
      <c r="K111" s="82">
        <v>95.2245559978408</v>
      </c>
      <c r="L111" s="82">
        <v>123.53551798364748</v>
      </c>
      <c r="M111" s="82">
        <v>102.48359691432904</v>
      </c>
      <c r="N111" s="82">
        <f>(B111+C111+D111+E111+F111+G111+H111+I111+J111+K111+L111+M111)/12</f>
        <v>97.29702392934053</v>
      </c>
      <c r="O111" s="134">
        <f>100*(I111-H111)/H111</f>
        <v>2.72256268242826</v>
      </c>
      <c r="P111" s="134">
        <f>100*(I111-I110)/I110</f>
        <v>-4.598988501711154</v>
      </c>
      <c r="Q111" s="132">
        <f>(((B111+C111+D111+E111+F111+G111+H111+I111)/8)-((B110+C110+D110+E110+F110+G110+H110+I110)/8))/((B110+C110+D110+E110+F110+G110+H110+I110)/8)*100</f>
        <v>0.4713538638674764</v>
      </c>
    </row>
    <row r="112" spans="1:17" s="135" customFormat="1" ht="11.25" customHeight="1">
      <c r="A112" s="86">
        <v>2002</v>
      </c>
      <c r="B112" s="82">
        <v>86.38638638278273</v>
      </c>
      <c r="C112" s="82">
        <v>94.8898410211126</v>
      </c>
      <c r="D112" s="82">
        <v>112.64915267456</v>
      </c>
      <c r="E112" s="82">
        <v>109.44022140784769</v>
      </c>
      <c r="F112" s="82">
        <v>89.4600649017302</v>
      </c>
      <c r="G112" s="82">
        <v>99.67477302952871</v>
      </c>
      <c r="H112" s="82">
        <v>87.11334640976322</v>
      </c>
      <c r="I112" s="82">
        <v>98.58761657991325</v>
      </c>
      <c r="J112" s="82">
        <v>118.41220080965238</v>
      </c>
      <c r="K112" s="82">
        <v>122.64745688911557</v>
      </c>
      <c r="L112" s="82">
        <v>126.70240403136508</v>
      </c>
      <c r="M112" s="82">
        <v>105.10157742015971</v>
      </c>
      <c r="N112" s="82">
        <f>(B112+C112+D112+E112+F112+G112+H112+I112+J112+K112+L112+M112)/12</f>
        <v>104.25542012979427</v>
      </c>
      <c r="O112" s="134">
        <f>100*(I112-H112)/H112</f>
        <v>13.171655828921345</v>
      </c>
      <c r="P112" s="134">
        <f>100*(I112-I111)/I111</f>
        <v>13.18775032567983</v>
      </c>
      <c r="Q112" s="132">
        <f>(((B112+C112+D112+E112+F112+G112+H112+I112)/8)-((B111+C111+D111+E111+F111+G111+H111+I111)/8))/((B111+C111+D111+E111+F111+G111+H111+I111)/8)*100</f>
        <v>3.8096935218276147</v>
      </c>
    </row>
    <row r="113" spans="1:17" s="133" customFormat="1" ht="11.25" customHeight="1">
      <c r="A113" s="86">
        <v>2003</v>
      </c>
      <c r="B113" s="82">
        <v>100.1</v>
      </c>
      <c r="C113" s="82">
        <v>100.4</v>
      </c>
      <c r="D113" s="82">
        <v>124.1</v>
      </c>
      <c r="E113" s="82">
        <v>102</v>
      </c>
      <c r="F113" s="82">
        <v>92.6</v>
      </c>
      <c r="G113" s="82">
        <v>109.1</v>
      </c>
      <c r="H113" s="82">
        <v>103.2</v>
      </c>
      <c r="I113" s="82">
        <v>101.4</v>
      </c>
      <c r="J113" s="82">
        <v>131.4</v>
      </c>
      <c r="K113" s="82">
        <v>136.5</v>
      </c>
      <c r="L113" s="82">
        <v>140.5</v>
      </c>
      <c r="M113" s="82">
        <v>113.6</v>
      </c>
      <c r="N113" s="82">
        <f>(B113+C113+D113+E113+F113+G113+H113+I113+J113+K113+L113+M113)/12</f>
        <v>112.90833333333335</v>
      </c>
      <c r="O113" s="134">
        <f>100*(I113-H113)/H113</f>
        <v>-1.744186046511625</v>
      </c>
      <c r="P113" s="134">
        <f>100*(I113-I112)/I112</f>
        <v>2.852674116334982</v>
      </c>
      <c r="Q113" s="132">
        <f>(((B113+C113+D113+E113+F113+G113+H113+I113)/8)-((B112+C112+D112+E112+F112+G112+H112+I112)/8))/((B112+C112+D112+E112+F112+G112+H112+I112)/8)*100</f>
        <v>7.028848499059547</v>
      </c>
    </row>
    <row r="114" spans="1:17" s="133" customFormat="1" ht="11.25" customHeight="1">
      <c r="A114" s="86">
        <v>2004</v>
      </c>
      <c r="B114" s="82">
        <v>96.5</v>
      </c>
      <c r="C114" s="82">
        <v>107.67076373463622</v>
      </c>
      <c r="D114" s="82">
        <v>133.95202952456918</v>
      </c>
      <c r="E114" s="82">
        <v>118.16510630750636</v>
      </c>
      <c r="F114" s="82">
        <v>110.10934431244523</v>
      </c>
      <c r="G114" s="82">
        <v>131.1</v>
      </c>
      <c r="H114" s="82">
        <v>111.66725325458519</v>
      </c>
      <c r="I114" s="82">
        <v>115.88438857614905</v>
      </c>
      <c r="J114" s="82" t="s">
        <v>47</v>
      </c>
      <c r="K114" s="82" t="s">
        <v>47</v>
      </c>
      <c r="L114" s="82" t="s">
        <v>47</v>
      </c>
      <c r="M114" s="82" t="s">
        <v>47</v>
      </c>
      <c r="N114" s="82">
        <f>(B114+C114+D114+E114+F114+G114+H114+I114)/8</f>
        <v>115.6311107137364</v>
      </c>
      <c r="O114" s="134">
        <f>100*(I114-H114)/H114</f>
        <v>3.7765192557834304</v>
      </c>
      <c r="P114" s="134">
        <f>100*(I114-I113)/I113</f>
        <v>14.284406879831405</v>
      </c>
      <c r="Q114" s="132">
        <f>(((B114+C114+D114+E114+F114+G114+H114+I114)/8)-((B113+C113+D113+E113+F113+G113+H113+I113)/8))/((B113+C113+D113+E113+F113+G113+H113+I113)/8)*100</f>
        <v>11.06361936725791</v>
      </c>
    </row>
    <row r="115" spans="1:17" s="133" customFormat="1" ht="11.25" customHeight="1">
      <c r="A115" s="87"/>
      <c r="B115" s="82"/>
      <c r="C115" s="82"/>
      <c r="D115" s="82"/>
      <c r="E115" s="82"/>
      <c r="F115" s="82"/>
      <c r="G115" s="82"/>
      <c r="H115" s="82"/>
      <c r="I115" s="82"/>
      <c r="J115" s="82"/>
      <c r="K115" s="82"/>
      <c r="L115" s="82"/>
      <c r="M115" s="82"/>
      <c r="N115" s="82"/>
      <c r="O115" s="134"/>
      <c r="P115" s="134"/>
      <c r="Q115" s="80"/>
    </row>
    <row r="116" spans="1:17" s="133" customFormat="1" ht="11.25" customHeight="1">
      <c r="A116" s="88" t="s">
        <v>111</v>
      </c>
      <c r="B116" s="82">
        <v>79.92623550027028</v>
      </c>
      <c r="C116" s="82">
        <v>102.27762195986425</v>
      </c>
      <c r="D116" s="82">
        <v>110.70049991114814</v>
      </c>
      <c r="E116" s="82">
        <v>100.92378465820686</v>
      </c>
      <c r="F116" s="82">
        <v>97.32545457837635</v>
      </c>
      <c r="G116" s="82">
        <v>86.6643925945107</v>
      </c>
      <c r="H116" s="82">
        <v>81.91675952004816</v>
      </c>
      <c r="I116" s="82">
        <v>96.31194666960137</v>
      </c>
      <c r="J116" s="82">
        <v>105.67157942307735</v>
      </c>
      <c r="K116" s="82">
        <v>114.70571446548202</v>
      </c>
      <c r="L116" s="82">
        <v>123.30206432321657</v>
      </c>
      <c r="M116" s="82">
        <v>100.27394644385359</v>
      </c>
      <c r="N116" s="82"/>
      <c r="O116" s="134"/>
      <c r="P116" s="134"/>
      <c r="Q116" s="80"/>
    </row>
    <row r="117" spans="1:17" s="133" customFormat="1" ht="11.25" customHeight="1">
      <c r="A117" s="85">
        <v>2001</v>
      </c>
      <c r="B117" s="82">
        <v>88.52271072758971</v>
      </c>
      <c r="C117" s="82">
        <v>95.57400244715521</v>
      </c>
      <c r="D117" s="82">
        <v>109.11184847985052</v>
      </c>
      <c r="E117" s="82">
        <v>85.52725365072682</v>
      </c>
      <c r="F117" s="82">
        <v>95.35285317862771</v>
      </c>
      <c r="G117" s="82">
        <v>80.19067788773268</v>
      </c>
      <c r="H117" s="82">
        <v>80.36430542808803</v>
      </c>
      <c r="I117" s="82">
        <v>91.35547809163783</v>
      </c>
      <c r="J117" s="82">
        <v>99.51272811961545</v>
      </c>
      <c r="K117" s="82">
        <v>102.07019966343455</v>
      </c>
      <c r="L117" s="82">
        <v>119.68643831956038</v>
      </c>
      <c r="M117" s="82">
        <v>98.2234014842838</v>
      </c>
      <c r="N117" s="82">
        <f>(B117+C117+D117+E117+F117+G117+H117+I117+J117+K117+L117+M117)/12</f>
        <v>95.45765812319189</v>
      </c>
      <c r="O117" s="134">
        <f>100*(I117-H117)/H117</f>
        <v>13.676684698513295</v>
      </c>
      <c r="P117" s="134">
        <f>100*(I117-I116)/I116</f>
        <v>-5.146265597731842</v>
      </c>
      <c r="Q117" s="132">
        <f>(((B117+C117+D117+E117+F117+G117+H117+I117)/8)-((B116+C116+D116+E116+F116+G116+H116+I116)/8))/((B116+C116+D116+E116+F116+G116+H116+I116)/8)*100</f>
        <v>-3.9743002229561064</v>
      </c>
    </row>
    <row r="118" spans="1:17" s="135" customFormat="1" ht="11.25" customHeight="1">
      <c r="A118" s="86">
        <v>2002</v>
      </c>
      <c r="B118" s="82">
        <v>84.36979828429965</v>
      </c>
      <c r="C118" s="82">
        <v>89.17343992697933</v>
      </c>
      <c r="D118" s="82">
        <v>106.7408693617746</v>
      </c>
      <c r="E118" s="82">
        <v>93.97973956139121</v>
      </c>
      <c r="F118" s="82">
        <v>77.5252237177152</v>
      </c>
      <c r="G118" s="82">
        <v>91.35856833682129</v>
      </c>
      <c r="H118" s="82">
        <v>83.46993928624651</v>
      </c>
      <c r="I118" s="82">
        <v>98.18342692045421</v>
      </c>
      <c r="J118" s="82">
        <v>108.30731222612503</v>
      </c>
      <c r="K118" s="82">
        <v>114.43769210211245</v>
      </c>
      <c r="L118" s="82">
        <v>113.21764152497991</v>
      </c>
      <c r="M118" s="82">
        <v>97.75911538970603</v>
      </c>
      <c r="N118" s="82">
        <f>(B118+C118+D118+E118+F118+G118+H118+I118+J118+K118+L118+M118)/12</f>
        <v>96.54356388655044</v>
      </c>
      <c r="O118" s="134">
        <f>100*(I118-H118)/H118</f>
        <v>17.6272892493071</v>
      </c>
      <c r="P118" s="134">
        <f>100*(I118-I117)/I117</f>
        <v>7.4740442187466005</v>
      </c>
      <c r="Q118" s="132">
        <f>(((B118+C118+D118+E118+F118+G118+H118+I118)/8)-((B117+C117+D117+E117+F117+G117+H117+I117)/8))/((B117+C117+D117+E117+F117+G117+H117+I117)/8)*100</f>
        <v>-0.16503112006563755</v>
      </c>
    </row>
    <row r="119" spans="1:17" s="133" customFormat="1" ht="11.25" customHeight="1">
      <c r="A119" s="86">
        <v>2003</v>
      </c>
      <c r="B119" s="82">
        <v>91.3</v>
      </c>
      <c r="C119" s="82">
        <v>91.1</v>
      </c>
      <c r="D119" s="82">
        <v>112.9</v>
      </c>
      <c r="E119" s="82">
        <v>95</v>
      </c>
      <c r="F119" s="82">
        <v>88.1</v>
      </c>
      <c r="G119" s="82">
        <v>103.5</v>
      </c>
      <c r="H119" s="82">
        <v>88.7</v>
      </c>
      <c r="I119" s="82">
        <v>97.1</v>
      </c>
      <c r="J119" s="82">
        <v>114.9</v>
      </c>
      <c r="K119" s="82">
        <v>110.9</v>
      </c>
      <c r="L119" s="82">
        <v>108.9</v>
      </c>
      <c r="M119" s="82">
        <v>102.4</v>
      </c>
      <c r="N119" s="82">
        <f>(B119+C119+D119+E119+F119+G119+H119+I119+J119+K119+L119+M119)/12</f>
        <v>100.40000000000002</v>
      </c>
      <c r="O119" s="134">
        <f>100*(I119-H119)/H119</f>
        <v>9.470124013528737</v>
      </c>
      <c r="P119" s="134">
        <f>100*(I119-I118)/I118</f>
        <v>-1.1034723012183931</v>
      </c>
      <c r="Q119" s="132">
        <f>(((B119+C119+D119+E119+F119+G119+H119+I119)/8)-((B118+C118+D118+E118+F118+G118+H118+I118)/8))/((B118+C118+D118+E118+F118+G118+H118+I118)/8)*100</f>
        <v>5.918727248577526</v>
      </c>
    </row>
    <row r="120" spans="1:17" s="133" customFormat="1" ht="11.25" customHeight="1">
      <c r="A120" s="86">
        <v>2004</v>
      </c>
      <c r="B120" s="82">
        <v>84.5</v>
      </c>
      <c r="C120" s="82">
        <v>91.31897209844864</v>
      </c>
      <c r="D120" s="82">
        <v>114.59070896030259</v>
      </c>
      <c r="E120" s="82">
        <v>101.06632068459609</v>
      </c>
      <c r="F120" s="82">
        <v>88.49882210226167</v>
      </c>
      <c r="G120" s="82">
        <v>107.1</v>
      </c>
      <c r="H120" s="82">
        <v>91.33199755776327</v>
      </c>
      <c r="I120" s="82">
        <v>96.82866009463376</v>
      </c>
      <c r="J120" s="82" t="s">
        <v>47</v>
      </c>
      <c r="K120" s="82" t="s">
        <v>47</v>
      </c>
      <c r="L120" s="82" t="s">
        <v>47</v>
      </c>
      <c r="M120" s="82" t="s">
        <v>47</v>
      </c>
      <c r="N120" s="82">
        <f>(B120+C120+D120+E120+F120+G120+H120+I120)/8</f>
        <v>96.90443518725075</v>
      </c>
      <c r="O120" s="134">
        <f>100*(I120-H120)/H120</f>
        <v>6.018331673293472</v>
      </c>
      <c r="P120" s="134">
        <f>100*(I120-I119)/I119</f>
        <v>-0.27944377483649113</v>
      </c>
      <c r="Q120" s="132">
        <f>(((B120+C120+D120+E120+F120+G120+H120+I120)/8)-((B119+C119+D119+E119+F119+G119+H119+I119)/8))/((B119+C119+D119+E119+F119+G119+H119+I119)/8)*100</f>
        <v>0.981565910903477</v>
      </c>
    </row>
    <row r="121" spans="1:17" s="133" customFormat="1" ht="11.25" customHeight="1">
      <c r="A121" s="87"/>
      <c r="B121" s="82"/>
      <c r="C121" s="82"/>
      <c r="D121" s="82"/>
      <c r="E121" s="82"/>
      <c r="F121" s="82"/>
      <c r="G121" s="82"/>
      <c r="H121" s="82"/>
      <c r="I121" s="82"/>
      <c r="J121" s="82"/>
      <c r="K121" s="82"/>
      <c r="L121" s="82"/>
      <c r="M121" s="82"/>
      <c r="N121" s="82"/>
      <c r="O121" s="134"/>
      <c r="P121" s="134"/>
      <c r="Q121" s="80"/>
    </row>
    <row r="122" spans="1:17" s="133" customFormat="1" ht="11.25" customHeight="1">
      <c r="A122" s="88" t="s">
        <v>112</v>
      </c>
      <c r="B122" s="82">
        <v>69.87208142155966</v>
      </c>
      <c r="C122" s="82">
        <v>93.45768700288147</v>
      </c>
      <c r="D122" s="82">
        <v>96.69033702438814</v>
      </c>
      <c r="E122" s="82">
        <v>87.89705149342745</v>
      </c>
      <c r="F122" s="82">
        <v>105.42205017773007</v>
      </c>
      <c r="G122" s="82">
        <v>100.40708313570235</v>
      </c>
      <c r="H122" s="82">
        <v>90.46131383143072</v>
      </c>
      <c r="I122" s="82">
        <v>80.45909278563417</v>
      </c>
      <c r="J122" s="82">
        <v>98.52617436894427</v>
      </c>
      <c r="K122" s="82">
        <v>112.33268404646299</v>
      </c>
      <c r="L122" s="82">
        <v>142.14490320676668</v>
      </c>
      <c r="M122" s="82">
        <v>122.32954148543766</v>
      </c>
      <c r="N122" s="82"/>
      <c r="O122" s="259"/>
      <c r="P122" s="259"/>
      <c r="Q122" s="80"/>
    </row>
    <row r="123" spans="1:17" s="133" customFormat="1" ht="11.25" customHeight="1">
      <c r="A123" s="85">
        <v>2001</v>
      </c>
      <c r="B123" s="82">
        <v>98.18150458255035</v>
      </c>
      <c r="C123" s="82">
        <v>99.54972533248933</v>
      </c>
      <c r="D123" s="82">
        <v>131.0743194374506</v>
      </c>
      <c r="E123" s="82">
        <v>92.40415090398578</v>
      </c>
      <c r="F123" s="82">
        <v>107.00748179604147</v>
      </c>
      <c r="G123" s="82">
        <v>100.29423994356375</v>
      </c>
      <c r="H123" s="82">
        <v>94.37004945007175</v>
      </c>
      <c r="I123" s="82">
        <v>77.89884082744605</v>
      </c>
      <c r="J123" s="82">
        <v>90.547667093627</v>
      </c>
      <c r="K123" s="82">
        <v>80.41808043024513</v>
      </c>
      <c r="L123" s="82">
        <v>131.8607108699827</v>
      </c>
      <c r="M123" s="82">
        <v>111.6979940663828</v>
      </c>
      <c r="N123" s="82">
        <f>(B123+C123+D123+E123+F123+G123+H123+I123+J123+K123+L123+M123)/12</f>
        <v>101.27539706115306</v>
      </c>
      <c r="O123" s="134">
        <f>100*(I123-H123)/H123</f>
        <v>-17.45385185088845</v>
      </c>
      <c r="P123" s="134">
        <f>100*(I123-I122)/I122</f>
        <v>-3.1820542210304996</v>
      </c>
      <c r="Q123" s="132">
        <f>(((B123+C123+D123+E123+F123+G123+H123+I123)/8)-((B122+C122+D122+E122+F122+G122+H122+I122)/8))/((B122+C122+D122+E122+F122+G122+H122+I122)/8)*100</f>
        <v>10.503258357160293</v>
      </c>
    </row>
    <row r="124" spans="1:17" s="135" customFormat="1" ht="11.25" customHeight="1">
      <c r="A124" s="86">
        <v>2002</v>
      </c>
      <c r="B124" s="82">
        <v>90.74807446237482</v>
      </c>
      <c r="C124" s="82">
        <v>107.25387239836219</v>
      </c>
      <c r="D124" s="82">
        <v>125.42820702328699</v>
      </c>
      <c r="E124" s="82">
        <v>142.87977184328273</v>
      </c>
      <c r="F124" s="82">
        <v>115.27399021607224</v>
      </c>
      <c r="G124" s="82">
        <v>117.66193209645922</v>
      </c>
      <c r="H124" s="82">
        <v>94.99368917198595</v>
      </c>
      <c r="I124" s="82">
        <v>99.461840331009</v>
      </c>
      <c r="J124" s="82">
        <v>140.2681128539959</v>
      </c>
      <c r="K124" s="82">
        <v>140.4043965717026</v>
      </c>
      <c r="L124" s="82">
        <v>155.86866161620387</v>
      </c>
      <c r="M124" s="82">
        <v>120.9826238058763</v>
      </c>
      <c r="N124" s="82">
        <f>(B124+C124+D124+E124+F124+G124+H124+I124+J124+K124+L124+M124)/12</f>
        <v>120.93543103255098</v>
      </c>
      <c r="O124" s="134">
        <f>100*(I124-H124)/H124</f>
        <v>4.703629470515109</v>
      </c>
      <c r="P124" s="134">
        <f>100*(I124-I123)/I123</f>
        <v>27.680770695070052</v>
      </c>
      <c r="Q124" s="132">
        <f>(((B124+C124+D124+E124+F124+G124+H124+I124)/8)-((B123+C123+D123+E123+F123+G123+H123+I123)/8))/((B123+C123+D123+E123+F123+G123+H123+I123)/8)*100</f>
        <v>11.603814909661034</v>
      </c>
    </row>
    <row r="125" spans="1:17" s="133" customFormat="1" ht="11.25" customHeight="1">
      <c r="A125" s="86">
        <v>2003</v>
      </c>
      <c r="B125" s="82">
        <v>119.1</v>
      </c>
      <c r="C125" s="82">
        <v>120.7</v>
      </c>
      <c r="D125" s="82">
        <v>148.2</v>
      </c>
      <c r="E125" s="82">
        <v>117.2</v>
      </c>
      <c r="F125" s="82">
        <v>102.3</v>
      </c>
      <c r="G125" s="82">
        <v>121.3</v>
      </c>
      <c r="H125" s="82">
        <v>134.4</v>
      </c>
      <c r="I125" s="82">
        <v>110.6</v>
      </c>
      <c r="J125" s="82">
        <v>167</v>
      </c>
      <c r="K125" s="82">
        <v>191.8</v>
      </c>
      <c r="L125" s="82">
        <v>208.8</v>
      </c>
      <c r="M125" s="82">
        <v>137.9</v>
      </c>
      <c r="N125" s="82">
        <f>(B125+C125+D125+E125+F125+G125+H125+I125+J125+K125+L125+M125)/12</f>
        <v>139.94166666666666</v>
      </c>
      <c r="O125" s="134">
        <f>100*(I125-H125)/H125</f>
        <v>-17.70833333333334</v>
      </c>
      <c r="P125" s="134">
        <f>100*(I125-I124)/I124</f>
        <v>11.198425076313889</v>
      </c>
      <c r="Q125" s="132">
        <f>(((B125+C125+D125+E125+F125+G125+H125+I125)/8)-((B124+C124+D124+E124+F124+G124+H124+I124)/8))/((B124+C124+D124+E124+F124+G124+H124+I124)/8)*100</f>
        <v>8.962571220086081</v>
      </c>
    </row>
    <row r="126" spans="1:17" s="133" customFormat="1" ht="11.25" customHeight="1">
      <c r="A126" s="86">
        <v>2004</v>
      </c>
      <c r="B126" s="82">
        <v>122.5</v>
      </c>
      <c r="C126" s="82">
        <v>143.03813239521924</v>
      </c>
      <c r="D126" s="82">
        <v>175.82872275687347</v>
      </c>
      <c r="E126" s="82">
        <v>155.14815184920346</v>
      </c>
      <c r="F126" s="82">
        <v>156.8508465884711</v>
      </c>
      <c r="G126" s="82">
        <v>182.9</v>
      </c>
      <c r="H126" s="82">
        <v>155.65047546383374</v>
      </c>
      <c r="I126" s="82">
        <v>157.10011522579512</v>
      </c>
      <c r="J126" s="82" t="s">
        <v>47</v>
      </c>
      <c r="K126" s="82" t="s">
        <v>47</v>
      </c>
      <c r="L126" s="82" t="s">
        <v>47</v>
      </c>
      <c r="M126" s="82" t="s">
        <v>47</v>
      </c>
      <c r="N126" s="82">
        <f>(B126+C126+D126+E126+F126+G126+H126+I126)/8</f>
        <v>156.12705553492452</v>
      </c>
      <c r="O126" s="134">
        <f>100*(I126-H126)/H126</f>
        <v>0.9313429706150886</v>
      </c>
      <c r="P126" s="134">
        <f>100*(I126-I125)/I125</f>
        <v>42.04350382079125</v>
      </c>
      <c r="Q126" s="132">
        <f>(((B126+C126+D126+E126+F126+G126+H126+I126)/8)-((B125+C125+D125+E125+F125+G125+H125+I125)/8))/((B125+C125+D125+E125+F125+G125+H125+I125)/8)*100</f>
        <v>28.262111755945398</v>
      </c>
    </row>
    <row r="127" spans="1:17" s="133" customFormat="1" ht="11.25" customHeight="1">
      <c r="A127" s="137"/>
      <c r="B127" s="82"/>
      <c r="C127" s="82"/>
      <c r="D127" s="82"/>
      <c r="E127" s="82"/>
      <c r="F127" s="82"/>
      <c r="G127" s="82"/>
      <c r="H127" s="82"/>
      <c r="I127" s="82"/>
      <c r="J127" s="82"/>
      <c r="K127" s="82"/>
      <c r="L127" s="82"/>
      <c r="M127" s="82"/>
      <c r="N127" s="143"/>
      <c r="O127" s="140"/>
      <c r="P127" s="140"/>
      <c r="Q127" s="80"/>
    </row>
    <row r="128" spans="1:17" s="133" customFormat="1" ht="11.25" customHeight="1">
      <c r="A128" s="137"/>
      <c r="B128" s="82"/>
      <c r="C128" s="82"/>
      <c r="D128" s="82"/>
      <c r="E128" s="82"/>
      <c r="F128" s="82"/>
      <c r="G128" s="82"/>
      <c r="H128" s="82"/>
      <c r="I128" s="82"/>
      <c r="J128" s="82"/>
      <c r="K128" s="82"/>
      <c r="L128" s="82"/>
      <c r="M128" s="82"/>
      <c r="N128" s="143"/>
      <c r="O128" s="140"/>
      <c r="P128" s="140"/>
      <c r="Q128" s="80"/>
    </row>
    <row r="129" spans="1:17" s="133" customFormat="1" ht="11.25" customHeight="1">
      <c r="A129" s="137"/>
      <c r="B129" s="82"/>
      <c r="C129" s="82"/>
      <c r="D129" s="82"/>
      <c r="E129" s="82"/>
      <c r="F129" s="82"/>
      <c r="G129" s="82"/>
      <c r="H129" s="82"/>
      <c r="I129" s="82"/>
      <c r="J129" s="82"/>
      <c r="K129" s="82"/>
      <c r="L129" s="82"/>
      <c r="M129" s="82"/>
      <c r="N129" s="143"/>
      <c r="O129" s="140"/>
      <c r="P129" s="140"/>
      <c r="Q129" s="80"/>
    </row>
    <row r="130" spans="1:17" s="133" customFormat="1" ht="11.25" customHeight="1">
      <c r="A130" s="137"/>
      <c r="B130" s="82"/>
      <c r="C130" s="82"/>
      <c r="D130" s="82"/>
      <c r="E130" s="82"/>
      <c r="F130" s="82"/>
      <c r="G130" s="82"/>
      <c r="H130" s="82"/>
      <c r="I130" s="82"/>
      <c r="J130" s="82"/>
      <c r="K130" s="82"/>
      <c r="L130" s="82"/>
      <c r="M130" s="82"/>
      <c r="N130" s="143"/>
      <c r="O130" s="140"/>
      <c r="P130" s="140"/>
      <c r="Q130" s="80"/>
    </row>
    <row r="131" spans="1:17" s="133" customFormat="1" ht="11.25" customHeight="1">
      <c r="A131" s="137"/>
      <c r="B131" s="82"/>
      <c r="C131" s="82"/>
      <c r="D131" s="82"/>
      <c r="E131" s="82"/>
      <c r="F131" s="82"/>
      <c r="G131" s="82"/>
      <c r="H131" s="82"/>
      <c r="I131" s="82"/>
      <c r="J131" s="82"/>
      <c r="K131" s="82"/>
      <c r="L131" s="82"/>
      <c r="M131" s="82"/>
      <c r="N131" s="143"/>
      <c r="O131" s="140"/>
      <c r="P131" s="140"/>
      <c r="Q131" s="80"/>
    </row>
    <row r="132" spans="1:17" s="133" customFormat="1" ht="11.25" customHeight="1">
      <c r="A132" s="137"/>
      <c r="B132" s="82"/>
      <c r="C132" s="82"/>
      <c r="D132" s="82"/>
      <c r="E132" s="82"/>
      <c r="F132" s="82"/>
      <c r="G132" s="82"/>
      <c r="H132" s="82"/>
      <c r="I132" s="82"/>
      <c r="J132" s="82"/>
      <c r="K132" s="82"/>
      <c r="L132" s="82"/>
      <c r="M132" s="82"/>
      <c r="N132" s="143"/>
      <c r="O132" s="140"/>
      <c r="P132" s="140"/>
      <c r="Q132" s="80"/>
    </row>
    <row r="133" spans="1:17" s="133" customFormat="1" ht="11.25" customHeight="1">
      <c r="A133" s="137"/>
      <c r="B133" s="82"/>
      <c r="C133" s="82"/>
      <c r="D133" s="82"/>
      <c r="E133" s="82"/>
      <c r="F133" s="82"/>
      <c r="G133" s="82"/>
      <c r="H133" s="82"/>
      <c r="I133" s="82"/>
      <c r="J133" s="82"/>
      <c r="K133" s="82"/>
      <c r="L133" s="82"/>
      <c r="M133" s="82"/>
      <c r="N133" s="143"/>
      <c r="O133" s="140"/>
      <c r="P133" s="140"/>
      <c r="Q133" s="80"/>
    </row>
    <row r="134" spans="1:17" s="133" customFormat="1" ht="11.25" customHeight="1">
      <c r="A134" s="137"/>
      <c r="B134" s="82"/>
      <c r="C134" s="82"/>
      <c r="D134" s="82"/>
      <c r="E134" s="82"/>
      <c r="F134" s="82"/>
      <c r="G134" s="82"/>
      <c r="H134" s="82"/>
      <c r="I134" s="82"/>
      <c r="J134" s="82"/>
      <c r="K134" s="82"/>
      <c r="L134" s="82"/>
      <c r="M134" s="82"/>
      <c r="N134" s="143"/>
      <c r="O134" s="140"/>
      <c r="P134" s="140"/>
      <c r="Q134" s="80"/>
    </row>
    <row r="135" spans="1:17" s="133" customFormat="1" ht="11.25" customHeight="1">
      <c r="A135" s="137"/>
      <c r="B135" s="82"/>
      <c r="C135" s="82"/>
      <c r="D135" s="82"/>
      <c r="E135" s="82"/>
      <c r="F135" s="82"/>
      <c r="G135" s="82"/>
      <c r="H135" s="82"/>
      <c r="I135" s="82"/>
      <c r="J135" s="82"/>
      <c r="K135" s="82"/>
      <c r="L135" s="82"/>
      <c r="M135" s="82"/>
      <c r="N135" s="143"/>
      <c r="O135" s="140"/>
      <c r="P135" s="140"/>
      <c r="Q135" s="80"/>
    </row>
    <row r="136" spans="1:17" s="133" customFormat="1" ht="11.25" customHeight="1">
      <c r="A136" s="137"/>
      <c r="B136" s="82"/>
      <c r="C136" s="82"/>
      <c r="D136" s="82"/>
      <c r="E136" s="82"/>
      <c r="F136" s="82"/>
      <c r="G136" s="82"/>
      <c r="H136" s="82"/>
      <c r="I136" s="82"/>
      <c r="J136" s="82"/>
      <c r="K136" s="82"/>
      <c r="L136" s="82"/>
      <c r="M136" s="82"/>
      <c r="N136" s="143"/>
      <c r="O136" s="140"/>
      <c r="P136" s="140"/>
      <c r="Q136" s="80"/>
    </row>
    <row r="137" spans="1:17" s="133" customFormat="1" ht="12.75" customHeight="1">
      <c r="A137" s="137"/>
      <c r="B137" s="82"/>
      <c r="C137" s="82"/>
      <c r="D137" s="82"/>
      <c r="E137" s="82"/>
      <c r="F137" s="82"/>
      <c r="G137" s="82"/>
      <c r="H137" s="82"/>
      <c r="I137" s="82"/>
      <c r="J137" s="82"/>
      <c r="K137" s="82"/>
      <c r="L137" s="82"/>
      <c r="M137" s="82"/>
      <c r="N137" s="143"/>
      <c r="O137" s="140"/>
      <c r="P137" s="140"/>
      <c r="Q137" s="80"/>
    </row>
    <row r="138" spans="1:16" ht="12.75">
      <c r="A138" s="95"/>
      <c r="B138" s="130"/>
      <c r="C138" s="130"/>
      <c r="D138" s="130"/>
      <c r="E138" s="130"/>
      <c r="F138" s="130"/>
      <c r="G138" s="130"/>
      <c r="H138" s="130"/>
      <c r="I138" s="130"/>
      <c r="J138" s="130"/>
      <c r="K138" s="130"/>
      <c r="L138" s="130"/>
      <c r="M138" s="130"/>
      <c r="N138" s="145"/>
      <c r="O138" s="145"/>
      <c r="P138" s="145"/>
    </row>
    <row r="139" spans="1:17" ht="12.75" customHeight="1">
      <c r="A139" s="472" t="s">
        <v>174</v>
      </c>
      <c r="B139" s="472"/>
      <c r="C139" s="472"/>
      <c r="D139" s="472"/>
      <c r="E139" s="472"/>
      <c r="F139" s="472"/>
      <c r="G139" s="472"/>
      <c r="H139" s="472"/>
      <c r="I139" s="472"/>
      <c r="J139" s="472"/>
      <c r="K139" s="472"/>
      <c r="L139" s="472"/>
      <c r="M139" s="472"/>
      <c r="N139" s="472"/>
      <c r="O139" s="472"/>
      <c r="P139" s="472"/>
      <c r="Q139" s="472"/>
    </row>
    <row r="140" spans="1:17" ht="12.75">
      <c r="A140" s="472" t="s">
        <v>175</v>
      </c>
      <c r="B140" s="472"/>
      <c r="C140" s="472"/>
      <c r="D140" s="472"/>
      <c r="E140" s="472"/>
      <c r="F140" s="472"/>
      <c r="G140" s="472"/>
      <c r="H140" s="472"/>
      <c r="I140" s="472"/>
      <c r="J140" s="472"/>
      <c r="K140" s="472"/>
      <c r="L140" s="472"/>
      <c r="M140" s="472"/>
      <c r="N140" s="472"/>
      <c r="O140" s="472"/>
      <c r="P140" s="472"/>
      <c r="Q140" s="472"/>
    </row>
    <row r="141" spans="1:17" ht="12.75">
      <c r="A141" s="472" t="s">
        <v>88</v>
      </c>
      <c r="B141" s="472"/>
      <c r="C141" s="472"/>
      <c r="D141" s="472"/>
      <c r="E141" s="472"/>
      <c r="F141" s="472"/>
      <c r="G141" s="472"/>
      <c r="H141" s="472"/>
      <c r="I141" s="472"/>
      <c r="J141" s="472"/>
      <c r="K141" s="472"/>
      <c r="L141" s="472"/>
      <c r="M141" s="472"/>
      <c r="N141" s="472"/>
      <c r="O141" s="472"/>
      <c r="P141" s="472"/>
      <c r="Q141" s="472"/>
    </row>
    <row r="142" spans="1:16" ht="12.75" customHeight="1">
      <c r="A142" s="94"/>
      <c r="B142" s="95"/>
      <c r="C142" s="95"/>
      <c r="D142" s="95"/>
      <c r="E142" s="95"/>
      <c r="F142" s="95"/>
      <c r="G142" s="95"/>
      <c r="H142" s="95"/>
      <c r="I142" s="95"/>
      <c r="J142" s="95"/>
      <c r="K142" s="95"/>
      <c r="L142" s="95"/>
      <c r="M142" s="95"/>
      <c r="N142" s="95"/>
      <c r="O142" s="95"/>
      <c r="P142" s="95"/>
    </row>
    <row r="144" spans="1:17" ht="12.75">
      <c r="A144" s="100"/>
      <c r="B144" s="101"/>
      <c r="C144" s="102"/>
      <c r="D144" s="102"/>
      <c r="E144" s="102"/>
      <c r="F144" s="102"/>
      <c r="G144" s="102"/>
      <c r="H144" s="102"/>
      <c r="I144" s="102"/>
      <c r="J144" s="102"/>
      <c r="K144" s="102"/>
      <c r="L144" s="102"/>
      <c r="M144" s="102"/>
      <c r="N144" s="103"/>
      <c r="O144" s="466" t="s">
        <v>89</v>
      </c>
      <c r="P144" s="467"/>
      <c r="Q144" s="467"/>
    </row>
    <row r="145" spans="1:17" ht="12.75">
      <c r="A145" s="104"/>
      <c r="B145" s="105"/>
      <c r="C145" s="106"/>
      <c r="D145" s="106"/>
      <c r="E145" s="106"/>
      <c r="F145" s="106"/>
      <c r="G145" s="106"/>
      <c r="H145" s="106"/>
      <c r="I145" s="106"/>
      <c r="J145" s="106"/>
      <c r="K145" s="106"/>
      <c r="L145" s="106"/>
      <c r="M145" s="106"/>
      <c r="N145" s="107"/>
      <c r="O145" s="108" t="s">
        <v>208</v>
      </c>
      <c r="P145" s="109"/>
      <c r="Q145" s="110" t="s">
        <v>209</v>
      </c>
    </row>
    <row r="146" spans="1:17" ht="12.75">
      <c r="A146" s="111" t="s">
        <v>91</v>
      </c>
      <c r="B146" s="105" t="s">
        <v>92</v>
      </c>
      <c r="C146" s="106" t="s">
        <v>93</v>
      </c>
      <c r="D146" s="106" t="s">
        <v>94</v>
      </c>
      <c r="E146" s="106" t="s">
        <v>90</v>
      </c>
      <c r="F146" s="106" t="s">
        <v>95</v>
      </c>
      <c r="G146" s="106" t="s">
        <v>96</v>
      </c>
      <c r="H146" s="106" t="s">
        <v>97</v>
      </c>
      <c r="I146" s="106" t="s">
        <v>98</v>
      </c>
      <c r="J146" s="106" t="s">
        <v>99</v>
      </c>
      <c r="K146" s="106" t="s">
        <v>100</v>
      </c>
      <c r="L146" s="106" t="s">
        <v>101</v>
      </c>
      <c r="M146" s="106" t="s">
        <v>102</v>
      </c>
      <c r="N146" s="112" t="s">
        <v>103</v>
      </c>
      <c r="O146" s="468" t="s">
        <v>104</v>
      </c>
      <c r="P146" s="469"/>
      <c r="Q146" s="469"/>
    </row>
    <row r="147" spans="1:17" ht="12.75">
      <c r="A147" s="104"/>
      <c r="B147" s="105"/>
      <c r="C147" s="106"/>
      <c r="D147" s="106"/>
      <c r="E147" s="106"/>
      <c r="F147" s="106"/>
      <c r="G147" s="106"/>
      <c r="H147" s="106"/>
      <c r="I147" s="106"/>
      <c r="J147" s="106"/>
      <c r="K147" s="106"/>
      <c r="L147" s="106"/>
      <c r="M147" s="106"/>
      <c r="N147" s="107"/>
      <c r="O147" s="112" t="s">
        <v>105</v>
      </c>
      <c r="P147" s="113" t="s">
        <v>106</v>
      </c>
      <c r="Q147" s="114" t="s">
        <v>106</v>
      </c>
    </row>
    <row r="148" spans="1:17" ht="12.75">
      <c r="A148" s="115"/>
      <c r="B148" s="116"/>
      <c r="C148" s="117"/>
      <c r="D148" s="117"/>
      <c r="E148" s="117"/>
      <c r="F148" s="117"/>
      <c r="G148" s="117"/>
      <c r="H148" s="117"/>
      <c r="I148" s="117"/>
      <c r="J148" s="117"/>
      <c r="K148" s="117"/>
      <c r="L148" s="117"/>
      <c r="M148" s="117"/>
      <c r="N148" s="118"/>
      <c r="O148" s="119" t="s">
        <v>107</v>
      </c>
      <c r="P148" s="120" t="s">
        <v>108</v>
      </c>
      <c r="Q148" s="121" t="s">
        <v>109</v>
      </c>
    </row>
    <row r="149" spans="1:16" ht="12.75">
      <c r="A149" s="81"/>
      <c r="B149" s="122"/>
      <c r="C149" s="122"/>
      <c r="D149" s="122"/>
      <c r="E149" s="122"/>
      <c r="F149" s="122"/>
      <c r="G149" s="122"/>
      <c r="H149" s="122"/>
      <c r="I149" s="122"/>
      <c r="J149" s="122"/>
      <c r="K149" s="122"/>
      <c r="L149" s="122"/>
      <c r="M149" s="122"/>
      <c r="N149" s="123"/>
      <c r="O149" s="124"/>
      <c r="P149" s="113"/>
    </row>
    <row r="150" spans="1:16" ht="12.75">
      <c r="A150" s="81"/>
      <c r="B150" s="122"/>
      <c r="C150" s="122"/>
      <c r="D150" s="122"/>
      <c r="E150" s="122"/>
      <c r="F150" s="122"/>
      <c r="G150" s="122"/>
      <c r="H150" s="122"/>
      <c r="I150" s="122"/>
      <c r="J150" s="122"/>
      <c r="K150" s="122"/>
      <c r="L150" s="122"/>
      <c r="M150" s="122"/>
      <c r="N150" s="123"/>
      <c r="O150" s="124"/>
      <c r="P150" s="113"/>
    </row>
    <row r="151" spans="1:16" ht="12.75">
      <c r="A151" s="137"/>
      <c r="B151" s="139"/>
      <c r="C151" s="139"/>
      <c r="D151" s="139"/>
      <c r="E151" s="139"/>
      <c r="F151" s="139"/>
      <c r="G151" s="139"/>
      <c r="H151" s="139"/>
      <c r="I151" s="139"/>
      <c r="J151" s="139"/>
      <c r="K151" s="139"/>
      <c r="L151" s="139"/>
      <c r="M151" s="139"/>
      <c r="N151" s="140"/>
      <c r="O151" s="140"/>
      <c r="P151" s="140"/>
    </row>
    <row r="152" spans="1:17" ht="12.75">
      <c r="A152" s="524" t="s">
        <v>119</v>
      </c>
      <c r="B152" s="524"/>
      <c r="C152" s="524"/>
      <c r="D152" s="524"/>
      <c r="E152" s="524"/>
      <c r="F152" s="524"/>
      <c r="G152" s="524"/>
      <c r="H152" s="524"/>
      <c r="I152" s="524"/>
      <c r="J152" s="524"/>
      <c r="K152" s="524"/>
      <c r="L152" s="524"/>
      <c r="M152" s="524"/>
      <c r="N152" s="524"/>
      <c r="O152" s="524"/>
      <c r="P152" s="524"/>
      <c r="Q152" s="524"/>
    </row>
    <row r="153" spans="1:17" s="133" customFormat="1" ht="11.25" customHeight="1">
      <c r="A153" s="146"/>
      <c r="B153" s="140"/>
      <c r="C153" s="140"/>
      <c r="D153" s="140"/>
      <c r="E153" s="140"/>
      <c r="F153" s="140"/>
      <c r="G153" s="140"/>
      <c r="H153" s="140"/>
      <c r="I153" s="140"/>
      <c r="J153" s="140"/>
      <c r="K153" s="140"/>
      <c r="L153" s="140"/>
      <c r="M153" s="140"/>
      <c r="N153" s="140"/>
      <c r="O153" s="140"/>
      <c r="P153" s="140"/>
      <c r="Q153" s="80"/>
    </row>
    <row r="154" spans="1:17" s="133" customFormat="1" ht="11.25" customHeight="1">
      <c r="A154" s="142"/>
      <c r="B154" s="82"/>
      <c r="C154" s="82"/>
      <c r="D154" s="82"/>
      <c r="E154" s="82"/>
      <c r="F154" s="82"/>
      <c r="G154" s="82"/>
      <c r="H154" s="82"/>
      <c r="I154" s="82"/>
      <c r="J154" s="82"/>
      <c r="K154" s="82"/>
      <c r="L154" s="82"/>
      <c r="M154" s="82"/>
      <c r="N154" s="82"/>
      <c r="O154" s="138"/>
      <c r="P154" s="138"/>
      <c r="Q154" s="80"/>
    </row>
    <row r="155" spans="1:17" s="133" customFormat="1" ht="11.25" customHeight="1">
      <c r="A155" s="84" t="s">
        <v>110</v>
      </c>
      <c r="B155" s="82">
        <v>90.20555908982686</v>
      </c>
      <c r="C155" s="82">
        <v>101.05053158155253</v>
      </c>
      <c r="D155" s="82">
        <v>117.4318041470244</v>
      </c>
      <c r="E155" s="82">
        <v>97.12455304245044</v>
      </c>
      <c r="F155" s="82">
        <v>105.00304233935513</v>
      </c>
      <c r="G155" s="82">
        <v>94.58342163974261</v>
      </c>
      <c r="H155" s="82">
        <v>89.81672458965274</v>
      </c>
      <c r="I155" s="82">
        <v>94.77581769832075</v>
      </c>
      <c r="J155" s="82">
        <v>110.2429751264937</v>
      </c>
      <c r="K155" s="82">
        <v>98.49150387022355</v>
      </c>
      <c r="L155" s="82">
        <v>111.71211101521683</v>
      </c>
      <c r="M155" s="82">
        <v>89.56195596460519</v>
      </c>
      <c r="N155" s="82"/>
      <c r="O155" s="132"/>
      <c r="P155" s="132"/>
      <c r="Q155" s="80"/>
    </row>
    <row r="156" spans="1:17" s="135" customFormat="1" ht="11.25" customHeight="1">
      <c r="A156" s="85">
        <v>2001</v>
      </c>
      <c r="B156" s="82">
        <v>94.91599015996081</v>
      </c>
      <c r="C156" s="82">
        <v>95.88783448869943</v>
      </c>
      <c r="D156" s="82">
        <v>111.91058357034107</v>
      </c>
      <c r="E156" s="82">
        <v>96.71007368055305</v>
      </c>
      <c r="F156" s="82">
        <v>96.97463869016185</v>
      </c>
      <c r="G156" s="82">
        <v>89.30146286433946</v>
      </c>
      <c r="H156" s="82">
        <v>77.40055941244238</v>
      </c>
      <c r="I156" s="82">
        <v>92.89490254963113</v>
      </c>
      <c r="J156" s="82">
        <v>98.62938299148809</v>
      </c>
      <c r="K156" s="82">
        <v>103.41101338727303</v>
      </c>
      <c r="L156" s="82">
        <v>106.75315493407938</v>
      </c>
      <c r="M156" s="82">
        <v>90.97623624275373</v>
      </c>
      <c r="N156" s="82">
        <f>(B156+C156+D156+E156+F156+G156+H156+I156+J156+K156+L156+M156)/12</f>
        <v>96.31381941431027</v>
      </c>
      <c r="O156" s="134">
        <f>100*(I156-H156)/H156</f>
        <v>20.018386501090312</v>
      </c>
      <c r="P156" s="134">
        <f>100*(I156-I155)/I155</f>
        <v>-1.984593954838493</v>
      </c>
      <c r="Q156" s="132">
        <f>(((B156+C156+D156+E156+F156+G156+H156+I156)/8)-((B155+C155+D155+E155+F155+G155+H155+I155)/8))/((B155+C155+D155+E155+F155+G155+H155+I155)/8)*100</f>
        <v>-4.303262843434682</v>
      </c>
    </row>
    <row r="157" spans="1:17" s="133" customFormat="1" ht="11.25" customHeight="1">
      <c r="A157" s="86">
        <v>2002</v>
      </c>
      <c r="B157" s="82">
        <v>88.39099928431388</v>
      </c>
      <c r="C157" s="82">
        <v>92.32722398099102</v>
      </c>
      <c r="D157" s="82">
        <v>100.65138332970729</v>
      </c>
      <c r="E157" s="82">
        <v>97.53913622909099</v>
      </c>
      <c r="F157" s="82">
        <v>85.82756358642064</v>
      </c>
      <c r="G157" s="82">
        <v>106.5765047533654</v>
      </c>
      <c r="H157" s="82">
        <v>76.18318001145327</v>
      </c>
      <c r="I157" s="82">
        <v>86.09344660794201</v>
      </c>
      <c r="J157" s="82">
        <v>97.60972547844241</v>
      </c>
      <c r="K157" s="82">
        <v>92.15082162129531</v>
      </c>
      <c r="L157" s="82">
        <v>103.93765117319947</v>
      </c>
      <c r="M157" s="82">
        <v>82.30782889753</v>
      </c>
      <c r="N157" s="82">
        <f>(B157+C157+D157+E157+F157+G157+H157+I157+J157+K157+L157+M157)/12</f>
        <v>92.46628874614599</v>
      </c>
      <c r="O157" s="134">
        <f>100*(I157-H157)/H157</f>
        <v>13.008470629604648</v>
      </c>
      <c r="P157" s="134">
        <f>100*(I157-I156)/I156</f>
        <v>-7.32166755657587</v>
      </c>
      <c r="Q157" s="132">
        <f>(((B157+C157+D157+E157+F157+G157+H157+I157)/8)-((B156+C156+D156+E156+F156+G156+H156+I156)/8))/((B156+C156+D156+E156+F156+G156+H156+I156)/8)*100</f>
        <v>-2.9638524921795266</v>
      </c>
    </row>
    <row r="158" spans="1:17" s="133" customFormat="1" ht="11.25" customHeight="1">
      <c r="A158" s="86">
        <v>2003</v>
      </c>
      <c r="B158" s="82">
        <v>89.6</v>
      </c>
      <c r="C158" s="82">
        <v>91.2</v>
      </c>
      <c r="D158" s="82">
        <v>102</v>
      </c>
      <c r="E158" s="82">
        <v>85.9</v>
      </c>
      <c r="F158" s="82">
        <v>79.2</v>
      </c>
      <c r="G158" s="82">
        <v>79.6</v>
      </c>
      <c r="H158" s="82">
        <v>81.1</v>
      </c>
      <c r="I158" s="82">
        <v>72.6</v>
      </c>
      <c r="J158" s="82">
        <v>91.2</v>
      </c>
      <c r="K158" s="82">
        <v>92.5</v>
      </c>
      <c r="L158" s="82">
        <v>88.4</v>
      </c>
      <c r="M158" s="82">
        <v>82</v>
      </c>
      <c r="N158" s="82">
        <f>(B158+C158+D158+E158+F158+G158+H158+I158+J158+K158+L158+M158)/12</f>
        <v>86.27500000000002</v>
      </c>
      <c r="O158" s="134">
        <f>100*(I158-H158)/H158</f>
        <v>-10.480887792848335</v>
      </c>
      <c r="P158" s="134">
        <f>100*(I158-I157)/I157</f>
        <v>-15.67302406812607</v>
      </c>
      <c r="Q158" s="132">
        <f>(((B158+C158+D158+E158+F158+G158+H158+I158)/8)-((B157+C157+D157+E157+F157+G157+H157+I157)/8))/((B157+C157+D157+E157+F157+G157+H157+I157)/8)*100</f>
        <v>-7.141520186221831</v>
      </c>
    </row>
    <row r="159" spans="1:17" s="133" customFormat="1" ht="11.25" customHeight="1">
      <c r="A159" s="86">
        <v>2004</v>
      </c>
      <c r="B159" s="82">
        <v>77.5</v>
      </c>
      <c r="C159" s="82">
        <v>88.85500317150698</v>
      </c>
      <c r="D159" s="82">
        <v>96.22336096950788</v>
      </c>
      <c r="E159" s="82">
        <v>82.37620417359017</v>
      </c>
      <c r="F159" s="82">
        <v>79.11278381791536</v>
      </c>
      <c r="G159" s="82">
        <v>95.7</v>
      </c>
      <c r="H159" s="82">
        <v>80.68515455735078</v>
      </c>
      <c r="I159" s="82">
        <v>83.19835082762309</v>
      </c>
      <c r="J159" s="82" t="s">
        <v>47</v>
      </c>
      <c r="K159" s="82" t="s">
        <v>47</v>
      </c>
      <c r="L159" s="82" t="s">
        <v>47</v>
      </c>
      <c r="M159" s="82" t="s">
        <v>47</v>
      </c>
      <c r="N159" s="82">
        <f>(B159+C159+D159+E159+F159+G159+H159+I159)/8</f>
        <v>85.45635718968678</v>
      </c>
      <c r="O159" s="134">
        <f>100*(I159-H159)/H159</f>
        <v>3.114818685122466</v>
      </c>
      <c r="P159" s="134">
        <f>100*(I159-I158)/I158</f>
        <v>14.598279376891316</v>
      </c>
      <c r="Q159" s="132">
        <f>(((B159+C159+D159+E159+F159+G159+H159+I159)/8)-((B158+C158+D158+E158+F158+G158+H158+I158)/8))/((B158+C158+D158+E158+F158+G158+H158+I158)/8)*100</f>
        <v>0.35978530791165997</v>
      </c>
    </row>
    <row r="160" spans="1:17" s="133" customFormat="1" ht="11.25" customHeight="1">
      <c r="A160" s="87"/>
      <c r="B160" s="82"/>
      <c r="C160" s="82"/>
      <c r="D160" s="82"/>
      <c r="E160" s="82"/>
      <c r="F160" s="82"/>
      <c r="G160" s="82"/>
      <c r="H160" s="82"/>
      <c r="I160" s="82"/>
      <c r="J160" s="82"/>
      <c r="K160" s="82"/>
      <c r="L160" s="82"/>
      <c r="M160" s="82"/>
      <c r="N160" s="82"/>
      <c r="O160" s="134"/>
      <c r="P160" s="134"/>
      <c r="Q160" s="80"/>
    </row>
    <row r="161" spans="1:17" s="133" customFormat="1" ht="11.25" customHeight="1">
      <c r="A161" s="88" t="s">
        <v>111</v>
      </c>
      <c r="B161" s="82">
        <v>92.10874298268097</v>
      </c>
      <c r="C161" s="82">
        <v>105.52296886238734</v>
      </c>
      <c r="D161" s="82">
        <v>121.09490719288193</v>
      </c>
      <c r="E161" s="82">
        <v>98.06600825894117</v>
      </c>
      <c r="F161" s="82">
        <v>108.18748917985086</v>
      </c>
      <c r="G161" s="82">
        <v>90.30029376656496</v>
      </c>
      <c r="H161" s="82">
        <v>87.49896089901043</v>
      </c>
      <c r="I161" s="82">
        <v>88.21245339554783</v>
      </c>
      <c r="J161" s="82">
        <v>109.69206387215118</v>
      </c>
      <c r="K161" s="82">
        <v>99.06472914853221</v>
      </c>
      <c r="L161" s="82">
        <v>112.61441297829894</v>
      </c>
      <c r="M161" s="82">
        <v>87.6369694731972</v>
      </c>
      <c r="N161" s="82"/>
      <c r="O161" s="134"/>
      <c r="P161" s="134"/>
      <c r="Q161" s="80"/>
    </row>
    <row r="162" spans="1:17" s="135" customFormat="1" ht="11.25" customHeight="1">
      <c r="A162" s="85">
        <v>2001</v>
      </c>
      <c r="B162" s="82">
        <v>92.85692521173769</v>
      </c>
      <c r="C162" s="82">
        <v>94.87807336417654</v>
      </c>
      <c r="D162" s="82">
        <v>109.25197578110142</v>
      </c>
      <c r="E162" s="82">
        <v>96.40373615733155</v>
      </c>
      <c r="F162" s="82">
        <v>96.34009178401767</v>
      </c>
      <c r="G162" s="82">
        <v>86.38897772913027</v>
      </c>
      <c r="H162" s="82">
        <v>74.2709792240591</v>
      </c>
      <c r="I162" s="82">
        <v>89.15564166669708</v>
      </c>
      <c r="J162" s="82">
        <v>94.33489640754928</v>
      </c>
      <c r="K162" s="82">
        <v>104.8266131819058</v>
      </c>
      <c r="L162" s="82">
        <v>104.00846027030899</v>
      </c>
      <c r="M162" s="82">
        <v>90.9850475069269</v>
      </c>
      <c r="N162" s="82">
        <f>(B162+C162+D162+E162+F162+G162+H162+I162+J162+K162+L162+M162)/12</f>
        <v>94.47511819041188</v>
      </c>
      <c r="O162" s="134">
        <f>100*(I162-H162)/H162</f>
        <v>20.0410208646021</v>
      </c>
      <c r="P162" s="134">
        <f>100*(I162-I161)/I161</f>
        <v>1.0692234881167664</v>
      </c>
      <c r="Q162" s="132">
        <f>(((B162+C162+D162+E162+F162+G162+H162+I162)/8)-((B161+C161+D161+E161+F161+G161+H161+I161)/8))/((B161+C161+D161+E161+F161+G161+H161+I161)/8)*100</f>
        <v>-6.50391344432302</v>
      </c>
    </row>
    <row r="163" spans="1:17" s="133" customFormat="1" ht="11.25" customHeight="1">
      <c r="A163" s="86">
        <v>2002</v>
      </c>
      <c r="B163" s="82">
        <v>88.31529667727816</v>
      </c>
      <c r="C163" s="82">
        <v>87.0822566909538</v>
      </c>
      <c r="D163" s="82">
        <v>90.72033888346263</v>
      </c>
      <c r="E163" s="82">
        <v>94.21761693052989</v>
      </c>
      <c r="F163" s="82">
        <v>82.05934669838614</v>
      </c>
      <c r="G163" s="82">
        <v>86.29521443203679</v>
      </c>
      <c r="H163" s="82">
        <v>68.80523749742798</v>
      </c>
      <c r="I163" s="82">
        <v>81.14465628879024</v>
      </c>
      <c r="J163" s="82">
        <v>96.02203278577319</v>
      </c>
      <c r="K163" s="82">
        <v>89.30004696699125</v>
      </c>
      <c r="L163" s="82">
        <v>95.42443779638464</v>
      </c>
      <c r="M163" s="82">
        <v>77.26455722162537</v>
      </c>
      <c r="N163" s="82">
        <f>(B163+C163+D163+E163+F163+G163+H163+I163+J163+K163+L163+M163)/12</f>
        <v>86.38758657246997</v>
      </c>
      <c r="O163" s="134">
        <f>100*(I163-H163)/H163</f>
        <v>17.933836492931988</v>
      </c>
      <c r="P163" s="134">
        <f>100*(I163-I162)/I162</f>
        <v>-8.985393664548356</v>
      </c>
      <c r="Q163" s="132">
        <f>(((B163+C163+D163+E163+F163+G163+H163+I163)/8)-((B162+C162+D162+E162+F162+G162+H162+I162)/8))/((B162+C162+D162+E162+F162+G162+H162+I162)/8)*100</f>
        <v>-8.23564778947771</v>
      </c>
    </row>
    <row r="164" spans="1:17" s="133" customFormat="1" ht="11.25" customHeight="1">
      <c r="A164" s="86">
        <v>2003</v>
      </c>
      <c r="B164" s="82">
        <v>88.6</v>
      </c>
      <c r="C164" s="82">
        <v>85.9</v>
      </c>
      <c r="D164" s="82">
        <v>104.4</v>
      </c>
      <c r="E164" s="82">
        <v>86.1</v>
      </c>
      <c r="F164" s="82">
        <v>78.1</v>
      </c>
      <c r="G164" s="82">
        <v>76.8</v>
      </c>
      <c r="H164" s="82">
        <v>79.7</v>
      </c>
      <c r="I164" s="82">
        <v>60.4</v>
      </c>
      <c r="J164" s="82">
        <v>88</v>
      </c>
      <c r="K164" s="82">
        <v>90.2</v>
      </c>
      <c r="L164" s="82">
        <v>86.5</v>
      </c>
      <c r="M164" s="82">
        <v>79.3</v>
      </c>
      <c r="N164" s="82">
        <f>(B164+C164+D164+E164+F164+G164+H164+I164+J164+K164+L164+M164)/12</f>
        <v>83.66666666666667</v>
      </c>
      <c r="O164" s="134">
        <f>100*(I164-H164)/H164</f>
        <v>-24.21580928481807</v>
      </c>
      <c r="P164" s="134">
        <f>100*(I164-I163)/I163</f>
        <v>-25.565030696489654</v>
      </c>
      <c r="Q164" s="132">
        <f>(((B164+C164+D164+E164+F164+G164+H164+I164)/8)-((B163+C163+D163+E163+F163+G163+H163+I163)/8))/((B163+C163+D163+E163+F163+G163+H163+I163)/8)*100</f>
        <v>-2.7466646653526503</v>
      </c>
    </row>
    <row r="165" spans="1:17" s="133" customFormat="1" ht="11.25" customHeight="1">
      <c r="A165" s="86">
        <v>2004</v>
      </c>
      <c r="B165" s="82">
        <v>73.9</v>
      </c>
      <c r="C165" s="82">
        <v>86.55111151612155</v>
      </c>
      <c r="D165" s="82">
        <v>93.34795629011913</v>
      </c>
      <c r="E165" s="82">
        <v>78.22099422766026</v>
      </c>
      <c r="F165" s="82">
        <v>74.1635794883568</v>
      </c>
      <c r="G165" s="82">
        <v>83.2</v>
      </c>
      <c r="H165" s="82">
        <v>68.764335331221</v>
      </c>
      <c r="I165" s="82">
        <v>68.18780070986116</v>
      </c>
      <c r="J165" s="82" t="s">
        <v>47</v>
      </c>
      <c r="K165" s="82" t="s">
        <v>47</v>
      </c>
      <c r="L165" s="82" t="s">
        <v>47</v>
      </c>
      <c r="M165" s="82" t="s">
        <v>47</v>
      </c>
      <c r="N165" s="82">
        <f>(B165+C165+D165+E165+F165+G165+H165+I165)/8</f>
        <v>78.29197219541749</v>
      </c>
      <c r="O165" s="134">
        <f>100*(I165-H165)/H165</f>
        <v>-0.838420990449212</v>
      </c>
      <c r="P165" s="134">
        <f>100*(I165-I164)/I164</f>
        <v>12.893709784538354</v>
      </c>
      <c r="Q165" s="132">
        <f>(((B165+C165+D165+E165+F165+G165+H165+I165)/8)-((B164+C164+D164+E164+F164+G164+H164+I164)/8))/((B164+C164+D164+E164+F164+G164+H164+I164)/8)*100</f>
        <v>-5.10063976313032</v>
      </c>
    </row>
    <row r="166" spans="1:17" s="133" customFormat="1" ht="11.25" customHeight="1">
      <c r="A166" s="87"/>
      <c r="B166" s="82"/>
      <c r="C166" s="82"/>
      <c r="D166" s="82"/>
      <c r="E166" s="82"/>
      <c r="F166" s="82"/>
      <c r="G166" s="82"/>
      <c r="H166" s="82"/>
      <c r="I166" s="82"/>
      <c r="J166" s="82"/>
      <c r="K166" s="82"/>
      <c r="L166" s="82"/>
      <c r="M166" s="82"/>
      <c r="N166" s="82"/>
      <c r="O166" s="134"/>
      <c r="P166" s="134"/>
      <c r="Q166" s="80"/>
    </row>
    <row r="167" spans="1:17" s="133" customFormat="1" ht="11.25" customHeight="1">
      <c r="A167" s="88" t="s">
        <v>112</v>
      </c>
      <c r="B167" s="82">
        <v>83.06603078712696</v>
      </c>
      <c r="C167" s="82">
        <v>84.27280841347685</v>
      </c>
      <c r="D167" s="82">
        <v>103.69018519928474</v>
      </c>
      <c r="E167" s="82">
        <v>93.59281540230188</v>
      </c>
      <c r="F167" s="82">
        <v>93.0570352255882</v>
      </c>
      <c r="G167" s="82">
        <v>110.65097698126986</v>
      </c>
      <c r="H167" s="82">
        <v>98.51149099087247</v>
      </c>
      <c r="I167" s="82">
        <v>119.39736119206839</v>
      </c>
      <c r="J167" s="82">
        <v>112.30964164158488</v>
      </c>
      <c r="K167" s="82">
        <v>96.34112935839272</v>
      </c>
      <c r="L167" s="82">
        <v>108.32725132709093</v>
      </c>
      <c r="M167" s="82">
        <v>96.78327361947088</v>
      </c>
      <c r="N167" s="82"/>
      <c r="O167" s="134"/>
      <c r="P167" s="134"/>
      <c r="Q167" s="80"/>
    </row>
    <row r="168" spans="1:17" s="135" customFormat="1" ht="11.25" customHeight="1">
      <c r="A168" s="85">
        <v>2001</v>
      </c>
      <c r="B168" s="82">
        <v>102.64028439783728</v>
      </c>
      <c r="C168" s="82">
        <v>99.67581214108493</v>
      </c>
      <c r="D168" s="82">
        <v>121.88397894612308</v>
      </c>
      <c r="E168" s="82">
        <v>97.85925604225535</v>
      </c>
      <c r="F168" s="82">
        <v>99.3550526629311</v>
      </c>
      <c r="G168" s="82">
        <v>100.22724361346312</v>
      </c>
      <c r="H168" s="82">
        <v>89.14074190337892</v>
      </c>
      <c r="I168" s="82">
        <v>106.92221691897386</v>
      </c>
      <c r="J168" s="82">
        <v>114.73954894722796</v>
      </c>
      <c r="K168" s="82">
        <v>98.10058865350817</v>
      </c>
      <c r="L168" s="82">
        <v>117.04949318472362</v>
      </c>
      <c r="M168" s="82">
        <v>90.94318199289238</v>
      </c>
      <c r="N168" s="82">
        <f>(B168+C168+D168+E168+F168+G168+H168+I168+J168+K168+L168+M168)/12</f>
        <v>103.21144995036663</v>
      </c>
      <c r="O168" s="134">
        <f>100*(I168-H168)/H168</f>
        <v>19.947640815990248</v>
      </c>
      <c r="P168" s="134">
        <f>100*(I168-I167)/I167</f>
        <v>-10.448425449726988</v>
      </c>
      <c r="Q168" s="132">
        <f>(((B168+C168+D168+E168+F168+G168+H168+I168)/8)-((B167+C167+D167+E167+F167+G167+H167+I167)/8))/((B167+C167+D167+E167+F167+G167+H167+I167)/8)*100</f>
        <v>4.002077520006529</v>
      </c>
    </row>
    <row r="169" spans="1:17" s="133" customFormat="1" ht="11.25" customHeight="1">
      <c r="A169" s="86">
        <v>2002</v>
      </c>
      <c r="B169" s="82">
        <v>88.67498700659763</v>
      </c>
      <c r="C169" s="82">
        <v>112.00298541500577</v>
      </c>
      <c r="D169" s="82">
        <v>137.90630802482312</v>
      </c>
      <c r="E169" s="82">
        <v>109.99935145034374</v>
      </c>
      <c r="F169" s="82">
        <v>99.96350236227279</v>
      </c>
      <c r="G169" s="82">
        <v>182.65892971812548</v>
      </c>
      <c r="H169" s="82">
        <v>103.86049977867219</v>
      </c>
      <c r="I169" s="82">
        <v>104.6581415475988</v>
      </c>
      <c r="J169" s="82">
        <v>103.56573260423541</v>
      </c>
      <c r="K169" s="82">
        <v>102.84510412865096</v>
      </c>
      <c r="L169" s="82">
        <v>135.8737808458285</v>
      </c>
      <c r="M169" s="82">
        <v>101.22695743805723</v>
      </c>
      <c r="N169" s="82">
        <f>(B169+C169+D169+E169+F169+G169+H169+I169+J169+K169+L169+M169)/12</f>
        <v>115.2696900266843</v>
      </c>
      <c r="O169" s="134">
        <f>100*(I169-H169)/H169</f>
        <v>0.7679933859613548</v>
      </c>
      <c r="P169" s="134">
        <f>100*(I169-I168)/I168</f>
        <v>-2.117497594621316</v>
      </c>
      <c r="Q169" s="132">
        <f>(((B169+C169+D169+E169+F169+G169+H169+I169)/8)-((B168+C168+D168+E168+F168+G168+H168+I168)/8))/((B168+C168+D168+E168+F168+G168+H168+I168)/8)*100</f>
        <v>14.92227396948601</v>
      </c>
    </row>
    <row r="170" spans="1:17" s="133" customFormat="1" ht="11.25" customHeight="1">
      <c r="A170" s="86">
        <v>2003</v>
      </c>
      <c r="B170" s="82">
        <v>93.4</v>
      </c>
      <c r="C170" s="82">
        <v>111.1</v>
      </c>
      <c r="D170" s="82">
        <v>93.2</v>
      </c>
      <c r="E170" s="82">
        <v>85</v>
      </c>
      <c r="F170" s="82">
        <v>83.5</v>
      </c>
      <c r="G170" s="82">
        <v>90.2</v>
      </c>
      <c r="H170" s="82">
        <v>86.6</v>
      </c>
      <c r="I170" s="82">
        <v>118.2</v>
      </c>
      <c r="J170" s="82">
        <v>103.1</v>
      </c>
      <c r="K170" s="82">
        <v>100.9</v>
      </c>
      <c r="L170" s="82">
        <v>95.6</v>
      </c>
      <c r="M170" s="82">
        <v>92.1</v>
      </c>
      <c r="N170" s="82">
        <f>(B170+C170+D170+E170+F170+G170+H170+I170+J170+K170+L170+M170)/12</f>
        <v>96.07499999999999</v>
      </c>
      <c r="O170" s="134">
        <f>100*(I170-H170)/H170</f>
        <v>36.48960739030024</v>
      </c>
      <c r="P170" s="134">
        <f>100*(I170-I169)/I169</f>
        <v>12.939135218870982</v>
      </c>
      <c r="Q170" s="132">
        <f>(((B170+C170+D170+E170+F170+G170+H170+I170)/8)-((B169+C169+D169+E169+F169+G169+H169+I169)/8))/((B169+C169+D169+E169+F169+G169+H169+I169)/8)*100</f>
        <v>-18.997553676722102</v>
      </c>
    </row>
    <row r="171" spans="1:17" s="133" customFormat="1" ht="11.25" customHeight="1">
      <c r="A171" s="86">
        <v>2004</v>
      </c>
      <c r="B171" s="82">
        <v>91</v>
      </c>
      <c r="C171" s="82">
        <v>97.49773057224844</v>
      </c>
      <c r="D171" s="82">
        <v>107.01003957121262</v>
      </c>
      <c r="E171" s="82">
        <v>97.9638932992671</v>
      </c>
      <c r="F171" s="82">
        <v>97.67903186159022</v>
      </c>
      <c r="G171" s="82">
        <v>142.8</v>
      </c>
      <c r="H171" s="82">
        <v>125.4044411423403</v>
      </c>
      <c r="I171" s="82">
        <v>139.5083308583319</v>
      </c>
      <c r="J171" s="82" t="s">
        <v>47</v>
      </c>
      <c r="K171" s="82" t="s">
        <v>47</v>
      </c>
      <c r="L171" s="82" t="s">
        <v>47</v>
      </c>
      <c r="M171" s="82" t="s">
        <v>47</v>
      </c>
      <c r="N171" s="82">
        <f>(B171+C171+D171+E171+F171+G171+H171+I171)/8</f>
        <v>112.3579334131238</v>
      </c>
      <c r="O171" s="134">
        <f>100*(I171-H171)/H171</f>
        <v>11.246722673866854</v>
      </c>
      <c r="P171" s="134">
        <f>100*(I171-I170)/I170</f>
        <v>18.027352672023603</v>
      </c>
      <c r="Q171" s="132">
        <f>(((B171+C171+D171+E171+F171+G171+H171+I171)/8)-((B170+C170+D170+E170+F170+G170+H170+I170)/8))/((B170+C170+D170+E170+F170+G170+H170+I170)/8)*100</f>
        <v>18.085058763135887</v>
      </c>
    </row>
    <row r="172" spans="1:17" s="133" customFormat="1" ht="11.25" customHeight="1">
      <c r="A172" s="137"/>
      <c r="B172" s="82"/>
      <c r="C172" s="82"/>
      <c r="D172" s="82"/>
      <c r="E172" s="82"/>
      <c r="F172" s="82"/>
      <c r="G172" s="82"/>
      <c r="H172" s="82"/>
      <c r="I172" s="82"/>
      <c r="J172" s="82"/>
      <c r="K172" s="82"/>
      <c r="L172" s="82"/>
      <c r="M172" s="82"/>
      <c r="N172" s="143"/>
      <c r="O172" s="134"/>
      <c r="P172" s="134"/>
      <c r="Q172" s="80"/>
    </row>
    <row r="173" spans="1:17" s="133" customFormat="1" ht="11.25" customHeight="1">
      <c r="A173" s="137"/>
      <c r="B173" s="82"/>
      <c r="C173" s="82"/>
      <c r="D173" s="82"/>
      <c r="E173" s="82"/>
      <c r="F173" s="82"/>
      <c r="G173" s="82"/>
      <c r="H173" s="82"/>
      <c r="I173" s="82"/>
      <c r="J173" s="82"/>
      <c r="K173" s="82"/>
      <c r="L173" s="82"/>
      <c r="M173" s="82"/>
      <c r="N173" s="143"/>
      <c r="O173" s="134"/>
      <c r="P173" s="134"/>
      <c r="Q173" s="80"/>
    </row>
    <row r="174" spans="1:16" ht="12.75">
      <c r="A174" s="137"/>
      <c r="B174" s="82"/>
      <c r="C174" s="82"/>
      <c r="D174" s="82"/>
      <c r="E174" s="82"/>
      <c r="F174" s="82"/>
      <c r="G174" s="82"/>
      <c r="H174" s="82"/>
      <c r="I174" s="82"/>
      <c r="J174" s="82"/>
      <c r="K174" s="82"/>
      <c r="L174" s="82"/>
      <c r="M174" s="82"/>
      <c r="N174" s="143"/>
      <c r="O174" s="134"/>
      <c r="P174" s="134"/>
    </row>
    <row r="175" spans="1:17" ht="12.75">
      <c r="A175" s="465" t="s">
        <v>120</v>
      </c>
      <c r="B175" s="465"/>
      <c r="C175" s="465"/>
      <c r="D175" s="465"/>
      <c r="E175" s="465"/>
      <c r="F175" s="465"/>
      <c r="G175" s="465"/>
      <c r="H175" s="465"/>
      <c r="I175" s="465"/>
      <c r="J175" s="465"/>
      <c r="K175" s="465"/>
      <c r="L175" s="465"/>
      <c r="M175" s="465"/>
      <c r="N175" s="465"/>
      <c r="O175" s="465"/>
      <c r="P175" s="465"/>
      <c r="Q175" s="465"/>
    </row>
    <row r="176" spans="1:17" s="133" customFormat="1" ht="11.25" customHeight="1">
      <c r="A176" s="131"/>
      <c r="B176" s="131"/>
      <c r="C176" s="131"/>
      <c r="D176" s="131"/>
      <c r="E176" s="131"/>
      <c r="F176" s="131"/>
      <c r="G176" s="131"/>
      <c r="H176" s="131"/>
      <c r="I176" s="131"/>
      <c r="J176" s="131"/>
      <c r="K176" s="131"/>
      <c r="L176" s="131"/>
      <c r="M176" s="131"/>
      <c r="N176" s="123"/>
      <c r="O176" s="134"/>
      <c r="P176" s="134"/>
      <c r="Q176" s="80"/>
    </row>
    <row r="177" spans="1:17" s="133" customFormat="1" ht="11.25" customHeight="1">
      <c r="A177" s="131"/>
      <c r="B177" s="82"/>
      <c r="C177" s="82"/>
      <c r="D177" s="82"/>
      <c r="E177" s="82"/>
      <c r="F177" s="82"/>
      <c r="G177" s="82"/>
      <c r="H177" s="82"/>
      <c r="I177" s="82"/>
      <c r="J177" s="82"/>
      <c r="K177" s="82"/>
      <c r="L177" s="82"/>
      <c r="M177" s="82"/>
      <c r="N177" s="82"/>
      <c r="O177" s="134"/>
      <c r="P177" s="134"/>
      <c r="Q177" s="80"/>
    </row>
    <row r="178" spans="1:17" s="133" customFormat="1" ht="11.25" customHeight="1">
      <c r="A178" s="84" t="s">
        <v>110</v>
      </c>
      <c r="B178" s="82">
        <v>81.67887735707937</v>
      </c>
      <c r="C178" s="82">
        <v>89.88107506047373</v>
      </c>
      <c r="D178" s="82">
        <v>103.29651990807218</v>
      </c>
      <c r="E178" s="82">
        <v>93.9638106814012</v>
      </c>
      <c r="F178" s="82">
        <v>106.14200445705053</v>
      </c>
      <c r="G178" s="82">
        <v>98.43741730573355</v>
      </c>
      <c r="H178" s="82">
        <v>96.58590532349845</v>
      </c>
      <c r="I178" s="82">
        <v>104.70836364278424</v>
      </c>
      <c r="J178" s="82">
        <v>106.24972884012887</v>
      </c>
      <c r="K178" s="82">
        <v>107.10068646300543</v>
      </c>
      <c r="L178" s="82">
        <v>114.04311895474612</v>
      </c>
      <c r="M178" s="82">
        <v>97.91249199935302</v>
      </c>
      <c r="N178" s="82"/>
      <c r="O178" s="134"/>
      <c r="P178" s="134"/>
      <c r="Q178" s="80"/>
    </row>
    <row r="179" spans="1:17" s="133" customFormat="1" ht="11.25" customHeight="1">
      <c r="A179" s="85">
        <v>2001</v>
      </c>
      <c r="B179" s="82">
        <v>97.18467245775695</v>
      </c>
      <c r="C179" s="82">
        <v>103.60492148240736</v>
      </c>
      <c r="D179" s="82">
        <v>110.20261316023027</v>
      </c>
      <c r="E179" s="82">
        <v>106.15315644206626</v>
      </c>
      <c r="F179" s="82">
        <v>110.48802626678828</v>
      </c>
      <c r="G179" s="82">
        <v>103.34321227428605</v>
      </c>
      <c r="H179" s="82">
        <v>102.5033802193303</v>
      </c>
      <c r="I179" s="82">
        <v>115.274566118031</v>
      </c>
      <c r="J179" s="82">
        <v>101.3800061554653</v>
      </c>
      <c r="K179" s="82">
        <v>112.23941669065754</v>
      </c>
      <c r="L179" s="82">
        <v>108.98426310008047</v>
      </c>
      <c r="M179" s="82">
        <v>95.93908696782334</v>
      </c>
      <c r="N179" s="82">
        <f>(B179+C179+D179+E179+F179+G179+H179+I179+J179+K179+L179+M179)/12</f>
        <v>105.60811011124359</v>
      </c>
      <c r="O179" s="134">
        <f>100*(I179-H179)/H179</f>
        <v>12.459282680604021</v>
      </c>
      <c r="P179" s="134">
        <f>100*(I179-I178)/I178</f>
        <v>10.091077835285144</v>
      </c>
      <c r="Q179" s="132">
        <f>(((B179+C179+D179+E179+F179+G179+H179+I179)/8)-((B178+C178+D178+E178+F178+G178+H178+I178)/8))/((B178+C178+D178+E178+F178+G178+H178+I178)/8)*100</f>
        <v>9.55997815855384</v>
      </c>
    </row>
    <row r="180" spans="1:17" s="135" customFormat="1" ht="11.25" customHeight="1">
      <c r="A180" s="86">
        <v>2002</v>
      </c>
      <c r="B180" s="82">
        <v>99.38040497875963</v>
      </c>
      <c r="C180" s="82">
        <v>100.18786925685896</v>
      </c>
      <c r="D180" s="82">
        <v>106.71517247086155</v>
      </c>
      <c r="E180" s="82">
        <v>103.46630694714327</v>
      </c>
      <c r="F180" s="82">
        <v>102.0311114864963</v>
      </c>
      <c r="G180" s="82">
        <v>95.72913039809106</v>
      </c>
      <c r="H180" s="82">
        <v>100.60162986738617</v>
      </c>
      <c r="I180" s="82">
        <v>105.51741276288342</v>
      </c>
      <c r="J180" s="82">
        <v>102.55576464281499</v>
      </c>
      <c r="K180" s="82">
        <v>104.51532573074908</v>
      </c>
      <c r="L180" s="82">
        <v>103.85431439718387</v>
      </c>
      <c r="M180" s="82">
        <v>96.76028164166155</v>
      </c>
      <c r="N180" s="82">
        <f>(B180+C180+D180+E180+F180+G180+H180+I180+J180+K180+L180+M180)/12</f>
        <v>101.77622704840748</v>
      </c>
      <c r="O180" s="134">
        <f>100*(I180-H180)/H180</f>
        <v>4.886384944237267</v>
      </c>
      <c r="P180" s="134">
        <f>100*(I180-I179)/I179</f>
        <v>-8.464272461591497</v>
      </c>
      <c r="Q180" s="132">
        <f>(((B180+C180+D180+E180+F180+G180+H180+I180)/8)-((B179+C179+D179+E179+F179+G179+H179+I179)/8))/((B179+C179+D179+E179+F179+G179+H179+I179)/8)*100</f>
        <v>-4.138476820862647</v>
      </c>
    </row>
    <row r="181" spans="1:17" s="133" customFormat="1" ht="11.25" customHeight="1">
      <c r="A181" s="86">
        <v>2003</v>
      </c>
      <c r="B181" s="82">
        <v>92.1</v>
      </c>
      <c r="C181" s="82">
        <v>93.3</v>
      </c>
      <c r="D181" s="82">
        <v>97.1</v>
      </c>
      <c r="E181" s="82">
        <v>102.7</v>
      </c>
      <c r="F181" s="82">
        <v>96.3</v>
      </c>
      <c r="G181" s="82">
        <v>96.7</v>
      </c>
      <c r="H181" s="82">
        <v>102.3</v>
      </c>
      <c r="I181" s="82">
        <v>95.2</v>
      </c>
      <c r="J181" s="82">
        <v>109.5</v>
      </c>
      <c r="K181" s="82">
        <v>109.1</v>
      </c>
      <c r="L181" s="82">
        <v>106.7</v>
      </c>
      <c r="M181" s="82">
        <v>105.7</v>
      </c>
      <c r="N181" s="82">
        <f>(B181+C181+D181+E181+F181+G181+H181+I181+J181+K181+L181+M181)/12</f>
        <v>100.55833333333334</v>
      </c>
      <c r="O181" s="134">
        <f>100*(I181-H181)/H181</f>
        <v>-6.9403714565004835</v>
      </c>
      <c r="P181" s="134">
        <f>100*(I181-I180)/I180</f>
        <v>-9.777924318584745</v>
      </c>
      <c r="Q181" s="132">
        <f>(((B181+C181+D181+E181+F181+G181+H181+I181)/8)-((B180+C180+D180+E180+F180+G180+H180+I180)/8))/((B180+C180+D180+E180+F180+G180+H180+I180)/8)*100</f>
        <v>-4.661711466672872</v>
      </c>
    </row>
    <row r="182" spans="1:17" s="133" customFormat="1" ht="11.25" customHeight="1">
      <c r="A182" s="86">
        <v>2004</v>
      </c>
      <c r="B182" s="82">
        <v>91.2</v>
      </c>
      <c r="C182" s="82">
        <v>96.9341343818061</v>
      </c>
      <c r="D182" s="82">
        <v>110.04582076755034</v>
      </c>
      <c r="E182" s="82">
        <v>100.42235499848509</v>
      </c>
      <c r="F182" s="82">
        <v>93.79322549087557</v>
      </c>
      <c r="G182" s="82">
        <v>104.3</v>
      </c>
      <c r="H182" s="82">
        <v>98.25434678751697</v>
      </c>
      <c r="I182" s="82">
        <v>103.0376361201588</v>
      </c>
      <c r="J182" s="82" t="s">
        <v>47</v>
      </c>
      <c r="K182" s="82" t="s">
        <v>47</v>
      </c>
      <c r="L182" s="82" t="s">
        <v>47</v>
      </c>
      <c r="M182" s="82" t="s">
        <v>47</v>
      </c>
      <c r="N182" s="82">
        <f>(B182+C182+D182+E182+F182+G182+H182+I182)/8</f>
        <v>99.74843981829912</v>
      </c>
      <c r="O182" s="134">
        <f>100*(I182-H182)/H182</f>
        <v>4.868272487716072</v>
      </c>
      <c r="P182" s="134">
        <f>100*(I182-I181)/I181</f>
        <v>8.232811050586964</v>
      </c>
      <c r="Q182" s="132">
        <f>(((B182+C182+D182+E182+F182+G182+H182+I182)/8)-((B181+C181+D181+E181+F181+G181+H181+I181)/8))/((B181+C181+D181+E181+F181+G181+H181+I181)/8)*100</f>
        <v>2.8732136839490656</v>
      </c>
    </row>
    <row r="183" spans="1:17" s="133" customFormat="1" ht="11.25" customHeight="1">
      <c r="A183" s="87"/>
      <c r="B183" s="82"/>
      <c r="C183" s="82"/>
      <c r="D183" s="82"/>
      <c r="E183" s="82"/>
      <c r="F183" s="82"/>
      <c r="G183" s="82"/>
      <c r="H183" s="82"/>
      <c r="I183" s="82"/>
      <c r="J183" s="82"/>
      <c r="K183" s="82"/>
      <c r="L183" s="82"/>
      <c r="M183" s="82"/>
      <c r="N183" s="82"/>
      <c r="O183" s="134"/>
      <c r="P183" s="134"/>
      <c r="Q183" s="80"/>
    </row>
    <row r="184" spans="1:17" s="133" customFormat="1" ht="11.25" customHeight="1">
      <c r="A184" s="88" t="s">
        <v>111</v>
      </c>
      <c r="B184" s="82">
        <v>80.62417400497328</v>
      </c>
      <c r="C184" s="82">
        <v>89.0670405118369</v>
      </c>
      <c r="D184" s="82">
        <v>104.82120717300025</v>
      </c>
      <c r="E184" s="82">
        <v>95.59773164632574</v>
      </c>
      <c r="F184" s="82">
        <v>106.02907660165224</v>
      </c>
      <c r="G184" s="82">
        <v>98.51262735440538</v>
      </c>
      <c r="H184" s="82">
        <v>95.56939090455843</v>
      </c>
      <c r="I184" s="82">
        <v>104.8191349981978</v>
      </c>
      <c r="J184" s="82">
        <v>105.58095738693873</v>
      </c>
      <c r="K184" s="82">
        <v>106.70805592361536</v>
      </c>
      <c r="L184" s="82">
        <v>113.95956413017569</v>
      </c>
      <c r="M184" s="82">
        <v>98.71103932150885</v>
      </c>
      <c r="N184" s="82"/>
      <c r="O184" s="134"/>
      <c r="P184" s="134"/>
      <c r="Q184" s="80"/>
    </row>
    <row r="185" spans="1:17" s="133" customFormat="1" ht="11.25" customHeight="1">
      <c r="A185" s="85">
        <v>2001</v>
      </c>
      <c r="B185" s="82">
        <v>95.8541101813267</v>
      </c>
      <c r="C185" s="82">
        <v>103.60917790160798</v>
      </c>
      <c r="D185" s="82">
        <v>110.68738479771538</v>
      </c>
      <c r="E185" s="82">
        <v>106.1798591297743</v>
      </c>
      <c r="F185" s="82">
        <v>111.10992135884206</v>
      </c>
      <c r="G185" s="82">
        <v>103.45316206888646</v>
      </c>
      <c r="H185" s="82">
        <v>102.53326434420795</v>
      </c>
      <c r="I185" s="82">
        <v>115.17826699949507</v>
      </c>
      <c r="J185" s="82">
        <v>101.52090837046242</v>
      </c>
      <c r="K185" s="82">
        <v>113.19715548247542</v>
      </c>
      <c r="L185" s="82">
        <v>108.64880560929848</v>
      </c>
      <c r="M185" s="82">
        <v>96.64639690685834</v>
      </c>
      <c r="N185" s="82">
        <f>(B185+C185+D185+E185+F185+G185+H185+I185+J185+K185+L185+M185)/12</f>
        <v>105.71820109591255</v>
      </c>
      <c r="O185" s="134">
        <f>100*(I185-H185)/H185</f>
        <v>12.332585660042358</v>
      </c>
      <c r="P185" s="134">
        <f>100*(I185-I184)/I184</f>
        <v>9.882863469036812</v>
      </c>
      <c r="Q185" s="132">
        <f>(((B185+C185+D185+E185+F185+G185+H185+I185)/8)-((B184+C184+D184+E184+F184+G184+H184+I184)/8))/((B184+C184+D184+E184+F184+G184+H184+I184)/8)*100</f>
        <v>9.491732970564676</v>
      </c>
    </row>
    <row r="186" spans="1:17" s="135" customFormat="1" ht="11.25" customHeight="1">
      <c r="A186" s="86">
        <v>2002</v>
      </c>
      <c r="B186" s="82">
        <v>99.32956788288342</v>
      </c>
      <c r="C186" s="82">
        <v>100.39669020920353</v>
      </c>
      <c r="D186" s="82">
        <v>106.25805310530659</v>
      </c>
      <c r="E186" s="82">
        <v>103.00132503988971</v>
      </c>
      <c r="F186" s="82">
        <v>102.19957196950689</v>
      </c>
      <c r="G186" s="82">
        <v>93.634529862976</v>
      </c>
      <c r="H186" s="82">
        <v>99.70475711856722</v>
      </c>
      <c r="I186" s="82">
        <v>106.1722936853386</v>
      </c>
      <c r="J186" s="82">
        <v>103.28551590306212</v>
      </c>
      <c r="K186" s="82">
        <v>105.10144654798377</v>
      </c>
      <c r="L186" s="82">
        <v>103.97660496238555</v>
      </c>
      <c r="M186" s="82">
        <v>98.14728164702153</v>
      </c>
      <c r="N186" s="82">
        <f>(B186+C186+D186+E186+F186+G186+H186+I186+J186+K186+L186+M186)/12</f>
        <v>101.76730316117708</v>
      </c>
      <c r="O186" s="134">
        <f>100*(I186-H186)/H186</f>
        <v>6.486688051484145</v>
      </c>
      <c r="P186" s="134">
        <f>100*(I186-I185)/I185</f>
        <v>-7.819160288456106</v>
      </c>
      <c r="Q186" s="132">
        <f>(((B186+C186+D186+E186+F186+G186+H186+I186)/8)-((B185+C185+D185+E185+F185+G185+H185+I185)/8))/((B185+C185+D185+E185+F185+G185+H185+I185)/8)*100</f>
        <v>-4.467137402117221</v>
      </c>
    </row>
    <row r="187" spans="1:17" s="133" customFormat="1" ht="11.25" customHeight="1">
      <c r="A187" s="86">
        <v>2003</v>
      </c>
      <c r="B187" s="82">
        <v>91.6</v>
      </c>
      <c r="C187" s="82">
        <v>91.9</v>
      </c>
      <c r="D187" s="82">
        <v>96.9</v>
      </c>
      <c r="E187" s="82">
        <v>102.9</v>
      </c>
      <c r="F187" s="82">
        <v>96.1</v>
      </c>
      <c r="G187" s="82">
        <v>97.1</v>
      </c>
      <c r="H187" s="82">
        <v>102.5</v>
      </c>
      <c r="I187" s="82">
        <v>95.5</v>
      </c>
      <c r="J187" s="82">
        <v>109.5</v>
      </c>
      <c r="K187" s="82">
        <v>109.5</v>
      </c>
      <c r="L187" s="82">
        <v>107.6</v>
      </c>
      <c r="M187" s="82">
        <v>106.2</v>
      </c>
      <c r="N187" s="82">
        <f>(B187+C187+D187+E187+F187+G187+H187+I187+J187+K187+L187+M187)/12</f>
        <v>100.60833333333333</v>
      </c>
      <c r="O187" s="134">
        <f>100*(I187-H187)/H187</f>
        <v>-6.829268292682927</v>
      </c>
      <c r="P187" s="134">
        <f>100*(I187-I186)/I186</f>
        <v>-10.051863169658871</v>
      </c>
      <c r="Q187" s="132">
        <f>(((B187+C187+D187+E187+F187+G187+H187+I187)/8)-((B186+C186+D186+E186+F186+G186+H186+I186)/8))/((B186+C186+D186+E186+F186+G186+H186+I186)/8)*100</f>
        <v>-4.464898513285251</v>
      </c>
    </row>
    <row r="188" spans="1:17" s="133" customFormat="1" ht="11.25" customHeight="1">
      <c r="A188" s="86">
        <v>2004</v>
      </c>
      <c r="B188" s="82">
        <v>91.3</v>
      </c>
      <c r="C188" s="82">
        <v>97.12349676783491</v>
      </c>
      <c r="D188" s="82">
        <v>110.18307022844817</v>
      </c>
      <c r="E188" s="82">
        <v>100.71728543750346</v>
      </c>
      <c r="F188" s="82">
        <v>94.13106220335801</v>
      </c>
      <c r="G188" s="82">
        <v>104.9</v>
      </c>
      <c r="H188" s="82">
        <v>100.04274893010215</v>
      </c>
      <c r="I188" s="82">
        <v>105.09177351529861</v>
      </c>
      <c r="J188" s="82" t="s">
        <v>47</v>
      </c>
      <c r="K188" s="82" t="s">
        <v>47</v>
      </c>
      <c r="L188" s="82" t="s">
        <v>47</v>
      </c>
      <c r="M188" s="82" t="s">
        <v>47</v>
      </c>
      <c r="N188" s="82">
        <f>(B188+C188+D188+E188+F188+G188+H188+I188)/8</f>
        <v>100.43617963531815</v>
      </c>
      <c r="O188" s="134">
        <f>100*(I188-H188)/H188</f>
        <v>5.046867103506037</v>
      </c>
      <c r="P188" s="134">
        <f>100*(I188-I187)/I187</f>
        <v>10.043741900836244</v>
      </c>
      <c r="Q188" s="132">
        <f>(((B188+C188+D188+E188+F188+G188+H188+I188)/8)-((B187+C187+D187+E187+F187+G187+H187+I187)/8))/((B187+C187+D187+E187+F187+G187+H187+I187)/8)*100</f>
        <v>3.7429873573331487</v>
      </c>
    </row>
    <row r="189" spans="1:17" s="133" customFormat="1" ht="11.25" customHeight="1">
      <c r="A189" s="87"/>
      <c r="B189" s="82"/>
      <c r="C189" s="82"/>
      <c r="D189" s="82"/>
      <c r="E189" s="82"/>
      <c r="F189" s="82"/>
      <c r="G189" s="82"/>
      <c r="H189" s="82"/>
      <c r="I189" s="82"/>
      <c r="J189" s="82"/>
      <c r="K189" s="82"/>
      <c r="L189" s="82"/>
      <c r="M189" s="82"/>
      <c r="N189" s="82"/>
      <c r="O189" s="134"/>
      <c r="P189" s="134"/>
      <c r="Q189" s="80"/>
    </row>
    <row r="190" spans="1:17" s="133" customFormat="1" ht="11.25" customHeight="1">
      <c r="A190" s="88" t="s">
        <v>112</v>
      </c>
      <c r="B190" s="82">
        <v>91.75289727034162</v>
      </c>
      <c r="C190" s="82">
        <v>97.65634213257404</v>
      </c>
      <c r="D190" s="82">
        <v>88.73343929537815</v>
      </c>
      <c r="E190" s="82">
        <v>78.35738222451238</v>
      </c>
      <c r="F190" s="82">
        <v>107.2206370703018</v>
      </c>
      <c r="G190" s="82">
        <v>97.7190470077362</v>
      </c>
      <c r="H190" s="82">
        <v>106.29516288142378</v>
      </c>
      <c r="I190" s="82">
        <v>103.65032881785791</v>
      </c>
      <c r="J190" s="82">
        <v>112.63751257664876</v>
      </c>
      <c r="K190" s="82">
        <v>110.85090479685012</v>
      </c>
      <c r="L190" s="82">
        <v>114.84119448041736</v>
      </c>
      <c r="M190" s="82">
        <v>90.28515142048673</v>
      </c>
      <c r="N190" s="82"/>
      <c r="O190" s="134"/>
      <c r="P190" s="134"/>
      <c r="Q190" s="80"/>
    </row>
    <row r="191" spans="1:17" s="133" customFormat="1" ht="11.25" customHeight="1">
      <c r="A191" s="85">
        <v>2001</v>
      </c>
      <c r="B191" s="82">
        <v>109.89356434067435</v>
      </c>
      <c r="C191" s="82">
        <v>103.56426617876195</v>
      </c>
      <c r="D191" s="82">
        <v>105.57230723873889</v>
      </c>
      <c r="E191" s="82">
        <v>105.89810515983397</v>
      </c>
      <c r="F191" s="82">
        <v>104.54798295550842</v>
      </c>
      <c r="G191" s="82">
        <v>102.29302460413652</v>
      </c>
      <c r="H191" s="82">
        <v>102.21794137812601</v>
      </c>
      <c r="I191" s="82">
        <v>116.19436901932264</v>
      </c>
      <c r="J191" s="82">
        <v>100.03417583000729</v>
      </c>
      <c r="K191" s="82">
        <v>103.09155563489844</v>
      </c>
      <c r="L191" s="82">
        <v>112.18839192823744</v>
      </c>
      <c r="M191" s="82">
        <v>89.1832020598323</v>
      </c>
      <c r="N191" s="82">
        <f>(B191+C191+D191+E191+F191+G191+H191+I191+J191+K191+L191+M191)/12</f>
        <v>104.55657386067321</v>
      </c>
      <c r="O191" s="134">
        <f>100*(I191-H191)/H191</f>
        <v>13.673164860065835</v>
      </c>
      <c r="P191" s="134">
        <f>100*(I191-I190)/I190</f>
        <v>12.102267638251345</v>
      </c>
      <c r="Q191" s="132">
        <f>(((B191+C191+D191+E191+F191+G191+H191+I191)/8)-((B190+C190+D190+E190+F190+G190+H190+I190)/8))/((B190+C190+D190+E190+F190+G190+H190+I190)/8)*100</f>
        <v>10.214912138072059</v>
      </c>
    </row>
    <row r="192" spans="1:17" s="135" customFormat="1" ht="11.25" customHeight="1">
      <c r="A192" s="86">
        <v>2002</v>
      </c>
      <c r="B192" s="82">
        <v>99.86597647583864</v>
      </c>
      <c r="C192" s="82">
        <v>98.19331176801772</v>
      </c>
      <c r="D192" s="82">
        <v>111.08135710403717</v>
      </c>
      <c r="E192" s="82">
        <v>107.90759080392229</v>
      </c>
      <c r="F192" s="82">
        <v>100.42205781858955</v>
      </c>
      <c r="G192" s="82">
        <v>115.73574882801299</v>
      </c>
      <c r="H192" s="82">
        <v>109.16812764447073</v>
      </c>
      <c r="I192" s="82">
        <v>99.26230464131068</v>
      </c>
      <c r="J192" s="82">
        <v>95.58553100919195</v>
      </c>
      <c r="K192" s="82">
        <v>98.91698111511433</v>
      </c>
      <c r="L192" s="82">
        <v>102.68625361228318</v>
      </c>
      <c r="M192" s="82">
        <v>83.51232361526026</v>
      </c>
      <c r="N192" s="82">
        <f>(B192+C192+D192+E192+F192+G192+H192+I192+J192+K192+L192+M192)/12</f>
        <v>101.86146370300413</v>
      </c>
      <c r="O192" s="134">
        <f>100*(I192-H192)/H192</f>
        <v>-9.073914902544152</v>
      </c>
      <c r="P192" s="134">
        <f>100*(I192-I191)/I191</f>
        <v>-14.572190133582314</v>
      </c>
      <c r="Q192" s="132">
        <f>(((B192+C192+D192+E192+F192+G192+H192+I192)/8)-((B191+C191+D191+E191+F191+G191+H191+I191)/8))/((B191+C191+D191+E191+F191+G191+H191+I191)/8)*100</f>
        <v>-1.0050895225376892</v>
      </c>
    </row>
    <row r="193" spans="1:17" ht="11.25" customHeight="1">
      <c r="A193" s="86">
        <v>2003</v>
      </c>
      <c r="B193" s="82">
        <v>97.2</v>
      </c>
      <c r="C193" s="82">
        <v>106.6</v>
      </c>
      <c r="D193" s="82">
        <v>99.1</v>
      </c>
      <c r="E193" s="82">
        <v>101.3</v>
      </c>
      <c r="F193" s="82">
        <v>98</v>
      </c>
      <c r="G193" s="82">
        <v>92.9</v>
      </c>
      <c r="H193" s="82">
        <v>100.6</v>
      </c>
      <c r="I193" s="82">
        <v>93.1</v>
      </c>
      <c r="J193" s="82">
        <v>108.9</v>
      </c>
      <c r="K193" s="82">
        <v>105</v>
      </c>
      <c r="L193" s="82">
        <v>98.7</v>
      </c>
      <c r="M193" s="82">
        <v>101.2</v>
      </c>
      <c r="N193" s="82">
        <f>(B193+C193+D193+E193+F193+G193+H193+I193+J193+K193+L193+M193)/12</f>
        <v>100.21666666666668</v>
      </c>
      <c r="O193" s="134">
        <f>100*(I193-H193)/H193</f>
        <v>-7.455268389662028</v>
      </c>
      <c r="P193" s="134">
        <f>100*(I193-I192)/I192</f>
        <v>-6.208101518072224</v>
      </c>
      <c r="Q193" s="132">
        <f>(((B193+C193+D193+E193+F193+G193+H193+I193)/8)-((B192+C192+D192+E192+F192+G192+H192+I192)/8))/((B192+C192+D192+E192+F192+G192+H192+I192)/8)*100</f>
        <v>-6.277826193180827</v>
      </c>
    </row>
    <row r="194" spans="1:17" ht="11.25" customHeight="1">
      <c r="A194" s="86">
        <v>2004</v>
      </c>
      <c r="B194" s="82">
        <v>90.1</v>
      </c>
      <c r="C194" s="82">
        <v>95.12543577516163</v>
      </c>
      <c r="D194" s="82">
        <v>108.7348797925239</v>
      </c>
      <c r="E194" s="82">
        <v>97.60532104367945</v>
      </c>
      <c r="F194" s="82">
        <v>90.56637141806179</v>
      </c>
      <c r="G194" s="82">
        <v>98.4</v>
      </c>
      <c r="H194" s="82">
        <v>81.17238830403838</v>
      </c>
      <c r="I194" s="82">
        <v>83.41750211210368</v>
      </c>
      <c r="J194" s="82" t="s">
        <v>47</v>
      </c>
      <c r="K194" s="82" t="s">
        <v>47</v>
      </c>
      <c r="L194" s="82" t="s">
        <v>47</v>
      </c>
      <c r="M194" s="82" t="s">
        <v>47</v>
      </c>
      <c r="N194" s="82">
        <f>(B194+C194+D194+E194+F194+G194+H194+I194)/8</f>
        <v>93.1402373056961</v>
      </c>
      <c r="O194" s="134">
        <f>100*(I194-H194)/H194</f>
        <v>2.765859000792271</v>
      </c>
      <c r="P194" s="134">
        <f>100*(I194-I193)/I193</f>
        <v>-10.400105142745778</v>
      </c>
      <c r="Q194" s="132">
        <f>(((B194+C194+D194+E194+F194+G194+H194+I194)/8)-((B193+C193+D193+E193+F193+G193+H193+I193)/8))/((B193+C193+D193+E193+F193+G193+H193+I193)/8)*100</f>
        <v>-5.537284679821404</v>
      </c>
    </row>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spans="1:16" ht="12.75">
      <c r="A206" s="94"/>
      <c r="B206" s="95"/>
      <c r="C206" s="95"/>
      <c r="D206" s="95"/>
      <c r="E206" s="95"/>
      <c r="F206" s="95"/>
      <c r="G206" s="95"/>
      <c r="H206" s="95"/>
      <c r="I206" s="95"/>
      <c r="J206" s="95"/>
      <c r="K206" s="95"/>
      <c r="L206" s="95"/>
      <c r="M206" s="95"/>
      <c r="N206" s="96"/>
      <c r="O206" s="96"/>
      <c r="P206" s="96"/>
    </row>
    <row r="207" spans="1:17" ht="12.75">
      <c r="A207" s="472" t="s">
        <v>174</v>
      </c>
      <c r="B207" s="472"/>
      <c r="C207" s="472"/>
      <c r="D207" s="472"/>
      <c r="E207" s="472"/>
      <c r="F207" s="472"/>
      <c r="G207" s="472"/>
      <c r="H207" s="472"/>
      <c r="I207" s="472"/>
      <c r="J207" s="472"/>
      <c r="K207" s="472"/>
      <c r="L207" s="472"/>
      <c r="M207" s="472"/>
      <c r="N207" s="472"/>
      <c r="O207" s="472"/>
      <c r="P207" s="472"/>
      <c r="Q207" s="472"/>
    </row>
    <row r="208" spans="1:17" ht="12.75">
      <c r="A208" s="472" t="s">
        <v>176</v>
      </c>
      <c r="B208" s="472"/>
      <c r="C208" s="472"/>
      <c r="D208" s="472"/>
      <c r="E208" s="472"/>
      <c r="F208" s="472"/>
      <c r="G208" s="472"/>
      <c r="H208" s="472"/>
      <c r="I208" s="472"/>
      <c r="J208" s="472"/>
      <c r="K208" s="472"/>
      <c r="L208" s="472"/>
      <c r="M208" s="472"/>
      <c r="N208" s="472"/>
      <c r="O208" s="472"/>
      <c r="P208" s="472"/>
      <c r="Q208" s="472"/>
    </row>
    <row r="209" spans="1:17" ht="12.75">
      <c r="A209" s="472" t="s">
        <v>88</v>
      </c>
      <c r="B209" s="472"/>
      <c r="C209" s="472"/>
      <c r="D209" s="472"/>
      <c r="E209" s="472"/>
      <c r="F209" s="472"/>
      <c r="G209" s="472"/>
      <c r="H209" s="472"/>
      <c r="I209" s="472"/>
      <c r="J209" s="472"/>
      <c r="K209" s="472"/>
      <c r="L209" s="472"/>
      <c r="M209" s="472"/>
      <c r="N209" s="472"/>
      <c r="O209" s="472"/>
      <c r="P209" s="472"/>
      <c r="Q209" s="472"/>
    </row>
    <row r="210" spans="1:16" ht="12.75">
      <c r="A210" s="94"/>
      <c r="B210" s="95"/>
      <c r="C210" s="95"/>
      <c r="D210" s="95"/>
      <c r="E210" s="95"/>
      <c r="F210" s="95"/>
      <c r="G210" s="95"/>
      <c r="H210" s="95"/>
      <c r="I210" s="95"/>
      <c r="J210" s="95"/>
      <c r="K210" s="95"/>
      <c r="L210" s="95"/>
      <c r="M210" s="95"/>
      <c r="N210" s="95"/>
      <c r="O210" s="95"/>
      <c r="P210" s="95"/>
    </row>
    <row r="212" spans="1:17" ht="12.75">
      <c r="A212" s="100"/>
      <c r="B212" s="101"/>
      <c r="C212" s="102"/>
      <c r="D212" s="102"/>
      <c r="E212" s="102"/>
      <c r="F212" s="102"/>
      <c r="G212" s="102"/>
      <c r="H212" s="102"/>
      <c r="I212" s="102"/>
      <c r="J212" s="102"/>
      <c r="K212" s="102"/>
      <c r="L212" s="102"/>
      <c r="M212" s="102"/>
      <c r="N212" s="103"/>
      <c r="O212" s="466" t="s">
        <v>89</v>
      </c>
      <c r="P212" s="467"/>
      <c r="Q212" s="467"/>
    </row>
    <row r="213" spans="1:17" ht="12.75">
      <c r="A213" s="104"/>
      <c r="B213" s="105"/>
      <c r="C213" s="106"/>
      <c r="D213" s="106"/>
      <c r="E213" s="106"/>
      <c r="F213" s="106"/>
      <c r="G213" s="106"/>
      <c r="H213" s="106"/>
      <c r="I213" s="106"/>
      <c r="J213" s="106"/>
      <c r="K213" s="106"/>
      <c r="L213" s="106"/>
      <c r="M213" s="106"/>
      <c r="N213" s="107"/>
      <c r="O213" s="108" t="s">
        <v>208</v>
      </c>
      <c r="P213" s="109"/>
      <c r="Q213" s="110" t="s">
        <v>209</v>
      </c>
    </row>
    <row r="214" spans="1:17" ht="12.75">
      <c r="A214" s="111" t="s">
        <v>91</v>
      </c>
      <c r="B214" s="105" t="s">
        <v>92</v>
      </c>
      <c r="C214" s="106" t="s">
        <v>93</v>
      </c>
      <c r="D214" s="106" t="s">
        <v>94</v>
      </c>
      <c r="E214" s="106" t="s">
        <v>90</v>
      </c>
      <c r="F214" s="106" t="s">
        <v>95</v>
      </c>
      <c r="G214" s="106" t="s">
        <v>96</v>
      </c>
      <c r="H214" s="106" t="s">
        <v>97</v>
      </c>
      <c r="I214" s="106" t="s">
        <v>98</v>
      </c>
      <c r="J214" s="106" t="s">
        <v>99</v>
      </c>
      <c r="K214" s="106" t="s">
        <v>100</v>
      </c>
      <c r="L214" s="106" t="s">
        <v>101</v>
      </c>
      <c r="M214" s="106" t="s">
        <v>102</v>
      </c>
      <c r="N214" s="112" t="s">
        <v>103</v>
      </c>
      <c r="O214" s="468" t="s">
        <v>104</v>
      </c>
      <c r="P214" s="469"/>
      <c r="Q214" s="469"/>
    </row>
    <row r="215" spans="1:17" ht="12.75">
      <c r="A215" s="104"/>
      <c r="B215" s="105"/>
      <c r="C215" s="106"/>
      <c r="D215" s="106"/>
      <c r="E215" s="106"/>
      <c r="F215" s="106"/>
      <c r="G215" s="106"/>
      <c r="H215" s="106"/>
      <c r="I215" s="106"/>
      <c r="J215" s="106"/>
      <c r="K215" s="106"/>
      <c r="L215" s="106"/>
      <c r="M215" s="106"/>
      <c r="N215" s="107"/>
      <c r="O215" s="112" t="s">
        <v>105</v>
      </c>
      <c r="P215" s="113" t="s">
        <v>106</v>
      </c>
      <c r="Q215" s="114" t="s">
        <v>106</v>
      </c>
    </row>
    <row r="216" spans="1:17" ht="12.75">
      <c r="A216" s="115"/>
      <c r="B216" s="116"/>
      <c r="C216" s="117"/>
      <c r="D216" s="117"/>
      <c r="E216" s="117"/>
      <c r="F216" s="117"/>
      <c r="G216" s="117"/>
      <c r="H216" s="117"/>
      <c r="I216" s="117"/>
      <c r="J216" s="117"/>
      <c r="K216" s="117"/>
      <c r="L216" s="117"/>
      <c r="M216" s="117"/>
      <c r="N216" s="118"/>
      <c r="O216" s="119" t="s">
        <v>107</v>
      </c>
      <c r="P216" s="120" t="s">
        <v>108</v>
      </c>
      <c r="Q216" s="121" t="s">
        <v>109</v>
      </c>
    </row>
    <row r="217" spans="1:16" ht="12.75">
      <c r="A217" s="81"/>
      <c r="B217" s="122"/>
      <c r="C217" s="122"/>
      <c r="D217" s="122"/>
      <c r="E217" s="122"/>
      <c r="F217" s="122"/>
      <c r="G217" s="122"/>
      <c r="H217" s="122"/>
      <c r="I217" s="122"/>
      <c r="J217" s="122"/>
      <c r="K217" s="122"/>
      <c r="L217" s="122"/>
      <c r="M217" s="122"/>
      <c r="N217" s="123"/>
      <c r="O217" s="124"/>
      <c r="P217" s="113"/>
    </row>
    <row r="218" spans="1:16" ht="12.75">
      <c r="A218" s="81"/>
      <c r="B218" s="122"/>
      <c r="C218" s="122"/>
      <c r="D218" s="122"/>
      <c r="E218" s="122"/>
      <c r="F218" s="122"/>
      <c r="G218" s="122"/>
      <c r="H218" s="122"/>
      <c r="I218" s="122"/>
      <c r="J218" s="122"/>
      <c r="K218" s="122"/>
      <c r="L218" s="122"/>
      <c r="M218" s="122"/>
      <c r="N218" s="123"/>
      <c r="O218" s="124"/>
      <c r="P218" s="113"/>
    </row>
    <row r="219" spans="1:16" ht="12.75">
      <c r="A219" s="81"/>
      <c r="B219" s="122"/>
      <c r="C219" s="122"/>
      <c r="D219" s="122"/>
      <c r="E219" s="122"/>
      <c r="F219" s="122"/>
      <c r="G219" s="122"/>
      <c r="H219" s="122"/>
      <c r="I219" s="122"/>
      <c r="J219" s="122"/>
      <c r="K219" s="122"/>
      <c r="L219" s="122"/>
      <c r="M219" s="122"/>
      <c r="N219" s="123"/>
      <c r="O219" s="124"/>
      <c r="P219" s="113"/>
    </row>
    <row r="220" spans="1:17" ht="12.75">
      <c r="A220" s="465" t="s">
        <v>115</v>
      </c>
      <c r="B220" s="465"/>
      <c r="C220" s="465"/>
      <c r="D220" s="465"/>
      <c r="E220" s="465"/>
      <c r="F220" s="465"/>
      <c r="G220" s="465"/>
      <c r="H220" s="465"/>
      <c r="I220" s="465"/>
      <c r="J220" s="465"/>
      <c r="K220" s="465"/>
      <c r="L220" s="465"/>
      <c r="M220" s="465"/>
      <c r="N220" s="465"/>
      <c r="O220" s="465"/>
      <c r="P220" s="465"/>
      <c r="Q220" s="465"/>
    </row>
    <row r="221" spans="1:16" ht="12.75">
      <c r="A221" s="129"/>
      <c r="B221" s="139"/>
      <c r="C221" s="139"/>
      <c r="D221" s="139"/>
      <c r="E221" s="139"/>
      <c r="F221" s="139"/>
      <c r="G221" s="139"/>
      <c r="H221" s="139"/>
      <c r="I221" s="139"/>
      <c r="J221" s="139"/>
      <c r="K221" s="139"/>
      <c r="L221" s="139"/>
      <c r="M221" s="139"/>
      <c r="N221" s="140"/>
      <c r="O221" s="140"/>
      <c r="P221" s="140"/>
    </row>
    <row r="222" spans="1:16" ht="12.75">
      <c r="A222" s="141"/>
      <c r="B222" s="82"/>
      <c r="C222" s="82"/>
      <c r="D222" s="82"/>
      <c r="E222" s="82"/>
      <c r="F222" s="82"/>
      <c r="G222" s="82"/>
      <c r="H222" s="82"/>
      <c r="I222" s="82"/>
      <c r="J222" s="82"/>
      <c r="K222" s="82"/>
      <c r="L222" s="82"/>
      <c r="M222" s="82"/>
      <c r="N222" s="82"/>
      <c r="O222" s="138"/>
      <c r="P222" s="138"/>
    </row>
    <row r="223" spans="1:16" ht="12.75">
      <c r="A223" s="84" t="s">
        <v>110</v>
      </c>
      <c r="B223" s="82">
        <v>79.18490916882126</v>
      </c>
      <c r="C223" s="82">
        <v>89.22836901507372</v>
      </c>
      <c r="D223" s="82">
        <v>102.82283642242605</v>
      </c>
      <c r="E223" s="82">
        <v>89.15441876401411</v>
      </c>
      <c r="F223" s="82">
        <v>107.12563650295036</v>
      </c>
      <c r="G223" s="82">
        <v>100.07400355560318</v>
      </c>
      <c r="H223" s="82">
        <v>103.06307181820793</v>
      </c>
      <c r="I223" s="82">
        <v>105.84784727653368</v>
      </c>
      <c r="J223" s="82">
        <v>109.65561385391452</v>
      </c>
      <c r="K223" s="82">
        <v>107.5037083556057</v>
      </c>
      <c r="L223" s="82">
        <v>115.98292648848287</v>
      </c>
      <c r="M223" s="82">
        <v>90.35665878130725</v>
      </c>
      <c r="N223" s="82"/>
      <c r="O223" s="132"/>
      <c r="P223" s="132"/>
    </row>
    <row r="224" spans="1:17" ht="12.75">
      <c r="A224" s="85">
        <v>2001</v>
      </c>
      <c r="B224" s="82">
        <v>101.14895068633972</v>
      </c>
      <c r="C224" s="82">
        <v>98.85156640714541</v>
      </c>
      <c r="D224" s="82">
        <v>112.69722770820607</v>
      </c>
      <c r="E224" s="82">
        <v>100.02223586773798</v>
      </c>
      <c r="F224" s="82">
        <v>113.34832919091748</v>
      </c>
      <c r="G224" s="82">
        <v>114.18106190232055</v>
      </c>
      <c r="H224" s="82">
        <v>105.73712868017805</v>
      </c>
      <c r="I224" s="82">
        <v>115.25911073656374</v>
      </c>
      <c r="J224" s="82">
        <v>115.67698317011683</v>
      </c>
      <c r="K224" s="82">
        <v>115.45318218881579</v>
      </c>
      <c r="L224" s="82">
        <v>117.14507139121476</v>
      </c>
      <c r="M224" s="82">
        <v>81.44502720667727</v>
      </c>
      <c r="N224" s="82">
        <f>(B224+C224+D224+E224+F224+G224+H224+I224+J224+K224+L224+M224)/12</f>
        <v>107.58048959468614</v>
      </c>
      <c r="O224" s="134">
        <f>100*(I224-H224)/H224</f>
        <v>9.00533443194465</v>
      </c>
      <c r="P224" s="134">
        <f>100*(I224-I223)/I223</f>
        <v>8.89131305187774</v>
      </c>
      <c r="Q224" s="132">
        <f>(((B224+C224+D224+E224+F224+G224+H224+I224)/8)-((B223+C223+D223+E223+F223+G223+H223+I223)/8))/((B223+C223+D223+E223+F223+G223+H223+I223)/8)*100</f>
        <v>10.913638045293531</v>
      </c>
    </row>
    <row r="225" spans="1:17" ht="12.75">
      <c r="A225" s="86">
        <v>2002</v>
      </c>
      <c r="B225" s="82">
        <v>100.60055113801405</v>
      </c>
      <c r="C225" s="82">
        <v>99.7016317806367</v>
      </c>
      <c r="D225" s="82">
        <v>110.78508431534657</v>
      </c>
      <c r="E225" s="82">
        <v>115.28410606822477</v>
      </c>
      <c r="F225" s="82">
        <v>111.48588725973015</v>
      </c>
      <c r="G225" s="82">
        <v>115.24430176277075</v>
      </c>
      <c r="H225" s="82">
        <v>115.44544536188006</v>
      </c>
      <c r="I225" s="82">
        <v>115.91972457420864</v>
      </c>
      <c r="J225" s="82">
        <v>124.7444248252028</v>
      </c>
      <c r="K225" s="82">
        <v>123.74418597970495</v>
      </c>
      <c r="L225" s="82">
        <v>122.85254914906692</v>
      </c>
      <c r="M225" s="82">
        <v>93.7927986162867</v>
      </c>
      <c r="N225" s="82">
        <f>(B225+C225+D225+E225+F225+G225+H225+I225+J225+K225+L225+M225)/12</f>
        <v>112.46672423592275</v>
      </c>
      <c r="O225" s="134">
        <f>100*(I225-H225)/H225</f>
        <v>0.41082539968717446</v>
      </c>
      <c r="P225" s="134">
        <f>100*(I225-I224)/I224</f>
        <v>0.5731554177567808</v>
      </c>
      <c r="Q225" s="132">
        <f>(((B225+C225+D225+E225+F225+G225+H225+I225)/8)-((B224+C224+D224+E224+F224+G224+H224+I224)/8))/((B224+C224+D224+E224+F224+G224+H224+I224)/8)*100</f>
        <v>2.6962251859377275</v>
      </c>
    </row>
    <row r="226" spans="1:17" ht="12.75">
      <c r="A226" s="86">
        <v>2003</v>
      </c>
      <c r="B226" s="82">
        <v>110.8</v>
      </c>
      <c r="C226" s="82">
        <v>111.7</v>
      </c>
      <c r="D226" s="82">
        <v>125.9</v>
      </c>
      <c r="E226" s="82">
        <v>125.40262606607628</v>
      </c>
      <c r="F226" s="82">
        <v>128.4</v>
      </c>
      <c r="G226" s="82">
        <v>132.7</v>
      </c>
      <c r="H226" s="82">
        <v>131.4</v>
      </c>
      <c r="I226" s="82">
        <v>119.9</v>
      </c>
      <c r="J226" s="82">
        <v>141.6</v>
      </c>
      <c r="K226" s="82">
        <v>139.8</v>
      </c>
      <c r="L226" s="82">
        <v>136.1</v>
      </c>
      <c r="M226" s="82">
        <v>116.6</v>
      </c>
      <c r="N226" s="82">
        <f>(B226+C226+D226+E226+F226+G226+H226+I226+J226+K226+L226+M226)/12</f>
        <v>126.69188550550632</v>
      </c>
      <c r="O226" s="134">
        <f>100*(I226-H226)/H226</f>
        <v>-8.751902587519025</v>
      </c>
      <c r="P226" s="134">
        <f>100*(I226-I225)/I225</f>
        <v>3.4336481046789395</v>
      </c>
      <c r="Q226" s="132">
        <f>(((B226+C226+D226+E226+F226+G226+H226+I226)/8)-((B225+C225+D225+E225+F225+G225+H225+I225)/8))/((B225+C225+D225+E225+F225+G225+H225+I225)/8)*100</f>
        <v>11.502512202489992</v>
      </c>
    </row>
    <row r="227" spans="1:17" ht="12.75">
      <c r="A227" s="86">
        <v>2004</v>
      </c>
      <c r="B227" s="82">
        <v>124.4</v>
      </c>
      <c r="C227" s="82">
        <v>121.18736733170927</v>
      </c>
      <c r="D227" s="82">
        <v>146.74906192296993</v>
      </c>
      <c r="E227" s="82">
        <v>140.2184658877057</v>
      </c>
      <c r="F227" s="82">
        <v>136.5543515578234</v>
      </c>
      <c r="G227" s="82">
        <v>157.7</v>
      </c>
      <c r="H227" s="82">
        <v>144.07379229320864</v>
      </c>
      <c r="I227" s="82">
        <v>139.29370364601056</v>
      </c>
      <c r="J227" s="82" t="s">
        <v>47</v>
      </c>
      <c r="K227" s="82" t="s">
        <v>47</v>
      </c>
      <c r="L227" s="82" t="s">
        <v>47</v>
      </c>
      <c r="M227" s="82" t="s">
        <v>47</v>
      </c>
      <c r="N227" s="82">
        <f>(B227+C227+D227+E227+F227+G227+H227+I227)/8</f>
        <v>138.77209282992845</v>
      </c>
      <c r="O227" s="134">
        <f>100*(I227-H227)/H227</f>
        <v>-3.317805807089461</v>
      </c>
      <c r="P227" s="134">
        <f>100*(I227-I226)/I226</f>
        <v>16.174898787331568</v>
      </c>
      <c r="Q227" s="132">
        <f>(((B227+C227+D227+E227+F227+G227+H227+I227)/8)-((B226+C226+D226+E226+F226+G226+H226+I226)/8))/((B226+C226+D226+E226+F226+G226+H226+I226)/8)*100</f>
        <v>12.570856464647573</v>
      </c>
    </row>
    <row r="228" spans="1:16" ht="12.75">
      <c r="A228" s="87"/>
      <c r="B228" s="82"/>
      <c r="C228" s="82"/>
      <c r="D228" s="82"/>
      <c r="E228" s="82"/>
      <c r="F228" s="82"/>
      <c r="G228" s="82"/>
      <c r="H228" s="82"/>
      <c r="I228" s="82"/>
      <c r="J228" s="82"/>
      <c r="K228" s="82"/>
      <c r="L228" s="82"/>
      <c r="M228" s="82"/>
      <c r="N228" s="82"/>
      <c r="O228" s="134"/>
      <c r="P228" s="134"/>
    </row>
    <row r="229" spans="1:16" ht="12.75">
      <c r="A229" s="88" t="s">
        <v>111</v>
      </c>
      <c r="B229" s="82">
        <v>76.37728136899376</v>
      </c>
      <c r="C229" s="82">
        <v>87.09317187194627</v>
      </c>
      <c r="D229" s="82">
        <v>101.68623477583667</v>
      </c>
      <c r="E229" s="82">
        <v>89.6448805658243</v>
      </c>
      <c r="F229" s="82">
        <v>108.97899445577866</v>
      </c>
      <c r="G229" s="82">
        <v>99.16041669072636</v>
      </c>
      <c r="H229" s="82">
        <v>105.42043034089079</v>
      </c>
      <c r="I229" s="82">
        <v>106.74769944871247</v>
      </c>
      <c r="J229" s="82">
        <v>109.51887840999679</v>
      </c>
      <c r="K229" s="82">
        <v>107.87466059147934</v>
      </c>
      <c r="L229" s="82">
        <v>115.86345889685201</v>
      </c>
      <c r="M229" s="82">
        <v>91.6338926080637</v>
      </c>
      <c r="N229" s="82">
        <f>(B229+C229+D229+E229+F229+G229+H229+I229+J229+K229+L229+M229)/12</f>
        <v>100.00000000209174</v>
      </c>
      <c r="O229" s="134"/>
      <c r="P229" s="134"/>
    </row>
    <row r="230" spans="1:17" ht="12.75">
      <c r="A230" s="85">
        <v>2001</v>
      </c>
      <c r="B230" s="82">
        <v>99.6685192522422</v>
      </c>
      <c r="C230" s="82">
        <v>95.56935092678329</v>
      </c>
      <c r="D230" s="82">
        <v>110.46407759380892</v>
      </c>
      <c r="E230" s="82">
        <v>100.3557609707792</v>
      </c>
      <c r="F230" s="82">
        <v>112.09520823107162</v>
      </c>
      <c r="G230" s="82">
        <v>113.60843415825556</v>
      </c>
      <c r="H230" s="82">
        <v>107.31484117898395</v>
      </c>
      <c r="I230" s="82">
        <v>118.44826920099472</v>
      </c>
      <c r="J230" s="82">
        <v>113.07774650811562</v>
      </c>
      <c r="K230" s="82">
        <v>115.01372840527462</v>
      </c>
      <c r="L230" s="82">
        <v>114.09368031800015</v>
      </c>
      <c r="M230" s="82">
        <v>80.93582515038135</v>
      </c>
      <c r="N230" s="82">
        <f>(B230+C230+D230+E230+F230+G230+H230+I230+J230+K230+L230+M230)/12</f>
        <v>106.72045349122429</v>
      </c>
      <c r="O230" s="134">
        <f>100*(I230-H230)/H230</f>
        <v>10.37454642777879</v>
      </c>
      <c r="P230" s="134">
        <f>100*(I230-I229)/I229</f>
        <v>10.960957297167658</v>
      </c>
      <c r="Q230" s="132">
        <f>(((B230+C230+D230+E230+F230+G230+H230+I230)/8)-((B229+C229+D229+E229+F229+G229+H229+I229)/8))/((B229+C229+D229+E229+F229+G229+H229+I229)/8)*100</f>
        <v>10.63274202071819</v>
      </c>
    </row>
    <row r="231" spans="1:17" ht="12.75">
      <c r="A231" s="86">
        <v>2002</v>
      </c>
      <c r="B231" s="82">
        <v>96.2350346567502</v>
      </c>
      <c r="C231" s="82">
        <v>95.69136655937199</v>
      </c>
      <c r="D231" s="82">
        <v>104.43290020110756</v>
      </c>
      <c r="E231" s="82">
        <v>109.76796400307688</v>
      </c>
      <c r="F231" s="82">
        <v>106.28556638836784</v>
      </c>
      <c r="G231" s="82">
        <v>111.34599038057758</v>
      </c>
      <c r="H231" s="82">
        <v>114.78790620120039</v>
      </c>
      <c r="I231" s="82">
        <v>115.1547846920702</v>
      </c>
      <c r="J231" s="82">
        <v>122.64502633461105</v>
      </c>
      <c r="K231" s="82">
        <v>119.98877820134</v>
      </c>
      <c r="L231" s="82">
        <v>119.34893011245104</v>
      </c>
      <c r="M231" s="82">
        <v>92.96100325617209</v>
      </c>
      <c r="N231" s="82">
        <f>(B231+C231+D231+E231+F231+G231+H231+I231+J231+K231+L231+M231)/12</f>
        <v>109.05377091559139</v>
      </c>
      <c r="O231" s="134">
        <f>100*(I231-H231)/H231</f>
        <v>0.31961423725836025</v>
      </c>
      <c r="P231" s="134">
        <f>100*(I231-I230)/I230</f>
        <v>-2.7805256515279355</v>
      </c>
      <c r="Q231" s="132">
        <f>(((B231+C231+D231+E231+F231+G231+H231+I231)/8)-((B230+C230+D230+E230+F230+G230+H230+I230)/8))/((B230+C230+D230+E230+F230+G230+H230+I230)/8)*100</f>
        <v>-0.44581217236091575</v>
      </c>
    </row>
    <row r="232" spans="1:17" ht="12.75">
      <c r="A232" s="86">
        <v>2003</v>
      </c>
      <c r="B232" s="82">
        <v>105.4</v>
      </c>
      <c r="C232" s="82">
        <v>104.8</v>
      </c>
      <c r="D232" s="82">
        <v>119.4</v>
      </c>
      <c r="E232" s="82">
        <v>121.37962068652345</v>
      </c>
      <c r="F232" s="82">
        <v>126.8</v>
      </c>
      <c r="G232" s="82">
        <v>130.7</v>
      </c>
      <c r="H232" s="82">
        <v>130.8</v>
      </c>
      <c r="I232" s="82">
        <v>116.5</v>
      </c>
      <c r="J232" s="82">
        <v>138.9</v>
      </c>
      <c r="K232" s="82">
        <v>138.7</v>
      </c>
      <c r="L232" s="82">
        <v>134.4</v>
      </c>
      <c r="M232" s="82">
        <v>112.4</v>
      </c>
      <c r="N232" s="82">
        <f>(B232+C232+D232+E232+F232+G232+H232+I232+J232+K232+L232+M232)/12</f>
        <v>123.34830172387699</v>
      </c>
      <c r="O232" s="134">
        <f>100*(I232-H232)/H232</f>
        <v>-10.932721712538234</v>
      </c>
      <c r="P232" s="134">
        <f>100*(I232-I231)/I231</f>
        <v>1.168180125148061</v>
      </c>
      <c r="Q232" s="132">
        <f>(((B232+C232+D232+E232+F232+G232+H232+I232)/8)-((B231+C231+D231+E231+F231+G231+H231+I231)/8))/((B231+C231+D231+E231+F231+G231+H231+I231)/8)*100</f>
        <v>11.957119208494786</v>
      </c>
    </row>
    <row r="233" spans="1:17" ht="12.75">
      <c r="A233" s="86">
        <v>2004</v>
      </c>
      <c r="B233" s="82">
        <v>120.4</v>
      </c>
      <c r="C233" s="82">
        <v>115.46315689706617</v>
      </c>
      <c r="D233" s="82">
        <v>139.9529856486289</v>
      </c>
      <c r="E233" s="82">
        <v>135.60020735096546</v>
      </c>
      <c r="F233" s="82">
        <v>129.14796295126868</v>
      </c>
      <c r="G233" s="82">
        <v>150.4</v>
      </c>
      <c r="H233" s="82">
        <v>140.7009150984739</v>
      </c>
      <c r="I233" s="82">
        <v>134.86257210963595</v>
      </c>
      <c r="J233" s="82" t="s">
        <v>47</v>
      </c>
      <c r="K233" s="82" t="s">
        <v>47</v>
      </c>
      <c r="L233" s="82" t="s">
        <v>47</v>
      </c>
      <c r="M233" s="82" t="s">
        <v>47</v>
      </c>
      <c r="N233" s="82">
        <f>(B233+C233+D233+E233+F233+G233+H233+I233)/8</f>
        <v>133.31597500700488</v>
      </c>
      <c r="O233" s="134">
        <f>100*(I233-H233)/H233</f>
        <v>-4.149470516770844</v>
      </c>
      <c r="P233" s="134">
        <f>100*(I233-I232)/I232</f>
        <v>15.761864471790513</v>
      </c>
      <c r="Q233" s="132">
        <f>(((B233+C233+D233+E233+F233+G233+H233+I233)/8)-((B232+C232+D232+E232+F232+G232+H232+I232)/8))/((B232+C232+D232+E232+F232+G232+H232+I232)/8)*100</f>
        <v>11.587208700889299</v>
      </c>
    </row>
    <row r="234" spans="1:16" ht="12.75">
      <c r="A234" s="87"/>
      <c r="B234" s="82"/>
      <c r="C234" s="82"/>
      <c r="D234" s="82"/>
      <c r="E234" s="82"/>
      <c r="F234" s="82"/>
      <c r="G234" s="82"/>
      <c r="H234" s="82"/>
      <c r="I234" s="82"/>
      <c r="J234" s="82"/>
      <c r="K234" s="82"/>
      <c r="L234" s="82"/>
      <c r="M234" s="82"/>
      <c r="N234" s="82"/>
      <c r="O234" s="134"/>
      <c r="P234" s="134"/>
    </row>
    <row r="235" spans="1:16" ht="12.75">
      <c r="A235" s="88" t="s">
        <v>112</v>
      </c>
      <c r="B235" s="82">
        <v>89.73805680837673</v>
      </c>
      <c r="C235" s="82">
        <v>97.2540235185883</v>
      </c>
      <c r="D235" s="82">
        <v>107.09502841187073</v>
      </c>
      <c r="E235" s="82">
        <v>87.31089955217308</v>
      </c>
      <c r="F235" s="82">
        <v>100.15934272304243</v>
      </c>
      <c r="G235" s="82">
        <v>103.50794058947199</v>
      </c>
      <c r="H235" s="82">
        <v>94.20237008910242</v>
      </c>
      <c r="I235" s="82">
        <v>102.46553541695984</v>
      </c>
      <c r="J235" s="82">
        <v>110.16956707277481</v>
      </c>
      <c r="K235" s="82">
        <v>106.1093947315829</v>
      </c>
      <c r="L235" s="82">
        <v>116.43197431159882</v>
      </c>
      <c r="M235" s="82">
        <v>85.55586676625086</v>
      </c>
      <c r="N235" s="82">
        <f>(B235+C235+D235+E235+F235+G235+H235+I235+J235+K235+L235+M235)/12</f>
        <v>99.99999999931607</v>
      </c>
      <c r="O235" s="134"/>
      <c r="P235" s="134"/>
    </row>
    <row r="236" spans="1:17" ht="12.75">
      <c r="A236" s="85">
        <v>2001</v>
      </c>
      <c r="B236" s="82">
        <v>106.71351002901905</v>
      </c>
      <c r="C236" s="82">
        <v>111.18856654380353</v>
      </c>
      <c r="D236" s="82">
        <v>121.09106212898058</v>
      </c>
      <c r="E236" s="82">
        <v>98.7686011674276</v>
      </c>
      <c r="F236" s="82">
        <v>118.05848718032593</v>
      </c>
      <c r="G236" s="82">
        <v>116.33342167826513</v>
      </c>
      <c r="H236" s="82">
        <v>99.8069149572859</v>
      </c>
      <c r="I236" s="82">
        <v>103.27188789723066</v>
      </c>
      <c r="J236" s="82">
        <v>125.44684235625323</v>
      </c>
      <c r="K236" s="82">
        <v>117.10497544864647</v>
      </c>
      <c r="L236" s="82">
        <v>128.61446220892947</v>
      </c>
      <c r="M236" s="82">
        <v>83.35898620441556</v>
      </c>
      <c r="N236" s="82">
        <f>(B236+C236+D236+E236+F236+G236+H236+I236+J236+K236+L236+M236)/12</f>
        <v>110.81314315004859</v>
      </c>
      <c r="O236" s="134">
        <f>100*(I236-H236)/H236</f>
        <v>3.4716762274714665</v>
      </c>
      <c r="P236" s="134">
        <f>100*(I236-I235)/I235</f>
        <v>0.7869499505268304</v>
      </c>
      <c r="Q236" s="132">
        <f>(((B236+C236+D236+E236+F236+G236+H236+I236)/8)-((B235+C235+D235+E235+F235+G235+H235+I235)/8))/((B235+C235+D235+E235+F235+G235+H235+I235)/8)*100</f>
        <v>11.96050709096929</v>
      </c>
    </row>
    <row r="237" spans="1:17" ht="12.75">
      <c r="A237" s="86">
        <v>2002</v>
      </c>
      <c r="B237" s="82">
        <v>117.00939989949156</v>
      </c>
      <c r="C237" s="82">
        <v>114.77518282401921</v>
      </c>
      <c r="D237" s="82">
        <v>134.66130351497912</v>
      </c>
      <c r="E237" s="82">
        <v>136.0178591714831</v>
      </c>
      <c r="F237" s="82">
        <v>131.03255007806462</v>
      </c>
      <c r="G237" s="82">
        <v>129.8970472458675</v>
      </c>
      <c r="H237" s="82">
        <v>117.9169652186879</v>
      </c>
      <c r="I237" s="82">
        <v>118.79493599931759</v>
      </c>
      <c r="J237" s="82">
        <v>132.6355214434578</v>
      </c>
      <c r="K237" s="82">
        <v>137.8597937312972</v>
      </c>
      <c r="L237" s="82">
        <v>136.0217480622898</v>
      </c>
      <c r="M237" s="82">
        <v>96.91930251170999</v>
      </c>
      <c r="N237" s="82">
        <f>(B237+C237+D237+E237+F237+G237+H237+I237+J237+K237+L237+M237)/12</f>
        <v>125.2951341417221</v>
      </c>
      <c r="O237" s="134">
        <f>100*(I237-H237)/H237</f>
        <v>0.7445669747363353</v>
      </c>
      <c r="P237" s="134">
        <f>100*(I237-I236)/I236</f>
        <v>15.031242691655295</v>
      </c>
      <c r="Q237" s="132">
        <f>(((B237+C237+D237+E237+F237+G237+H237+I237)/8)-((B236+C236+D236+E236+F236+G236+H236+I236)/8))/((B236+C236+D236+E236+F236+G236+H236+I236)/8)*100</f>
        <v>14.267386012003305</v>
      </c>
    </row>
    <row r="238" spans="1:17" ht="12.75">
      <c r="A238" s="86">
        <v>2003</v>
      </c>
      <c r="B238" s="82">
        <v>130.9</v>
      </c>
      <c r="C238" s="82">
        <v>137.7</v>
      </c>
      <c r="D238" s="82">
        <v>150.5</v>
      </c>
      <c r="E238" s="82">
        <v>140.5240640749788</v>
      </c>
      <c r="F238" s="82">
        <v>134.5</v>
      </c>
      <c r="G238" s="82">
        <v>140.3</v>
      </c>
      <c r="H238" s="82">
        <v>133.7</v>
      </c>
      <c r="I238" s="82">
        <v>132.5</v>
      </c>
      <c r="J238" s="82">
        <v>151.9</v>
      </c>
      <c r="K238" s="82">
        <v>143.8</v>
      </c>
      <c r="L238" s="82">
        <v>142.2</v>
      </c>
      <c r="M238" s="82">
        <v>132.1</v>
      </c>
      <c r="N238" s="82">
        <f>(B238+C238+D238+E238+F238+G238+H238+I238+J238+K238+L238+M238)/12</f>
        <v>139.21867200624823</v>
      </c>
      <c r="O238" s="134">
        <f>100*(I238-H238)/H238</f>
        <v>-0.8975317875841352</v>
      </c>
      <c r="P238" s="134">
        <f>100*(I238-I237)/I237</f>
        <v>11.536740927038455</v>
      </c>
      <c r="Q238" s="132">
        <f>(((B238+C238+D238+E238+F238+G238+H238+I238)/8)-((B237+C237+D237+E237+F237+G237+H237+I237)/8))/((B237+C237+D237+E237+F237+G237+H237+I237)/8)*100</f>
        <v>10.050824223845552</v>
      </c>
    </row>
    <row r="239" spans="1:17" ht="12.75">
      <c r="A239" s="86">
        <v>2004</v>
      </c>
      <c r="B239" s="82">
        <v>139.2</v>
      </c>
      <c r="C239" s="82">
        <v>142.7031956881567</v>
      </c>
      <c r="D239" s="82">
        <v>172.29375708862727</v>
      </c>
      <c r="E239" s="82">
        <v>157.57730674992203</v>
      </c>
      <c r="F239" s="82">
        <v>164.3930531241376</v>
      </c>
      <c r="G239" s="82">
        <v>185.3</v>
      </c>
      <c r="H239" s="82">
        <v>156.7515663972317</v>
      </c>
      <c r="I239" s="82">
        <v>155.94918245233342</v>
      </c>
      <c r="J239" s="82" t="s">
        <v>47</v>
      </c>
      <c r="K239" s="82" t="s">
        <v>47</v>
      </c>
      <c r="L239" s="82" t="s">
        <v>47</v>
      </c>
      <c r="M239" s="82" t="s">
        <v>47</v>
      </c>
      <c r="N239" s="82">
        <f>(B239+C239+D239+E239+F239+G239+H239+I239)/8</f>
        <v>159.2710076875511</v>
      </c>
      <c r="O239" s="134">
        <f>100*(I239-H239)/H239</f>
        <v>-0.5118825689211433</v>
      </c>
      <c r="P239" s="134">
        <f>100*(I239-I238)/I238</f>
        <v>17.697496190440315</v>
      </c>
      <c r="Q239" s="132">
        <f>(((B239+C239+D239+E239+F239+G239+H239+I239)/8)-((B238+C238+D238+E238+F238+G238+H238+I238)/8))/((B238+C238+D238+E238+F238+G238+H238+I238)/8)*100</f>
        <v>15.767781487794865</v>
      </c>
    </row>
    <row r="240" spans="1:16" ht="12.75">
      <c r="A240" s="137"/>
      <c r="B240" s="82"/>
      <c r="C240" s="82"/>
      <c r="D240" s="82"/>
      <c r="E240" s="82"/>
      <c r="F240" s="82"/>
      <c r="G240" s="82"/>
      <c r="H240" s="82"/>
      <c r="I240" s="82"/>
      <c r="J240" s="82"/>
      <c r="K240" s="82"/>
      <c r="L240" s="82"/>
      <c r="M240" s="82"/>
      <c r="N240" s="143"/>
      <c r="O240" s="134"/>
      <c r="P240" s="134"/>
    </row>
    <row r="241" spans="1:16" ht="12.75">
      <c r="A241" s="137"/>
      <c r="B241" s="82"/>
      <c r="C241" s="82"/>
      <c r="D241" s="82"/>
      <c r="E241" s="82"/>
      <c r="F241" s="82"/>
      <c r="G241" s="82"/>
      <c r="H241" s="82"/>
      <c r="I241" s="82"/>
      <c r="J241" s="82"/>
      <c r="K241" s="82"/>
      <c r="L241" s="82"/>
      <c r="M241" s="82"/>
      <c r="N241" s="143"/>
      <c r="O241" s="134"/>
      <c r="P241" s="134"/>
    </row>
    <row r="242" spans="1:16" ht="12.75">
      <c r="A242" s="137"/>
      <c r="B242" s="82"/>
      <c r="C242" s="82"/>
      <c r="D242" s="82"/>
      <c r="E242" s="82"/>
      <c r="F242" s="82"/>
      <c r="G242" s="82"/>
      <c r="H242" s="82"/>
      <c r="I242" s="82"/>
      <c r="J242" s="82"/>
      <c r="K242" s="82"/>
      <c r="L242" s="82"/>
      <c r="M242" s="82"/>
      <c r="N242" s="143"/>
      <c r="O242" s="134"/>
      <c r="P242" s="134"/>
    </row>
    <row r="243" spans="1:17" ht="12.75">
      <c r="A243" s="465" t="s">
        <v>116</v>
      </c>
      <c r="B243" s="465"/>
      <c r="C243" s="465"/>
      <c r="D243" s="465"/>
      <c r="E243" s="465"/>
      <c r="F243" s="465"/>
      <c r="G243" s="465"/>
      <c r="H243" s="465"/>
      <c r="I243" s="465"/>
      <c r="J243" s="465"/>
      <c r="K243" s="465"/>
      <c r="L243" s="465"/>
      <c r="M243" s="465"/>
      <c r="N243" s="465"/>
      <c r="O243" s="465"/>
      <c r="P243" s="465"/>
      <c r="Q243" s="465"/>
    </row>
    <row r="244" spans="1:16" ht="12.75">
      <c r="A244" s="130"/>
      <c r="B244" s="130"/>
      <c r="C244" s="130"/>
      <c r="D244" s="130"/>
      <c r="E244" s="130"/>
      <c r="F244" s="130"/>
      <c r="G244" s="130"/>
      <c r="H244" s="130"/>
      <c r="I244" s="130"/>
      <c r="J244" s="130"/>
      <c r="K244" s="130"/>
      <c r="L244" s="130"/>
      <c r="M244" s="130"/>
      <c r="N244" s="142"/>
      <c r="O244" s="134"/>
      <c r="P244" s="134"/>
    </row>
    <row r="245" spans="1:16" ht="12.75">
      <c r="A245" s="130"/>
      <c r="B245" s="82"/>
      <c r="C245" s="82"/>
      <c r="D245" s="82"/>
      <c r="E245" s="82"/>
      <c r="F245" s="82"/>
      <c r="G245" s="82"/>
      <c r="H245" s="82"/>
      <c r="I245" s="82"/>
      <c r="J245" s="82"/>
      <c r="K245" s="82"/>
      <c r="L245" s="82"/>
      <c r="M245" s="82"/>
      <c r="N245" s="82"/>
      <c r="O245" s="134"/>
      <c r="P245" s="134"/>
    </row>
    <row r="246" spans="1:16" ht="12.75">
      <c r="A246" s="84" t="s">
        <v>110</v>
      </c>
      <c r="B246" s="82">
        <v>76.77453213003547</v>
      </c>
      <c r="C246" s="82">
        <v>99.864324236263</v>
      </c>
      <c r="D246" s="82">
        <v>106.17112912625164</v>
      </c>
      <c r="E246" s="82">
        <v>96.97352457595373</v>
      </c>
      <c r="F246" s="82">
        <v>99.92772900789276</v>
      </c>
      <c r="G246" s="82">
        <v>91.03811009783053</v>
      </c>
      <c r="H246" s="82">
        <v>84.68507694736253</v>
      </c>
      <c r="I246" s="82">
        <v>90.83777584141434</v>
      </c>
      <c r="J246" s="82">
        <v>103.35555824512896</v>
      </c>
      <c r="K246" s="82">
        <v>113.85441669973729</v>
      </c>
      <c r="L246" s="82">
        <v>129.26597701708286</v>
      </c>
      <c r="M246" s="82">
        <v>107.2518459685071</v>
      </c>
      <c r="N246" s="82"/>
      <c r="O246" s="134"/>
      <c r="P246" s="134"/>
    </row>
    <row r="247" spans="1:17" ht="12.75">
      <c r="A247" s="85">
        <v>2001</v>
      </c>
      <c r="B247" s="82">
        <v>91.35213018701735</v>
      </c>
      <c r="C247" s="82">
        <v>96.69307559422859</v>
      </c>
      <c r="D247" s="82">
        <v>116.03851176137665</v>
      </c>
      <c r="E247" s="82">
        <v>87.99819434400726</v>
      </c>
      <c r="F247" s="82">
        <v>99.3336920084694</v>
      </c>
      <c r="G247" s="82">
        <v>86.9187210902092</v>
      </c>
      <c r="H247" s="82">
        <v>85.38066878695133</v>
      </c>
      <c r="I247" s="82">
        <v>87.67758195024733</v>
      </c>
      <c r="J247" s="82">
        <v>97.22588701718385</v>
      </c>
      <c r="K247" s="82">
        <v>95.52628522760006</v>
      </c>
      <c r="L247" s="82">
        <v>123.51077591886363</v>
      </c>
      <c r="M247" s="82">
        <v>102.24539665288037</v>
      </c>
      <c r="N247" s="82">
        <f>(B247+C247+D247+E247+F247+G247+H247+I247+J247+K247+L247+M247)/12</f>
        <v>97.49174337825292</v>
      </c>
      <c r="O247" s="134">
        <f>100*(I247-H247)/H247</f>
        <v>2.690202824514573</v>
      </c>
      <c r="P247" s="134">
        <f>100*(I247-I246)/I246</f>
        <v>-3.4789423914166675</v>
      </c>
      <c r="Q247" s="132">
        <f>(((B247+C247+D247+E247+F247+G247+H247+I247)/8)-((B246+C246+D246+E246+F246+G246+H246+I246)/8))/((B246+C246+D246+E246+F246+G246+H246+I246)/8)*100</f>
        <v>0.6861268242384766</v>
      </c>
    </row>
    <row r="248" spans="1:17" ht="12.75">
      <c r="A248" s="86">
        <v>2002</v>
      </c>
      <c r="B248" s="82">
        <v>86.83684249629215</v>
      </c>
      <c r="C248" s="82">
        <v>95.11632156036795</v>
      </c>
      <c r="D248" s="82">
        <v>113.51005835581584</v>
      </c>
      <c r="E248" s="82">
        <v>109.91790836878181</v>
      </c>
      <c r="F248" s="82">
        <v>90.11262679842996</v>
      </c>
      <c r="G248" s="82">
        <v>100.6471432708709</v>
      </c>
      <c r="H248" s="82">
        <v>87.60851354985458</v>
      </c>
      <c r="I248" s="82">
        <v>98.84622405573228</v>
      </c>
      <c r="J248" s="82">
        <v>118.26260761553328</v>
      </c>
      <c r="K248" s="82">
        <v>121.49562786996202</v>
      </c>
      <c r="L248" s="82">
        <v>125.39374903141723</v>
      </c>
      <c r="M248" s="82">
        <v>104.64741200920696</v>
      </c>
      <c r="N248" s="82">
        <f>(B248+C248+D248+E248+F248+G248+H248+I248+J248+K248+L248+M248)/12</f>
        <v>104.36625291518874</v>
      </c>
      <c r="O248" s="134">
        <f>100*(I248-H248)/H248</f>
        <v>12.827190019018825</v>
      </c>
      <c r="P248" s="134">
        <f>100*(I248-I247)/I247</f>
        <v>12.738309904375097</v>
      </c>
      <c r="Q248" s="132">
        <f>(((B248+C248+D248+E248+F248+G248+H248+I248)/8)-((B247+C247+D247+E247+F247+G247+H247+I247)/8))/((B247+C247+D247+E247+F247+G247+H247+I247)/8)*100</f>
        <v>4.152697769689129</v>
      </c>
    </row>
    <row r="249" spans="1:17" ht="12.75">
      <c r="A249" s="86">
        <v>2003</v>
      </c>
      <c r="B249" s="82">
        <v>99.3</v>
      </c>
      <c r="C249" s="82">
        <v>100.2</v>
      </c>
      <c r="D249" s="82">
        <v>123.1</v>
      </c>
      <c r="E249" s="82">
        <v>102.47782277147668</v>
      </c>
      <c r="F249" s="82">
        <v>93.1</v>
      </c>
      <c r="G249" s="82">
        <v>109.7</v>
      </c>
      <c r="H249" s="82">
        <v>103.6</v>
      </c>
      <c r="I249" s="82">
        <v>100.7</v>
      </c>
      <c r="J249" s="82">
        <v>129.4</v>
      </c>
      <c r="K249" s="82">
        <v>131.5</v>
      </c>
      <c r="L249" s="82">
        <v>134.7</v>
      </c>
      <c r="M249" s="82">
        <v>110.8</v>
      </c>
      <c r="N249" s="82">
        <f>(B249+C249+D249+E249+F249+G249+H249+I249+J249+K249+L249+M249)/12</f>
        <v>111.54815189762307</v>
      </c>
      <c r="O249" s="134">
        <f>100*(I249-H249)/H249</f>
        <v>-2.799227799227791</v>
      </c>
      <c r="P249" s="134">
        <f>100*(I249-I248)/I248</f>
        <v>1.8754140200869112</v>
      </c>
      <c r="Q249" s="132">
        <f>(((B249+C249+D249+E249+F249+G249+H249+I249)/8)-((B248+C248+D248+E248+F248+G248+H248+I248)/8))/((B248+C248+D248+E248+F248+G248+H248+I248)/8)*100</f>
        <v>6.335607033683948</v>
      </c>
    </row>
    <row r="250" spans="1:17" ht="12.75">
      <c r="A250" s="86">
        <v>2004</v>
      </c>
      <c r="B250" s="82">
        <v>94.8</v>
      </c>
      <c r="C250" s="82">
        <v>105.21418827819447</v>
      </c>
      <c r="D250" s="82">
        <v>128.95987433937987</v>
      </c>
      <c r="E250" s="82">
        <v>115.93803252668664</v>
      </c>
      <c r="F250" s="82">
        <v>108.23635779218492</v>
      </c>
      <c r="G250" s="82">
        <v>128.2</v>
      </c>
      <c r="H250" s="82">
        <v>110.06241159722296</v>
      </c>
      <c r="I250" s="82">
        <v>109.8026231069124</v>
      </c>
      <c r="J250" s="82" t="s">
        <v>47</v>
      </c>
      <c r="K250" s="82" t="s">
        <v>47</v>
      </c>
      <c r="L250" s="82" t="s">
        <v>47</v>
      </c>
      <c r="M250" s="82" t="s">
        <v>47</v>
      </c>
      <c r="N250" s="82">
        <f>(B250+C250+D250+E250+F250+G250+H250+I250)/8</f>
        <v>112.65168595507267</v>
      </c>
      <c r="O250" s="134">
        <f>100*(I250-H250)/H250</f>
        <v>-0.23603743234453173</v>
      </c>
      <c r="P250" s="134">
        <f>100*(I250-I249)/I249</f>
        <v>9.039347673200004</v>
      </c>
      <c r="Q250" s="132">
        <f>(((B250+C250+D250+E250+F250+G250+H250+I250)/8)-((B249+C249+D249+E249+F249+G249+H249+I249)/8))/((B249+C249+D249+E249+F249+G249+H249+I249)/8)*100</f>
        <v>8.295782821896022</v>
      </c>
    </row>
    <row r="251" spans="1:16" ht="12.75">
      <c r="A251" s="87"/>
      <c r="B251" s="82"/>
      <c r="C251" s="82"/>
      <c r="D251" s="82"/>
      <c r="E251" s="82"/>
      <c r="F251" s="82"/>
      <c r="G251" s="82"/>
      <c r="H251" s="82"/>
      <c r="I251" s="82"/>
      <c r="J251" s="82"/>
      <c r="K251" s="82"/>
      <c r="L251" s="82"/>
      <c r="M251" s="82"/>
      <c r="N251" s="82"/>
      <c r="O251" s="134"/>
      <c r="P251" s="134"/>
    </row>
    <row r="252" spans="1:16" ht="12.75">
      <c r="A252" s="88" t="s">
        <v>111</v>
      </c>
      <c r="B252" s="82">
        <v>80.07018815577841</v>
      </c>
      <c r="C252" s="82">
        <v>102.8986291295499</v>
      </c>
      <c r="D252" s="82">
        <v>110.57271442293069</v>
      </c>
      <c r="E252" s="82">
        <v>101.10038128373668</v>
      </c>
      <c r="F252" s="82">
        <v>97.4345067618766</v>
      </c>
      <c r="G252" s="82">
        <v>86.84697609828392</v>
      </c>
      <c r="H252" s="82">
        <v>82.01487914356392</v>
      </c>
      <c r="I252" s="82">
        <v>95.77691385551664</v>
      </c>
      <c r="J252" s="82">
        <v>105.47676083568263</v>
      </c>
      <c r="K252" s="82">
        <v>114.34024615588032</v>
      </c>
      <c r="L252" s="82">
        <v>123.17737760908672</v>
      </c>
      <c r="M252" s="82">
        <v>100.29042655742259</v>
      </c>
      <c r="N252" s="82"/>
      <c r="O252" s="134"/>
      <c r="P252" s="134"/>
    </row>
    <row r="253" spans="1:17" ht="12.75">
      <c r="A253" s="85">
        <v>2001</v>
      </c>
      <c r="B253" s="82">
        <v>88.29954172471098</v>
      </c>
      <c r="C253" s="82">
        <v>95.36592625542417</v>
      </c>
      <c r="D253" s="82">
        <v>108.9998727676898</v>
      </c>
      <c r="E253" s="82">
        <v>85.89253003352184</v>
      </c>
      <c r="F253" s="82">
        <v>95.70005918625395</v>
      </c>
      <c r="G253" s="82">
        <v>80.50537648675147</v>
      </c>
      <c r="H253" s="82">
        <v>80.90804792846072</v>
      </c>
      <c r="I253" s="82">
        <v>92.0774307873274</v>
      </c>
      <c r="J253" s="82">
        <v>100.0764466107268</v>
      </c>
      <c r="K253" s="82">
        <v>102.4666902569539</v>
      </c>
      <c r="L253" s="82">
        <v>120.02682397440896</v>
      </c>
      <c r="M253" s="82">
        <v>98.27512702154218</v>
      </c>
      <c r="N253" s="82">
        <f>(B253+C253+D253+E253+F253+G253+H253+I253+J253+K253+L253+M253)/12</f>
        <v>95.71615608614769</v>
      </c>
      <c r="O253" s="134">
        <f>100*(I253-H253)/H253</f>
        <v>13.805033176356826</v>
      </c>
      <c r="P253" s="134">
        <f>100*(I253-I252)/I252</f>
        <v>-3.8626041696959024</v>
      </c>
      <c r="Q253" s="132">
        <f>(((B253+C253+D253+E253+F253+G253+H253+I253)/8)-((B252+C252+D252+E252+F252+G252+H252+I252)/8))/((B252+C252+D252+E252+F252+G252+H252+I252)/8)*100</f>
        <v>-3.8279136071089104</v>
      </c>
    </row>
    <row r="254" spans="1:17" ht="12.75">
      <c r="A254" s="86">
        <v>2002</v>
      </c>
      <c r="B254" s="82">
        <v>85.01991861371386</v>
      </c>
      <c r="C254" s="82">
        <v>89.92964830495818</v>
      </c>
      <c r="D254" s="82">
        <v>108.12900392797742</v>
      </c>
      <c r="E254" s="82">
        <v>94.8473398385501</v>
      </c>
      <c r="F254" s="82">
        <v>78.67954938535729</v>
      </c>
      <c r="G254" s="82">
        <v>92.52644098135227</v>
      </c>
      <c r="H254" s="82">
        <v>84.5140899924438</v>
      </c>
      <c r="I254" s="82">
        <v>98.92373753931868</v>
      </c>
      <c r="J254" s="82">
        <v>109.05618574662806</v>
      </c>
      <c r="K254" s="82">
        <v>114.68362207683252</v>
      </c>
      <c r="L254" s="82">
        <v>113.54015461383962</v>
      </c>
      <c r="M254" s="82">
        <v>98.34701735583015</v>
      </c>
      <c r="N254" s="82">
        <f>(B254+C254+D254+E254+F254+G254+H254+I254+J254+K254+L254+M254)/12</f>
        <v>97.34972569806683</v>
      </c>
      <c r="O254" s="134">
        <f>100*(I254-H254)/H254</f>
        <v>17.049994324216485</v>
      </c>
      <c r="P254" s="134">
        <f>100*(I254-I253)/I253</f>
        <v>7.435379868280962</v>
      </c>
      <c r="Q254" s="132">
        <f>(((B254+C254+D254+E254+F254+G254+H254+I254)/8)-((B253+C253+D253+E253+F253+G253+H253+I253)/8))/((B253+C253+D253+E253+F253+G253+H253+I253)/8)*100</f>
        <v>0.66244609565431</v>
      </c>
    </row>
    <row r="255" spans="1:17" ht="12.75">
      <c r="A255" s="86">
        <v>2003</v>
      </c>
      <c r="B255" s="82">
        <v>91.2</v>
      </c>
      <c r="C255" s="82">
        <v>91.2</v>
      </c>
      <c r="D255" s="82">
        <v>112.5</v>
      </c>
      <c r="E255" s="82">
        <v>95.7928336379781</v>
      </c>
      <c r="F255" s="82">
        <v>89</v>
      </c>
      <c r="G255" s="82">
        <v>104.5</v>
      </c>
      <c r="H255" s="82">
        <v>89.6</v>
      </c>
      <c r="I255" s="82">
        <v>98</v>
      </c>
      <c r="J255" s="82">
        <v>114.3</v>
      </c>
      <c r="K255" s="82">
        <v>108.4</v>
      </c>
      <c r="L255" s="82">
        <v>106</v>
      </c>
      <c r="M255" s="82">
        <v>100.7</v>
      </c>
      <c r="N255" s="82">
        <f>(B255+C255+D255+E255+F255+G255+H255+I255+J255+K255+L255+M255)/12</f>
        <v>100.09940280316484</v>
      </c>
      <c r="O255" s="134">
        <f>100*(I255-H255)/H255</f>
        <v>9.375000000000007</v>
      </c>
      <c r="P255" s="134">
        <f>100*(I255-I254)/I254</f>
        <v>-0.9337875441185455</v>
      </c>
      <c r="Q255" s="132">
        <f>(((B255+C255+D255+E255+F255+G255+H255+I255)/8)-((B254+C254+D254+E254+F254+G254+H254+I254)/8))/((B254+C254+D254+E254+F254+G254+H254+I254)/8)*100</f>
        <v>5.354180431416295</v>
      </c>
    </row>
    <row r="256" spans="1:17" ht="12.75">
      <c r="A256" s="86">
        <v>2004</v>
      </c>
      <c r="B256" s="82">
        <v>83.6</v>
      </c>
      <c r="C256" s="82">
        <v>90.15906273449733</v>
      </c>
      <c r="D256" s="82">
        <v>110.50162981106646</v>
      </c>
      <c r="E256" s="82">
        <v>99.87814382330274</v>
      </c>
      <c r="F256" s="82">
        <v>87.79922803601283</v>
      </c>
      <c r="G256" s="82">
        <v>106.6</v>
      </c>
      <c r="H256" s="82">
        <v>90.4593787060022</v>
      </c>
      <c r="I256" s="82">
        <v>93.74214413594898</v>
      </c>
      <c r="J256" s="82" t="s">
        <v>47</v>
      </c>
      <c r="K256" s="82" t="s">
        <v>47</v>
      </c>
      <c r="L256" s="82" t="s">
        <v>47</v>
      </c>
      <c r="M256" s="82" t="s">
        <v>47</v>
      </c>
      <c r="N256" s="82">
        <f>(B256+C256+D256+E256+F256+G256+H256+I256)/8</f>
        <v>95.3424484058538</v>
      </c>
      <c r="O256" s="134">
        <f>100*(I256-H256)/H256</f>
        <v>3.6289940047188924</v>
      </c>
      <c r="P256" s="134">
        <f>100*(I256-I255)/I255</f>
        <v>-4.3447508816847185</v>
      </c>
      <c r="Q256" s="132">
        <f>(((B256+C256+D256+E256+F256+G256+H256+I256)/8)-((B255+C255+D255+E255+F255+G255+H255+I255)/8))/((B255+C255+D255+E255+F255+G255+H255+I255)/8)*100</f>
        <v>-1.1730150885793618</v>
      </c>
    </row>
    <row r="257" spans="1:16" ht="12.75">
      <c r="A257" s="87"/>
      <c r="B257" s="82"/>
      <c r="C257" s="82"/>
      <c r="D257" s="82"/>
      <c r="E257" s="82"/>
      <c r="F257" s="82"/>
      <c r="G257" s="82"/>
      <c r="H257" s="82"/>
      <c r="I257" s="82"/>
      <c r="J257" s="82"/>
      <c r="K257" s="82"/>
      <c r="L257" s="82"/>
      <c r="M257" s="82"/>
      <c r="N257" s="82"/>
      <c r="O257" s="134"/>
      <c r="P257" s="134"/>
    </row>
    <row r="258" spans="1:16" ht="12.75">
      <c r="A258" s="88" t="s">
        <v>112</v>
      </c>
      <c r="B258" s="82">
        <v>69.6517982004357</v>
      </c>
      <c r="C258" s="82">
        <v>93.30643524067716</v>
      </c>
      <c r="D258" s="82">
        <v>96.65820645233049</v>
      </c>
      <c r="E258" s="82">
        <v>88.0543588424522</v>
      </c>
      <c r="F258" s="82">
        <v>105.31620362986038</v>
      </c>
      <c r="G258" s="82">
        <v>100.09619513884547</v>
      </c>
      <c r="H258" s="82">
        <v>90.45603984729227</v>
      </c>
      <c r="I258" s="82">
        <v>80.16306778100125</v>
      </c>
      <c r="J258" s="82">
        <v>98.77111087360294</v>
      </c>
      <c r="K258" s="82">
        <v>112.80441821300006</v>
      </c>
      <c r="L258" s="82">
        <v>142.42495767008472</v>
      </c>
      <c r="M258" s="82">
        <v>122.29720814920559</v>
      </c>
      <c r="N258" s="82"/>
      <c r="O258" s="134"/>
      <c r="P258" s="134"/>
    </row>
    <row r="259" spans="1:17" ht="12.75">
      <c r="A259" s="85">
        <v>2001</v>
      </c>
      <c r="B259" s="82">
        <v>97.94953459460652</v>
      </c>
      <c r="C259" s="82">
        <v>99.56137607522267</v>
      </c>
      <c r="D259" s="82">
        <v>131.25076470623247</v>
      </c>
      <c r="E259" s="82">
        <v>92.54905968323887</v>
      </c>
      <c r="F259" s="82">
        <v>107.18687807773189</v>
      </c>
      <c r="G259" s="82">
        <v>100.77955702371399</v>
      </c>
      <c r="H259" s="82">
        <v>95.04711707529974</v>
      </c>
      <c r="I259" s="82">
        <v>78.16841219214992</v>
      </c>
      <c r="J259" s="82">
        <v>91.06511740312695</v>
      </c>
      <c r="K259" s="82">
        <v>80.52634042950947</v>
      </c>
      <c r="L259" s="82">
        <v>131.04046431851924</v>
      </c>
      <c r="M259" s="82">
        <v>110.82613875810303</v>
      </c>
      <c r="N259" s="82">
        <f>(B259+C259+D259+E259+F259+G259+H259+I259+J259+K259+L259+M259)/12</f>
        <v>101.32923002812123</v>
      </c>
      <c r="O259" s="134">
        <f>100*(I259-H259)/H259</f>
        <v>-17.75825022633554</v>
      </c>
      <c r="P259" s="134">
        <f>100*(I259-I258)/I258</f>
        <v>-2.488247573434392</v>
      </c>
      <c r="Q259" s="132">
        <f>(((B259+C259+D259+E259+F259+G259+H259+I259)/8)-((B258+C258+D258+E258+F258+G258+H258+I258)/8))/((B258+C258+D258+E258+F258+G258+H258+I258)/8)*100</f>
        <v>10.887127723164122</v>
      </c>
    </row>
    <row r="260" spans="1:17" ht="12.75">
      <c r="A260" s="86">
        <v>2002</v>
      </c>
      <c r="B260" s="82">
        <v>90.76366781581036</v>
      </c>
      <c r="C260" s="82">
        <v>106.32601502478394</v>
      </c>
      <c r="D260" s="82">
        <v>125.1398579800461</v>
      </c>
      <c r="E260" s="82">
        <v>142.4891626110795</v>
      </c>
      <c r="F260" s="82">
        <v>114.82235626082308</v>
      </c>
      <c r="G260" s="82">
        <v>118.19800464502282</v>
      </c>
      <c r="H260" s="82">
        <v>94.29633402210922</v>
      </c>
      <c r="I260" s="82">
        <v>98.6786981338005</v>
      </c>
      <c r="J260" s="82">
        <v>138.15997956977986</v>
      </c>
      <c r="K260" s="82">
        <v>136.21806999282003</v>
      </c>
      <c r="L260" s="82">
        <v>151.01232054575783</v>
      </c>
      <c r="M260" s="82">
        <v>118.26413495910654</v>
      </c>
      <c r="N260" s="82">
        <f>(B260+C260+D260+E260+F260+G260+H260+I260+J260+K260+L260+M260)/12</f>
        <v>119.53071679674498</v>
      </c>
      <c r="O260" s="134">
        <f>100*(I260-H260)/H260</f>
        <v>4.647438479065116</v>
      </c>
      <c r="P260" s="134">
        <f>100*(I260-I259)/I259</f>
        <v>26.238585851319534</v>
      </c>
      <c r="Q260" s="132">
        <f>(((B260+C260+D260+E260+F260+G260+H260+I260)/8)-((B259+C259+D259+E259+F259+G259+H259+I259)/8))/((B259+C259+D259+E259+F259+G259+H259+I259)/8)*100</f>
        <v>10.993420516864548</v>
      </c>
    </row>
    <row r="261" spans="1:17" ht="12.75">
      <c r="A261" s="86">
        <v>2003</v>
      </c>
      <c r="B261" s="82">
        <v>116.9</v>
      </c>
      <c r="C261" s="82">
        <v>119.6</v>
      </c>
      <c r="D261" s="82">
        <v>146</v>
      </c>
      <c r="E261" s="82">
        <v>116.92575023382584</v>
      </c>
      <c r="F261" s="82">
        <v>101.9</v>
      </c>
      <c r="G261" s="82">
        <v>121</v>
      </c>
      <c r="H261" s="82">
        <v>133.8</v>
      </c>
      <c r="I261" s="82">
        <v>106.5</v>
      </c>
      <c r="J261" s="82">
        <v>162</v>
      </c>
      <c r="K261" s="82">
        <v>181.5</v>
      </c>
      <c r="L261" s="82">
        <v>196.7</v>
      </c>
      <c r="M261" s="82">
        <v>132.5</v>
      </c>
      <c r="N261" s="82">
        <f>(B261+C261+D261+E261+F261+G261+H261+I261+J261+K261+L261+M261)/12</f>
        <v>136.27714585281882</v>
      </c>
      <c r="O261" s="134">
        <f>100*(I261-H261)/H261</f>
        <v>-20.403587443946194</v>
      </c>
      <c r="P261" s="134">
        <f>100*(I261-I260)/I260</f>
        <v>7.926028630408601</v>
      </c>
      <c r="Q261" s="132">
        <f>(((B261+C261+D261+E261+F261+G261+H261+I261)/8)-((B260+C260+D260+E260+F260+G260+H260+I260)/8))/((B260+C260+D260+E260+F260+G260+H260+I260)/8)*100</f>
        <v>8.07348328980633</v>
      </c>
    </row>
    <row r="262" spans="1:17" ht="12.75">
      <c r="A262" s="86">
        <v>2004</v>
      </c>
      <c r="B262" s="82">
        <v>119.2</v>
      </c>
      <c r="C262" s="82">
        <v>137.75206637662043</v>
      </c>
      <c r="D262" s="82">
        <v>168.85274063463655</v>
      </c>
      <c r="E262" s="82">
        <v>150.64745420548104</v>
      </c>
      <c r="F262" s="82">
        <v>152.40608819969472</v>
      </c>
      <c r="G262" s="82">
        <v>175</v>
      </c>
      <c r="H262" s="82">
        <v>152.42945082176726</v>
      </c>
      <c r="I262" s="82">
        <v>144.51332049901865</v>
      </c>
      <c r="J262" s="82" t="s">
        <v>47</v>
      </c>
      <c r="K262" s="82" t="s">
        <v>47</v>
      </c>
      <c r="L262" s="82" t="s">
        <v>47</v>
      </c>
      <c r="M262" s="82" t="s">
        <v>47</v>
      </c>
      <c r="N262" s="82">
        <f>(B262+C262+D262+E262+F262+G262+H262+I262)/8</f>
        <v>150.10014009215234</v>
      </c>
      <c r="O262" s="134">
        <f>100*(I262-H262)/H262</f>
        <v>-5.19330764499361</v>
      </c>
      <c r="P262" s="134">
        <f>100*(I262-I261)/I261</f>
        <v>35.69325868452455</v>
      </c>
      <c r="Q262" s="132">
        <f>(((B262+C262+D262+E262+F262+G262+H262+I262)/8)-((B261+C261+D261+E261+F261+G261+H261+I261)/8))/((B261+C261+D261+E261+F261+G261+H261+I261)/8)*100</f>
        <v>24.74226047303837</v>
      </c>
    </row>
    <row r="263" spans="1:16" ht="12.75">
      <c r="A263" s="137"/>
      <c r="B263" s="82"/>
      <c r="C263" s="82"/>
      <c r="D263" s="82"/>
      <c r="E263" s="82"/>
      <c r="F263" s="82"/>
      <c r="G263" s="82"/>
      <c r="H263" s="82"/>
      <c r="I263" s="82"/>
      <c r="J263" s="82"/>
      <c r="K263" s="82"/>
      <c r="L263" s="82"/>
      <c r="M263" s="82"/>
      <c r="N263" s="143"/>
      <c r="O263" s="140"/>
      <c r="P263" s="140"/>
    </row>
    <row r="264" spans="1:16" ht="12.75">
      <c r="A264" s="137"/>
      <c r="B264" s="82"/>
      <c r="C264" s="82"/>
      <c r="D264" s="82"/>
      <c r="E264" s="82"/>
      <c r="F264" s="82"/>
      <c r="G264" s="82"/>
      <c r="H264" s="82"/>
      <c r="I264" s="82"/>
      <c r="J264" s="82"/>
      <c r="K264" s="82"/>
      <c r="L264" s="82"/>
      <c r="M264" s="82"/>
      <c r="N264" s="143"/>
      <c r="O264" s="140"/>
      <c r="P264" s="140"/>
    </row>
    <row r="265" spans="1:16" ht="12.75">
      <c r="A265" s="137"/>
      <c r="B265" s="82"/>
      <c r="C265" s="82"/>
      <c r="D265" s="82"/>
      <c r="E265" s="82"/>
      <c r="F265" s="82"/>
      <c r="G265" s="82"/>
      <c r="H265" s="82"/>
      <c r="I265" s="82"/>
      <c r="J265" s="82"/>
      <c r="K265" s="82"/>
      <c r="L265" s="82"/>
      <c r="M265" s="82"/>
      <c r="N265" s="143"/>
      <c r="O265" s="140"/>
      <c r="P265" s="140"/>
    </row>
    <row r="266" spans="1:16" ht="12.75">
      <c r="A266" s="137"/>
      <c r="B266" s="82"/>
      <c r="C266" s="82"/>
      <c r="D266" s="82"/>
      <c r="E266" s="82"/>
      <c r="F266" s="82"/>
      <c r="G266" s="82"/>
      <c r="H266" s="82"/>
      <c r="I266" s="82"/>
      <c r="J266" s="82"/>
      <c r="K266" s="82"/>
      <c r="L266" s="82"/>
      <c r="M266" s="82"/>
      <c r="N266" s="143"/>
      <c r="O266" s="140"/>
      <c r="P266" s="140"/>
    </row>
    <row r="267" spans="1:16" ht="12.75">
      <c r="A267" s="137"/>
      <c r="B267" s="82"/>
      <c r="C267" s="82"/>
      <c r="D267" s="82"/>
      <c r="E267" s="82"/>
      <c r="F267" s="82"/>
      <c r="G267" s="82"/>
      <c r="H267" s="82"/>
      <c r="I267" s="82"/>
      <c r="J267" s="82"/>
      <c r="K267" s="82"/>
      <c r="L267" s="82"/>
      <c r="M267" s="82"/>
      <c r="N267" s="143"/>
      <c r="O267" s="140"/>
      <c r="P267" s="140"/>
    </row>
    <row r="268" spans="1:16" ht="12.75">
      <c r="A268" s="137"/>
      <c r="B268" s="82"/>
      <c r="C268" s="82"/>
      <c r="D268" s="82"/>
      <c r="E268" s="82"/>
      <c r="F268" s="82"/>
      <c r="G268" s="82"/>
      <c r="H268" s="82"/>
      <c r="I268" s="82"/>
      <c r="J268" s="82"/>
      <c r="K268" s="82"/>
      <c r="L268" s="82"/>
      <c r="M268" s="82"/>
      <c r="N268" s="143"/>
      <c r="O268" s="140"/>
      <c r="P268" s="140"/>
    </row>
    <row r="269" spans="1:16" ht="12.75">
      <c r="A269" s="137"/>
      <c r="B269" s="82"/>
      <c r="C269" s="82"/>
      <c r="D269" s="82"/>
      <c r="E269" s="82"/>
      <c r="F269" s="82"/>
      <c r="G269" s="82"/>
      <c r="H269" s="82"/>
      <c r="I269" s="82"/>
      <c r="J269" s="82"/>
      <c r="K269" s="82"/>
      <c r="L269" s="82"/>
      <c r="M269" s="82"/>
      <c r="N269" s="143"/>
      <c r="O269" s="140"/>
      <c r="P269" s="140"/>
    </row>
    <row r="270" spans="1:17" ht="12.75">
      <c r="A270" s="472" t="s">
        <v>174</v>
      </c>
      <c r="B270" s="472"/>
      <c r="C270" s="472"/>
      <c r="D270" s="472"/>
      <c r="E270" s="472"/>
      <c r="F270" s="472"/>
      <c r="G270" s="472"/>
      <c r="H270" s="472"/>
      <c r="I270" s="472"/>
      <c r="J270" s="472"/>
      <c r="K270" s="472"/>
      <c r="L270" s="472"/>
      <c r="M270" s="472"/>
      <c r="N270" s="472"/>
      <c r="O270" s="472"/>
      <c r="P270" s="472"/>
      <c r="Q270" s="472"/>
    </row>
    <row r="271" spans="1:17" ht="12.75">
      <c r="A271" s="472" t="s">
        <v>177</v>
      </c>
      <c r="B271" s="472"/>
      <c r="C271" s="472"/>
      <c r="D271" s="472"/>
      <c r="E271" s="472"/>
      <c r="F271" s="472"/>
      <c r="G271" s="472"/>
      <c r="H271" s="472"/>
      <c r="I271" s="472"/>
      <c r="J271" s="472"/>
      <c r="K271" s="472"/>
      <c r="L271" s="472"/>
      <c r="M271" s="472"/>
      <c r="N271" s="472"/>
      <c r="O271" s="472"/>
      <c r="P271" s="472"/>
      <c r="Q271" s="472"/>
    </row>
    <row r="272" spans="1:17" ht="12.75">
      <c r="A272" s="472" t="s">
        <v>88</v>
      </c>
      <c r="B272" s="472"/>
      <c r="C272" s="472"/>
      <c r="D272" s="472"/>
      <c r="E272" s="472"/>
      <c r="F272" s="472"/>
      <c r="G272" s="472"/>
      <c r="H272" s="472"/>
      <c r="I272" s="472"/>
      <c r="J272" s="472"/>
      <c r="K272" s="472"/>
      <c r="L272" s="472"/>
      <c r="M272" s="472"/>
      <c r="N272" s="472"/>
      <c r="O272" s="472"/>
      <c r="P272" s="472"/>
      <c r="Q272" s="472"/>
    </row>
    <row r="273" spans="1:16" ht="12.75">
      <c r="A273" s="94"/>
      <c r="B273" s="95"/>
      <c r="C273" s="95"/>
      <c r="D273" s="95"/>
      <c r="E273" s="95"/>
      <c r="F273" s="95"/>
      <c r="G273" s="95"/>
      <c r="H273" s="95"/>
      <c r="I273" s="95"/>
      <c r="J273" s="95"/>
      <c r="K273" s="95"/>
      <c r="L273" s="95"/>
      <c r="M273" s="95"/>
      <c r="N273" s="95"/>
      <c r="O273" s="95"/>
      <c r="P273" s="95"/>
    </row>
    <row r="275" spans="1:17" ht="12.75">
      <c r="A275" s="100"/>
      <c r="B275" s="101"/>
      <c r="C275" s="102"/>
      <c r="D275" s="102"/>
      <c r="E275" s="102"/>
      <c r="F275" s="102"/>
      <c r="G275" s="102"/>
      <c r="H275" s="102"/>
      <c r="I275" s="102"/>
      <c r="J275" s="102"/>
      <c r="K275" s="102"/>
      <c r="L275" s="102"/>
      <c r="M275" s="102"/>
      <c r="N275" s="103"/>
      <c r="O275" s="466" t="s">
        <v>89</v>
      </c>
      <c r="P275" s="467"/>
      <c r="Q275" s="467"/>
    </row>
    <row r="276" spans="1:17" ht="12.75">
      <c r="A276" s="104"/>
      <c r="B276" s="105"/>
      <c r="C276" s="106"/>
      <c r="D276" s="106"/>
      <c r="E276" s="106"/>
      <c r="F276" s="106"/>
      <c r="G276" s="106"/>
      <c r="H276" s="106"/>
      <c r="I276" s="106"/>
      <c r="J276" s="106"/>
      <c r="K276" s="106"/>
      <c r="L276" s="106"/>
      <c r="M276" s="106"/>
      <c r="N276" s="107"/>
      <c r="O276" s="108" t="s">
        <v>208</v>
      </c>
      <c r="P276" s="109"/>
      <c r="Q276" s="110" t="s">
        <v>209</v>
      </c>
    </row>
    <row r="277" spans="1:17" ht="12.75">
      <c r="A277" s="111" t="s">
        <v>91</v>
      </c>
      <c r="B277" s="105" t="s">
        <v>92</v>
      </c>
      <c r="C277" s="106" t="s">
        <v>93</v>
      </c>
      <c r="D277" s="106" t="s">
        <v>94</v>
      </c>
      <c r="E277" s="106" t="s">
        <v>90</v>
      </c>
      <c r="F277" s="106" t="s">
        <v>95</v>
      </c>
      <c r="G277" s="106" t="s">
        <v>96</v>
      </c>
      <c r="H277" s="106" t="s">
        <v>97</v>
      </c>
      <c r="I277" s="106" t="s">
        <v>98</v>
      </c>
      <c r="J277" s="106" t="s">
        <v>99</v>
      </c>
      <c r="K277" s="106" t="s">
        <v>100</v>
      </c>
      <c r="L277" s="106" t="s">
        <v>101</v>
      </c>
      <c r="M277" s="106" t="s">
        <v>102</v>
      </c>
      <c r="N277" s="112" t="s">
        <v>103</v>
      </c>
      <c r="O277" s="468" t="s">
        <v>104</v>
      </c>
      <c r="P277" s="469"/>
      <c r="Q277" s="469"/>
    </row>
    <row r="278" spans="1:17" ht="12.75">
      <c r="A278" s="104"/>
      <c r="B278" s="105"/>
      <c r="C278" s="106"/>
      <c r="D278" s="106"/>
      <c r="E278" s="106"/>
      <c r="F278" s="106"/>
      <c r="G278" s="106"/>
      <c r="H278" s="106"/>
      <c r="I278" s="106"/>
      <c r="J278" s="106"/>
      <c r="K278" s="106"/>
      <c r="L278" s="106"/>
      <c r="M278" s="106"/>
      <c r="N278" s="107"/>
      <c r="O278" s="112" t="s">
        <v>105</v>
      </c>
      <c r="P278" s="113" t="s">
        <v>106</v>
      </c>
      <c r="Q278" s="114" t="s">
        <v>106</v>
      </c>
    </row>
    <row r="279" spans="1:17" ht="12.75">
      <c r="A279" s="115"/>
      <c r="B279" s="116"/>
      <c r="C279" s="117"/>
      <c r="D279" s="117"/>
      <c r="E279" s="117"/>
      <c r="F279" s="117"/>
      <c r="G279" s="117"/>
      <c r="H279" s="117"/>
      <c r="I279" s="117"/>
      <c r="J279" s="117"/>
      <c r="K279" s="117"/>
      <c r="L279" s="117"/>
      <c r="M279" s="117"/>
      <c r="N279" s="118"/>
      <c r="O279" s="119" t="s">
        <v>107</v>
      </c>
      <c r="P279" s="120" t="s">
        <v>108</v>
      </c>
      <c r="Q279" s="121" t="s">
        <v>109</v>
      </c>
    </row>
    <row r="280" spans="1:16" ht="12.75">
      <c r="A280" s="81"/>
      <c r="B280" s="122"/>
      <c r="C280" s="122"/>
      <c r="D280" s="122"/>
      <c r="E280" s="122"/>
      <c r="F280" s="122"/>
      <c r="G280" s="122"/>
      <c r="H280" s="122"/>
      <c r="I280" s="122"/>
      <c r="J280" s="122"/>
      <c r="K280" s="122"/>
      <c r="L280" s="122"/>
      <c r="M280" s="122"/>
      <c r="N280" s="123"/>
      <c r="O280" s="124"/>
      <c r="P280" s="113"/>
    </row>
    <row r="281" spans="1:16" ht="12.75">
      <c r="A281" s="81"/>
      <c r="B281" s="122"/>
      <c r="C281" s="122"/>
      <c r="D281" s="122"/>
      <c r="E281" s="122"/>
      <c r="F281" s="122"/>
      <c r="G281" s="122"/>
      <c r="H281" s="122"/>
      <c r="I281" s="122"/>
      <c r="J281" s="122"/>
      <c r="K281" s="122"/>
      <c r="L281" s="122"/>
      <c r="M281" s="122"/>
      <c r="N281" s="123"/>
      <c r="O281" s="124"/>
      <c r="P281" s="113"/>
    </row>
    <row r="282" spans="1:16" ht="12.75">
      <c r="A282" s="137"/>
      <c r="B282" s="139"/>
      <c r="C282" s="139"/>
      <c r="D282" s="139"/>
      <c r="E282" s="139"/>
      <c r="F282" s="139"/>
      <c r="G282" s="139"/>
      <c r="H282" s="139"/>
      <c r="I282" s="139"/>
      <c r="J282" s="139"/>
      <c r="K282" s="139"/>
      <c r="L282" s="139"/>
      <c r="M282" s="139"/>
      <c r="N282" s="140"/>
      <c r="O282" s="140"/>
      <c r="P282" s="140"/>
    </row>
    <row r="283" spans="1:17" ht="12.75">
      <c r="A283" s="465" t="s">
        <v>119</v>
      </c>
      <c r="B283" s="465"/>
      <c r="C283" s="465"/>
      <c r="D283" s="465"/>
      <c r="E283" s="465"/>
      <c r="F283" s="465"/>
      <c r="G283" s="465"/>
      <c r="H283" s="465"/>
      <c r="I283" s="465"/>
      <c r="J283" s="465"/>
      <c r="K283" s="465"/>
      <c r="L283" s="465"/>
      <c r="M283" s="465"/>
      <c r="N283" s="465"/>
      <c r="O283" s="465"/>
      <c r="P283" s="465"/>
      <c r="Q283" s="465"/>
    </row>
    <row r="284" spans="1:16" ht="12.75">
      <c r="A284" s="146"/>
      <c r="B284" s="140"/>
      <c r="C284" s="140"/>
      <c r="D284" s="140"/>
      <c r="E284" s="140"/>
      <c r="F284" s="140"/>
      <c r="G284" s="140"/>
      <c r="H284" s="140"/>
      <c r="I284" s="140"/>
      <c r="J284" s="140"/>
      <c r="K284" s="140"/>
      <c r="L284" s="140"/>
      <c r="M284" s="140"/>
      <c r="N284" s="140"/>
      <c r="O284" s="140"/>
      <c r="P284" s="140"/>
    </row>
    <row r="285" spans="1:16" ht="12.75">
      <c r="A285" s="142"/>
      <c r="B285" s="82"/>
      <c r="C285" s="82"/>
      <c r="D285" s="82"/>
      <c r="E285" s="82"/>
      <c r="F285" s="82"/>
      <c r="G285" s="82"/>
      <c r="H285" s="82"/>
      <c r="I285" s="82"/>
      <c r="J285" s="82"/>
      <c r="K285" s="82"/>
      <c r="L285" s="82"/>
      <c r="M285" s="82"/>
      <c r="N285" s="82"/>
      <c r="O285" s="138"/>
      <c r="P285" s="138"/>
    </row>
    <row r="286" spans="1:16" ht="12.75">
      <c r="A286" s="84" t="s">
        <v>110</v>
      </c>
      <c r="B286" s="82">
        <v>89.44089561320963</v>
      </c>
      <c r="C286" s="82">
        <v>100.22101107915906</v>
      </c>
      <c r="D286" s="82">
        <v>116.67176113479533</v>
      </c>
      <c r="E286" s="82">
        <v>96.76918278498971</v>
      </c>
      <c r="F286" s="82">
        <v>104.76424861261945</v>
      </c>
      <c r="G286" s="82">
        <v>94.54822013040243</v>
      </c>
      <c r="H286" s="82">
        <v>90.0395376540526</v>
      </c>
      <c r="I286" s="82">
        <v>95.06561191650792</v>
      </c>
      <c r="J286" s="82">
        <v>110.56862466796238</v>
      </c>
      <c r="K286" s="82">
        <v>99.10937271500681</v>
      </c>
      <c r="L286" s="82">
        <v>112.55200075758394</v>
      </c>
      <c r="M286" s="82">
        <v>90.24953304105678</v>
      </c>
      <c r="N286" s="82"/>
      <c r="O286" s="132"/>
      <c r="P286" s="132"/>
    </row>
    <row r="287" spans="1:17" ht="12.75">
      <c r="A287" s="85">
        <v>2001</v>
      </c>
      <c r="B287" s="82">
        <v>96.19470107319424</v>
      </c>
      <c r="C287" s="82">
        <v>97.34554818722164</v>
      </c>
      <c r="D287" s="82">
        <v>113.8239821614748</v>
      </c>
      <c r="E287" s="82">
        <v>98.48900214948587</v>
      </c>
      <c r="F287" s="82">
        <v>98.85977873417512</v>
      </c>
      <c r="G287" s="82">
        <v>91.1611237029892</v>
      </c>
      <c r="H287" s="82">
        <v>79.12916543868785</v>
      </c>
      <c r="I287" s="82">
        <v>94.8451185094533</v>
      </c>
      <c r="J287" s="82">
        <v>100.73692456811187</v>
      </c>
      <c r="K287" s="82">
        <v>105.75685073598518</v>
      </c>
      <c r="L287" s="82">
        <v>109.13371736931524</v>
      </c>
      <c r="M287" s="82">
        <v>93.0149860791046</v>
      </c>
      <c r="N287" s="82">
        <f>(B287+C287+D287+E287+F287+G287+H287+I287+J287+K287+L287+M287)/12</f>
        <v>98.20757489243324</v>
      </c>
      <c r="O287" s="134">
        <f>100*(I287-H287)/H287</f>
        <v>19.86113841039148</v>
      </c>
      <c r="P287" s="134">
        <f>100*(I287-I286)/I286</f>
        <v>-0.23193813473611122</v>
      </c>
      <c r="Q287" s="132">
        <f>(((B287+C287+D287+E287+F287+G287+H287+I287)/8)-((B286+C286+D286+E286+F286+G286+H286+I286)/8))/((B286+C286+D286+E286+F286+G286+H286+I286)/8)*100</f>
        <v>-2.2440113833689437</v>
      </c>
    </row>
    <row r="288" spans="1:17" ht="12.75">
      <c r="A288" s="86">
        <v>2002</v>
      </c>
      <c r="B288" s="82">
        <v>90.86792608882091</v>
      </c>
      <c r="C288" s="82">
        <v>94.80761602051429</v>
      </c>
      <c r="D288" s="82">
        <v>103.71407787849512</v>
      </c>
      <c r="E288" s="82">
        <v>100.47726877078074</v>
      </c>
      <c r="F288" s="82">
        <v>88.44281031430101</v>
      </c>
      <c r="G288" s="82">
        <v>109.59453470393994</v>
      </c>
      <c r="H288" s="82">
        <v>78.29137642575475</v>
      </c>
      <c r="I288" s="82">
        <v>88.95146695143772</v>
      </c>
      <c r="J288" s="82">
        <v>100.88651124614856</v>
      </c>
      <c r="K288" s="82">
        <v>95.15367679366142</v>
      </c>
      <c r="L288" s="82">
        <v>107.3342815622899</v>
      </c>
      <c r="M288" s="82">
        <v>85.01576640263713</v>
      </c>
      <c r="N288" s="82">
        <f>(B288+C288+D288+E288+F288+G288+H288+I288+J288+K288+L288+M288)/12</f>
        <v>95.29477609656512</v>
      </c>
      <c r="O288" s="134">
        <f>100*(I288-H288)/H288</f>
        <v>13.615919162938907</v>
      </c>
      <c r="P288" s="134">
        <f>100*(I288-I287)/I287</f>
        <v>-6.213974583655721</v>
      </c>
      <c r="Q288" s="132">
        <f>(((B288+C288+D288+E288+F288+G288+H288+I288)/8)-((B287+C287+D287+E287+F287+G287+H287+I287)/8))/((B287+C287+D287+E287+F287+G287+H287+I287)/8)*100</f>
        <v>-1.909641225666836</v>
      </c>
    </row>
    <row r="289" spans="1:17" ht="12.75">
      <c r="A289" s="86">
        <v>2003</v>
      </c>
      <c r="B289" s="82">
        <v>92.7</v>
      </c>
      <c r="C289" s="82">
        <v>94.7</v>
      </c>
      <c r="D289" s="82">
        <v>105.7</v>
      </c>
      <c r="E289" s="82">
        <v>89.25012542739181</v>
      </c>
      <c r="F289" s="82">
        <v>82.3</v>
      </c>
      <c r="G289" s="82">
        <v>82.8</v>
      </c>
      <c r="H289" s="82">
        <v>84.2</v>
      </c>
      <c r="I289" s="82">
        <v>75.4</v>
      </c>
      <c r="J289" s="82">
        <v>94.8</v>
      </c>
      <c r="K289" s="82">
        <v>95.1</v>
      </c>
      <c r="L289" s="82">
        <v>90.7</v>
      </c>
      <c r="M289" s="82">
        <v>84.4</v>
      </c>
      <c r="N289" s="82">
        <f>(B289+C289+D289+E289+F289+G289+H289+I289+J289+K289+L289+M289)/12</f>
        <v>89.33751045228267</v>
      </c>
      <c r="O289" s="134">
        <f>100*(I289-H289)/H289</f>
        <v>-10.45130641330166</v>
      </c>
      <c r="P289" s="134">
        <f>100*(I289-I288)/I288</f>
        <v>-15.234675060318029</v>
      </c>
      <c r="Q289" s="132">
        <f>(((B289+C289+D289+E289+F289+G289+H289+I289)/8)-((B288+C288+D288+E288+F288+G288+H288+I288)/8))/((B288+C288+D288+E288+F288+G288+H288+I288)/8)*100</f>
        <v>-6.369216432369397</v>
      </c>
    </row>
    <row r="290" spans="1:17" ht="12.75">
      <c r="A290" s="86">
        <v>2004</v>
      </c>
      <c r="B290" s="82">
        <v>79.5</v>
      </c>
      <c r="C290" s="82">
        <v>91.26365592804136</v>
      </c>
      <c r="D290" s="82">
        <v>99.14004999954894</v>
      </c>
      <c r="E290" s="82">
        <v>84.86228540421693</v>
      </c>
      <c r="F290" s="82">
        <v>81.44115985557586</v>
      </c>
      <c r="G290" s="82">
        <v>98.8</v>
      </c>
      <c r="H290" s="82">
        <v>82.99783813140958</v>
      </c>
      <c r="I290" s="82">
        <v>85.62930264524448</v>
      </c>
      <c r="J290" s="82" t="s">
        <v>47</v>
      </c>
      <c r="K290" s="82" t="s">
        <v>47</v>
      </c>
      <c r="L290" s="82" t="s">
        <v>47</v>
      </c>
      <c r="M290" s="82" t="s">
        <v>47</v>
      </c>
      <c r="N290" s="82">
        <f>(B290+C290+D290+E290+F290+G290+H290+I290)/8</f>
        <v>87.95428649550465</v>
      </c>
      <c r="O290" s="134">
        <f>100*(I290-H290)/H290</f>
        <v>3.170521754637187</v>
      </c>
      <c r="P290" s="134">
        <f>100*(I290-I289)/I289</f>
        <v>13.566714383613359</v>
      </c>
      <c r="Q290" s="132">
        <f>(((B290+C290+D290+E290+F290+G290+H290+I290)/8)-((B289+C289+D289+E289+F289+G289+H289+I289)/8))/((B289+C289+D289+E289+F289+G289+H289+I289)/8)*100</f>
        <v>-0.4831105094974618</v>
      </c>
    </row>
    <row r="291" spans="1:16" ht="12.75">
      <c r="A291" s="87"/>
      <c r="B291" s="82"/>
      <c r="C291" s="82"/>
      <c r="D291" s="82"/>
      <c r="E291" s="82"/>
      <c r="F291" s="82"/>
      <c r="G291" s="82"/>
      <c r="H291" s="82"/>
      <c r="I291" s="82"/>
      <c r="J291" s="82"/>
      <c r="K291" s="82"/>
      <c r="L291" s="82"/>
      <c r="M291" s="82"/>
      <c r="N291" s="82"/>
      <c r="O291" s="134"/>
      <c r="P291" s="134"/>
    </row>
    <row r="292" spans="1:16" ht="12.75">
      <c r="A292" s="88" t="s">
        <v>111</v>
      </c>
      <c r="B292" s="82">
        <v>91.2844440062779</v>
      </c>
      <c r="C292" s="82">
        <v>104.59349491504075</v>
      </c>
      <c r="D292" s="82">
        <v>120.2871334462335</v>
      </c>
      <c r="E292" s="82">
        <v>97.70957820804091</v>
      </c>
      <c r="F292" s="82">
        <v>107.90337367669434</v>
      </c>
      <c r="G292" s="82">
        <v>90.22738382563062</v>
      </c>
      <c r="H292" s="82">
        <v>87.76004489067385</v>
      </c>
      <c r="I292" s="82">
        <v>88.48808340488765</v>
      </c>
      <c r="J292" s="82">
        <v>110.00347741675786</v>
      </c>
      <c r="K292" s="82">
        <v>99.74443400300434</v>
      </c>
      <c r="L292" s="82">
        <v>113.56771561467649</v>
      </c>
      <c r="M292" s="82">
        <v>88.43083661733773</v>
      </c>
      <c r="N292" s="82"/>
      <c r="O292" s="134"/>
      <c r="P292" s="134"/>
    </row>
    <row r="293" spans="1:17" ht="12.75">
      <c r="A293" s="85">
        <v>2001</v>
      </c>
      <c r="B293" s="82">
        <v>94.14227459960767</v>
      </c>
      <c r="C293" s="82">
        <v>96.38690632586876</v>
      </c>
      <c r="D293" s="82">
        <v>111.1164394870882</v>
      </c>
      <c r="E293" s="82">
        <v>98.14019945229488</v>
      </c>
      <c r="F293" s="82">
        <v>98.2135864210446</v>
      </c>
      <c r="G293" s="82">
        <v>88.21648085862826</v>
      </c>
      <c r="H293" s="82">
        <v>75.93529557718337</v>
      </c>
      <c r="I293" s="82">
        <v>91.108016196251</v>
      </c>
      <c r="J293" s="82">
        <v>96.44277937621469</v>
      </c>
      <c r="K293" s="82">
        <v>107.25876525452702</v>
      </c>
      <c r="L293" s="82">
        <v>106.51516193905866</v>
      </c>
      <c r="M293" s="82">
        <v>93.1754351197972</v>
      </c>
      <c r="N293" s="82">
        <f>(B293+C293+D293+E293+F293+G293+H293+I293+J293+K293+L293+M293)/12</f>
        <v>96.38761171729703</v>
      </c>
      <c r="O293" s="134">
        <f>100*(I293-H293)/H293</f>
        <v>19.981117481323995</v>
      </c>
      <c r="P293" s="134">
        <f>100*(I293-I292)/I292</f>
        <v>2.9607747060986087</v>
      </c>
      <c r="Q293" s="132">
        <f>(((B293+C293+D293+E293+F293+G293+H293+I293)/8)-((B292+C292+D292+E292+F292+G292+H292+I292)/8))/((B292+C292+D292+E292+F292+G292+H292+I292)/8)*100</f>
        <v>-4.4394773814160375</v>
      </c>
    </row>
    <row r="294" spans="1:17" ht="12.75">
      <c r="A294" s="86">
        <v>2002</v>
      </c>
      <c r="B294" s="82">
        <v>91.0531828386782</v>
      </c>
      <c r="C294" s="82">
        <v>89.6350028078954</v>
      </c>
      <c r="D294" s="82">
        <v>93.65335932354871</v>
      </c>
      <c r="E294" s="82">
        <v>97.26457469329245</v>
      </c>
      <c r="F294" s="82">
        <v>84.76120497545448</v>
      </c>
      <c r="G294" s="82">
        <v>89.2554986581952</v>
      </c>
      <c r="H294" s="82">
        <v>70.98941833322763</v>
      </c>
      <c r="I294" s="82">
        <v>84.03536684956215</v>
      </c>
      <c r="J294" s="82">
        <v>99.48073601693552</v>
      </c>
      <c r="K294" s="82">
        <v>92.4537384203377</v>
      </c>
      <c r="L294" s="82">
        <v>98.73810713297982</v>
      </c>
      <c r="M294" s="82">
        <v>79.96694759847857</v>
      </c>
      <c r="N294" s="82">
        <f>(B294+C294+D294+E294+F294+G294+H294+I294+J294+K294+L294+M294)/12</f>
        <v>89.27392813738216</v>
      </c>
      <c r="O294" s="134">
        <f>100*(I294-H294)/H294</f>
        <v>18.37731428520266</v>
      </c>
      <c r="P294" s="134">
        <f>100*(I294-I293)/I293</f>
        <v>-7.762927612707564</v>
      </c>
      <c r="Q294" s="132">
        <f>(((B294+C294+D294+E294+F294+G294+H294+I294)/8)-((B293+C293+D293+E293+F293+G293+H293+I293)/8))/((B293+C293+D293+E293+F293+G293+H293+I293)/8)*100</f>
        <v>-6.984526775602284</v>
      </c>
    </row>
    <row r="295" spans="1:17" ht="12.75">
      <c r="A295" s="86">
        <v>2003</v>
      </c>
      <c r="B295" s="82">
        <v>91.9</v>
      </c>
      <c r="C295" s="82">
        <v>89.4</v>
      </c>
      <c r="D295" s="82">
        <v>108.2</v>
      </c>
      <c r="E295" s="82">
        <v>89.68016795228057</v>
      </c>
      <c r="F295" s="82">
        <v>81.4</v>
      </c>
      <c r="G295" s="82">
        <v>80.2</v>
      </c>
      <c r="H295" s="82">
        <v>83.1</v>
      </c>
      <c r="I295" s="82">
        <v>63</v>
      </c>
      <c r="J295" s="82">
        <v>91.9</v>
      </c>
      <c r="K295" s="82">
        <v>92.8</v>
      </c>
      <c r="L295" s="82">
        <v>88.9</v>
      </c>
      <c r="M295" s="82">
        <v>81.6</v>
      </c>
      <c r="N295" s="82">
        <f>(B295+C295+D295+E295+F295+G295+H295+I295+J295+K295+L295+M295)/12</f>
        <v>86.84001399602339</v>
      </c>
      <c r="O295" s="134">
        <f>100*(I295-H295)/H295</f>
        <v>-24.18772563176895</v>
      </c>
      <c r="P295" s="134">
        <f>100*(I295-I294)/I294</f>
        <v>-25.031564254629956</v>
      </c>
      <c r="Q295" s="132">
        <f>(((B295+C295+D295+E295+F295+G295+H295+I295)/8)-((B294+C294+D294+E294+F294+G294+H294+I294)/8))/((B294+C294+D294+E294+F294+G294+H294+I294)/8)*100</f>
        <v>-1.9649593263357825</v>
      </c>
    </row>
    <row r="296" spans="1:17" ht="12.75">
      <c r="A296" s="86">
        <v>2004</v>
      </c>
      <c r="B296" s="82">
        <v>75.9</v>
      </c>
      <c r="C296" s="82">
        <v>89.02553612270965</v>
      </c>
      <c r="D296" s="82">
        <v>96.25677152025575</v>
      </c>
      <c r="E296" s="82">
        <v>80.76290932289663</v>
      </c>
      <c r="F296" s="82">
        <v>76.59201073064963</v>
      </c>
      <c r="G296" s="82">
        <v>86.1</v>
      </c>
      <c r="H296" s="82">
        <v>71.07758047495102</v>
      </c>
      <c r="I296" s="82">
        <v>70.53761280785999</v>
      </c>
      <c r="J296" s="82" t="s">
        <v>47</v>
      </c>
      <c r="K296" s="82" t="s">
        <v>47</v>
      </c>
      <c r="L296" s="82" t="s">
        <v>47</v>
      </c>
      <c r="M296" s="82" t="s">
        <v>47</v>
      </c>
      <c r="N296" s="82">
        <f>(B296+C296+D296+E296+F296+G296+H296+I296)/8</f>
        <v>80.78155262241533</v>
      </c>
      <c r="O296" s="134">
        <f>100*(I296-H296)/H296</f>
        <v>-0.7596877432840132</v>
      </c>
      <c r="P296" s="134">
        <f>100*(I296-I295)/I295</f>
        <v>11.964464774380932</v>
      </c>
      <c r="Q296" s="132">
        <f>(((B296+C296+D296+E296+F296+G296+H296+I296)/8)-((B295+C295+D295+E295+F295+G295+H295+I295)/8))/((B295+C295+D295+E295+F295+G295+H295+I295)/8)*100</f>
        <v>-5.914823118867584</v>
      </c>
    </row>
    <row r="297" spans="1:16" ht="12.75">
      <c r="A297" s="87"/>
      <c r="B297" s="82"/>
      <c r="C297" s="82"/>
      <c r="D297" s="82"/>
      <c r="E297" s="82"/>
      <c r="F297" s="82"/>
      <c r="G297" s="82"/>
      <c r="H297" s="82"/>
      <c r="I297" s="82"/>
      <c r="J297" s="82"/>
      <c r="K297" s="82"/>
      <c r="L297" s="82"/>
      <c r="M297" s="82"/>
      <c r="N297" s="82"/>
      <c r="O297" s="134"/>
      <c r="P297" s="134"/>
    </row>
    <row r="298" spans="1:16" ht="12.75">
      <c r="A298" s="88" t="s">
        <v>112</v>
      </c>
      <c r="B298" s="82">
        <v>82.52648393044353</v>
      </c>
      <c r="C298" s="82">
        <v>83.82157541314758</v>
      </c>
      <c r="D298" s="82">
        <v>103.11194756199046</v>
      </c>
      <c r="E298" s="82">
        <v>93.24213616877257</v>
      </c>
      <c r="F298" s="82">
        <v>92.99064772542145</v>
      </c>
      <c r="G298" s="82">
        <v>110.75394654707556</v>
      </c>
      <c r="H298" s="82">
        <v>98.58900202759216</v>
      </c>
      <c r="I298" s="82">
        <v>119.73528697196323</v>
      </c>
      <c r="J298" s="82">
        <v>112.68826563396289</v>
      </c>
      <c r="K298" s="82">
        <v>96.72751214929369</v>
      </c>
      <c r="L298" s="82">
        <v>108.74246110681489</v>
      </c>
      <c r="M298" s="82">
        <v>97.0707348982687</v>
      </c>
      <c r="N298" s="82"/>
      <c r="O298" s="134"/>
      <c r="P298" s="134"/>
    </row>
    <row r="299" spans="1:17" ht="12.75">
      <c r="A299" s="85">
        <v>2001</v>
      </c>
      <c r="B299" s="82">
        <v>103.8925307347241</v>
      </c>
      <c r="C299" s="82">
        <v>100.94102984024566</v>
      </c>
      <c r="D299" s="82">
        <v>123.97889030715004</v>
      </c>
      <c r="E299" s="82">
        <v>99.79722134447637</v>
      </c>
      <c r="F299" s="82">
        <v>101.28338727079651</v>
      </c>
      <c r="G299" s="82">
        <v>102.20529963042118</v>
      </c>
      <c r="H299" s="82">
        <v>91.10809209219356</v>
      </c>
      <c r="I299" s="82">
        <v>108.86149251528852</v>
      </c>
      <c r="J299" s="82">
        <v>116.84254330901747</v>
      </c>
      <c r="K299" s="82">
        <v>100.12377088479083</v>
      </c>
      <c r="L299" s="82">
        <v>118.95487000368306</v>
      </c>
      <c r="M299" s="82">
        <v>92.41320596725542</v>
      </c>
      <c r="N299" s="82">
        <f>(B299+C299+D299+E299+F299+G299+H299+I299+J299+K299+L299+M299)/12</f>
        <v>105.03352782500359</v>
      </c>
      <c r="O299" s="134">
        <f>100*(I299-H299)/H299</f>
        <v>19.486085171369897</v>
      </c>
      <c r="P299" s="134">
        <f>100*(I299-I298)/I298</f>
        <v>-9.081528705252014</v>
      </c>
      <c r="Q299" s="132">
        <f>(((B299+C299+D299+E299+F299+G299+H299+I299)/8)-((B298+C298+D298+E298+F298+G298+H298+I298)/8))/((B298+C298+D298+E298+F298+G298+H298+I298)/8)*100</f>
        <v>6.026842964512329</v>
      </c>
    </row>
    <row r="300" spans="1:17" ht="12.75">
      <c r="A300" s="86">
        <v>2002</v>
      </c>
      <c r="B300" s="82">
        <v>90.17310219614534</v>
      </c>
      <c r="C300" s="82">
        <v>114.20801647284276</v>
      </c>
      <c r="D300" s="82">
        <v>141.44780373016474</v>
      </c>
      <c r="E300" s="82">
        <v>112.52679751415519</v>
      </c>
      <c r="F300" s="82">
        <v>102.2510373979467</v>
      </c>
      <c r="G300" s="82">
        <v>185.87811288786287</v>
      </c>
      <c r="H300" s="82">
        <v>105.67809670143915</v>
      </c>
      <c r="I300" s="82">
        <v>107.38978946293803</v>
      </c>
      <c r="J300" s="82">
        <v>106.15901107956738</v>
      </c>
      <c r="K300" s="82">
        <v>105.28006425601633</v>
      </c>
      <c r="L300" s="82">
        <v>139.57508896319135</v>
      </c>
      <c r="M300" s="82">
        <v>103.95186361208346</v>
      </c>
      <c r="N300" s="82">
        <f>(B300+C300+D300+E300+F300+G300+H300+I300+J300+K300+L300+M300)/12</f>
        <v>117.87656535619608</v>
      </c>
      <c r="O300" s="134">
        <f>100*(I300-H300)/H300</f>
        <v>1.6197233058944474</v>
      </c>
      <c r="P300" s="134">
        <f>100*(I300-I299)/I299</f>
        <v>-1.351904165877393</v>
      </c>
      <c r="Q300" s="132">
        <f>(((B300+C300+D300+E300+F300+G300+H300+I300)/8)-((B299+C299+D299+E299+F299+G299+H299+I299)/8))/((B299+C299+D299+E299+F299+G299+H299+I299)/8)*100</f>
        <v>15.321442628338405</v>
      </c>
    </row>
    <row r="301" spans="1:17" ht="12.75">
      <c r="A301" s="86">
        <v>2003</v>
      </c>
      <c r="B301" s="82">
        <v>95.7</v>
      </c>
      <c r="C301" s="82">
        <v>114.6</v>
      </c>
      <c r="D301" s="82">
        <v>96.3</v>
      </c>
      <c r="E301" s="82">
        <v>87.63720813223121</v>
      </c>
      <c r="F301" s="82">
        <v>85.6</v>
      </c>
      <c r="G301" s="82">
        <v>92.7</v>
      </c>
      <c r="H301" s="82">
        <v>88.3</v>
      </c>
      <c r="I301" s="82">
        <v>122</v>
      </c>
      <c r="J301" s="82">
        <v>106</v>
      </c>
      <c r="K301" s="82">
        <v>103.8</v>
      </c>
      <c r="L301" s="82">
        <v>97.8</v>
      </c>
      <c r="M301" s="82">
        <v>94.9</v>
      </c>
      <c r="N301" s="82">
        <f>(B301+C301+D301+E301+F301+G301+H301+I301+J301+K301+L301+M301)/12</f>
        <v>98.77810067768594</v>
      </c>
      <c r="O301" s="134">
        <f>100*(I301-H301)/H301</f>
        <v>38.16534541336354</v>
      </c>
      <c r="P301" s="134">
        <f>100*(I301-I300)/I300</f>
        <v>13.604841400777861</v>
      </c>
      <c r="Q301" s="132">
        <f>(((B301+C301+D301+E301+F301+G301+H301+I301)/8)-((B300+C300+D300+E300+F300+G300+H300+I300)/8))/((B300+C300+D300+E300+F300+G300+H300+I300)/8)*100</f>
        <v>-18.41644944056839</v>
      </c>
    </row>
    <row r="302" spans="1:17" ht="12.75">
      <c r="A302" s="86">
        <v>2004</v>
      </c>
      <c r="B302" s="82">
        <v>93</v>
      </c>
      <c r="C302" s="82">
        <v>99.65794690596563</v>
      </c>
      <c r="D302" s="82">
        <v>109.95407276882096</v>
      </c>
      <c r="E302" s="82">
        <v>100.23740322213828</v>
      </c>
      <c r="F302" s="82">
        <v>99.6283760688658</v>
      </c>
      <c r="G302" s="82">
        <v>146.2</v>
      </c>
      <c r="H302" s="82">
        <v>127.70595039270769</v>
      </c>
      <c r="I302" s="82">
        <v>142.23218682460592</v>
      </c>
      <c r="J302" s="82" t="s">
        <v>47</v>
      </c>
      <c r="K302" s="82" t="s">
        <v>47</v>
      </c>
      <c r="L302" s="82" t="s">
        <v>47</v>
      </c>
      <c r="M302" s="82" t="s">
        <v>47</v>
      </c>
      <c r="N302" s="82">
        <f>(B302+C302+D302+E302+F302+G302+H302+I302)/8</f>
        <v>114.82699202288802</v>
      </c>
      <c r="O302" s="134">
        <f>100*(I302-H302)/H302</f>
        <v>11.37475300659734</v>
      </c>
      <c r="P302" s="134">
        <f>100*(I302-I301)/I301</f>
        <v>16.583759692299935</v>
      </c>
      <c r="Q302" s="132">
        <f>(((B302+C302+D302+E302+F302+G302+H302+I302)/8)-((B301+C301+D301+E301+F301+G301+H301+I301)/8))/((B301+C301+D301+E301+F301+G301+H301+I301)/8)*100</f>
        <v>17.34443976862405</v>
      </c>
    </row>
    <row r="303" spans="1:16" ht="12.75">
      <c r="A303" s="137"/>
      <c r="B303" s="82"/>
      <c r="C303" s="82"/>
      <c r="D303" s="82"/>
      <c r="E303" s="82"/>
      <c r="F303" s="82"/>
      <c r="G303" s="82"/>
      <c r="H303" s="82"/>
      <c r="I303" s="82"/>
      <c r="J303" s="82"/>
      <c r="K303" s="82"/>
      <c r="L303" s="82"/>
      <c r="M303" s="82"/>
      <c r="N303" s="143"/>
      <c r="O303" s="134"/>
      <c r="P303" s="134"/>
    </row>
    <row r="304" spans="1:16" ht="12.75">
      <c r="A304" s="137"/>
      <c r="B304" s="82"/>
      <c r="C304" s="82"/>
      <c r="D304" s="82"/>
      <c r="E304" s="82"/>
      <c r="F304" s="82"/>
      <c r="G304" s="82"/>
      <c r="H304" s="82"/>
      <c r="I304" s="82"/>
      <c r="J304" s="82"/>
      <c r="K304" s="82"/>
      <c r="L304" s="82"/>
      <c r="M304" s="82"/>
      <c r="N304" s="143"/>
      <c r="O304" s="134"/>
      <c r="P304" s="134"/>
    </row>
    <row r="305" spans="1:16" ht="12.75">
      <c r="A305" s="137"/>
      <c r="B305" s="82"/>
      <c r="C305" s="82"/>
      <c r="D305" s="82"/>
      <c r="E305" s="82"/>
      <c r="F305" s="82"/>
      <c r="G305" s="82"/>
      <c r="H305" s="82"/>
      <c r="I305" s="82"/>
      <c r="J305" s="82"/>
      <c r="K305" s="82"/>
      <c r="L305" s="82"/>
      <c r="M305" s="82"/>
      <c r="N305" s="143"/>
      <c r="O305" s="134"/>
      <c r="P305" s="134"/>
    </row>
    <row r="306" spans="1:17" ht="12.75">
      <c r="A306" s="465" t="s">
        <v>120</v>
      </c>
      <c r="B306" s="465"/>
      <c r="C306" s="465"/>
      <c r="D306" s="465"/>
      <c r="E306" s="465"/>
      <c r="F306" s="465"/>
      <c r="G306" s="465"/>
      <c r="H306" s="465"/>
      <c r="I306" s="465"/>
      <c r="J306" s="465"/>
      <c r="K306" s="465"/>
      <c r="L306" s="465"/>
      <c r="M306" s="465"/>
      <c r="N306" s="465"/>
      <c r="O306" s="465"/>
      <c r="P306" s="465"/>
      <c r="Q306" s="465"/>
    </row>
    <row r="307" spans="1:16" ht="12.75">
      <c r="A307" s="131"/>
      <c r="B307" s="131"/>
      <c r="C307" s="131"/>
      <c r="D307" s="131"/>
      <c r="E307" s="131"/>
      <c r="F307" s="131"/>
      <c r="G307" s="131"/>
      <c r="H307" s="131"/>
      <c r="I307" s="131"/>
      <c r="J307" s="131"/>
      <c r="K307" s="131"/>
      <c r="L307" s="131"/>
      <c r="M307" s="131"/>
      <c r="N307" s="123"/>
      <c r="O307" s="134"/>
      <c r="P307" s="134"/>
    </row>
    <row r="308" spans="1:16" ht="12.75">
      <c r="A308" s="131"/>
      <c r="B308" s="82"/>
      <c r="C308" s="82"/>
      <c r="D308" s="82"/>
      <c r="E308" s="82"/>
      <c r="F308" s="82"/>
      <c r="G308" s="82"/>
      <c r="H308" s="82"/>
      <c r="I308" s="82"/>
      <c r="J308" s="82"/>
      <c r="K308" s="82"/>
      <c r="L308" s="82"/>
      <c r="M308" s="82"/>
      <c r="N308" s="82"/>
      <c r="O308" s="134"/>
      <c r="P308" s="134"/>
    </row>
    <row r="309" spans="1:16" ht="12.75">
      <c r="A309" s="84" t="s">
        <v>110</v>
      </c>
      <c r="B309" s="82">
        <v>80.53576367285005</v>
      </c>
      <c r="C309" s="82">
        <v>88.80756488421241</v>
      </c>
      <c r="D309" s="82">
        <v>102.04307753814379</v>
      </c>
      <c r="E309" s="82">
        <v>93.123776935559</v>
      </c>
      <c r="F309" s="82">
        <v>105.69587020568156</v>
      </c>
      <c r="G309" s="82">
        <v>98.30389817660283</v>
      </c>
      <c r="H309" s="82">
        <v>96.74112038051574</v>
      </c>
      <c r="I309" s="82">
        <v>105.21693470095073</v>
      </c>
      <c r="J309" s="82">
        <v>107.02834651348643</v>
      </c>
      <c r="K309" s="82">
        <v>107.8342410143149</v>
      </c>
      <c r="L309" s="82">
        <v>115.25742709579553</v>
      </c>
      <c r="M309" s="82">
        <v>99.41197886154274</v>
      </c>
      <c r="N309" s="82"/>
      <c r="O309" s="134"/>
      <c r="P309" s="134"/>
    </row>
    <row r="310" spans="1:17" ht="12.75">
      <c r="A310" s="85">
        <v>2001</v>
      </c>
      <c r="B310" s="82">
        <v>99.11866319386044</v>
      </c>
      <c r="C310" s="82">
        <v>105.80704868416184</v>
      </c>
      <c r="D310" s="82">
        <v>114.04362196552744</v>
      </c>
      <c r="E310" s="82">
        <v>110.08043360541329</v>
      </c>
      <c r="F310" s="82">
        <v>115.28308603471487</v>
      </c>
      <c r="G310" s="82">
        <v>107.9133629980192</v>
      </c>
      <c r="H310" s="82">
        <v>106.32495926558117</v>
      </c>
      <c r="I310" s="82">
        <v>119.44811252304113</v>
      </c>
      <c r="J310" s="82">
        <v>105.19414539115547</v>
      </c>
      <c r="K310" s="82">
        <v>116.16406759653668</v>
      </c>
      <c r="L310" s="82">
        <v>112.53714097099254</v>
      </c>
      <c r="M310" s="82">
        <v>99.06019922364978</v>
      </c>
      <c r="N310" s="82">
        <f>(B310+C310+D310+E310+F310+G310+H310+I310+J310+K310+L310+M310)/12</f>
        <v>109.24790345438782</v>
      </c>
      <c r="O310" s="134">
        <f>100*(I310-H310)/H310</f>
        <v>12.342495448016695</v>
      </c>
      <c r="P310" s="134">
        <f>100*(I310-I309)/I309</f>
        <v>13.52555827874903</v>
      </c>
      <c r="Q310" s="132">
        <f>(((B310+C310+D310+E310+F310+G310+H310+I310)/8)-((B309+C309+D309+E309+F309+G309+H309+I309)/8))/((B309+C309+D309+E309+F309+G309+H309+I309)/8)*100</f>
        <v>13.95921451237686</v>
      </c>
    </row>
    <row r="311" spans="1:17" ht="12.75">
      <c r="A311" s="86">
        <v>2002</v>
      </c>
      <c r="B311" s="82">
        <v>103.57431957380776</v>
      </c>
      <c r="C311" s="82">
        <v>104.22856124181912</v>
      </c>
      <c r="D311" s="82">
        <v>110.62104675362559</v>
      </c>
      <c r="E311" s="82">
        <v>107.59542230018828</v>
      </c>
      <c r="F311" s="82">
        <v>105.83133089104666</v>
      </c>
      <c r="G311" s="82">
        <v>98.96717092483621</v>
      </c>
      <c r="H311" s="82">
        <v>103.88433549918446</v>
      </c>
      <c r="I311" s="82">
        <v>109.08156911734248</v>
      </c>
      <c r="J311" s="82">
        <v>105.79335705530231</v>
      </c>
      <c r="K311" s="82">
        <v>107.98196464101115</v>
      </c>
      <c r="L311" s="82">
        <v>107.04908395062802</v>
      </c>
      <c r="M311" s="82">
        <v>99.84711899438443</v>
      </c>
      <c r="N311" s="82">
        <f>(B311+C311+D311+E311+F311+G311+H311+I311+J311+K311+L311+M311)/12</f>
        <v>105.37127341193137</v>
      </c>
      <c r="O311" s="134">
        <f>100*(I311-H311)/H311</f>
        <v>5.002904040521897</v>
      </c>
      <c r="P311" s="134">
        <f>100*(I311-I310)/I310</f>
        <v>-8.678700053714937</v>
      </c>
      <c r="Q311" s="132">
        <f>(((B311+C311+D311+E311+F311+G311+H311+I311)/8)-((B310+C310+D310+E310+F310+G310+H310+I310)/8))/((B310+C310+D310+E310+F310+G310+H310+I310)/8)*100</f>
        <v>-3.8991776633873494</v>
      </c>
    </row>
    <row r="312" spans="1:17" ht="12.75">
      <c r="A312" s="86">
        <v>2003</v>
      </c>
      <c r="B312" s="82">
        <v>95.3</v>
      </c>
      <c r="C312" s="82">
        <v>96.1</v>
      </c>
      <c r="D312" s="82">
        <v>100</v>
      </c>
      <c r="E312" s="82">
        <v>105.90072091952581</v>
      </c>
      <c r="F312" s="82">
        <v>99.1</v>
      </c>
      <c r="G312" s="82">
        <v>99.7</v>
      </c>
      <c r="H312" s="82">
        <v>105.6</v>
      </c>
      <c r="I312" s="82">
        <v>98.5</v>
      </c>
      <c r="J312" s="82">
        <v>113.3</v>
      </c>
      <c r="K312" s="82">
        <v>113.3</v>
      </c>
      <c r="L312" s="82">
        <v>110.6</v>
      </c>
      <c r="M312" s="82">
        <v>109.8</v>
      </c>
      <c r="N312" s="82">
        <f>(B312+C312+D312+E312+F312+G312+H312+I312+J312+K312+L312+M312)/12</f>
        <v>103.93339340996049</v>
      </c>
      <c r="O312" s="134">
        <f>100*(I312-H312)/H312</f>
        <v>-6.723484848484843</v>
      </c>
      <c r="P312" s="134">
        <f>100*(I312-I311)/I311</f>
        <v>-9.700602221773648</v>
      </c>
      <c r="Q312" s="132">
        <f>(((B312+C312+D312+E312+F312+G312+H312+I312)/8)-((B311+C311+D311+E311+F311+G311+H311+I311)/8))/((B311+C311+D311+E311+F311+G311+H311+I311)/8)*100</f>
        <v>-5.165190139869613</v>
      </c>
    </row>
    <row r="313" spans="1:17" ht="12.75">
      <c r="A313" s="86">
        <v>2004</v>
      </c>
      <c r="B313" s="82">
        <v>94.6</v>
      </c>
      <c r="C313" s="82">
        <v>100.79390263632362</v>
      </c>
      <c r="D313" s="82">
        <v>114.59834111937582</v>
      </c>
      <c r="E313" s="82">
        <v>104.47773951507536</v>
      </c>
      <c r="F313" s="82">
        <v>97.42101434629815</v>
      </c>
      <c r="G313" s="82">
        <v>109</v>
      </c>
      <c r="H313" s="82">
        <v>102.69718009629887</v>
      </c>
      <c r="I313" s="82">
        <v>107.70596738523838</v>
      </c>
      <c r="J313" s="82" t="s">
        <v>47</v>
      </c>
      <c r="K313" s="82" t="s">
        <v>47</v>
      </c>
      <c r="L313" s="82" t="s">
        <v>47</v>
      </c>
      <c r="M313" s="82" t="s">
        <v>47</v>
      </c>
      <c r="N313" s="82">
        <f>(B313+C313+D313+E313+F313+G313+H313+I313)/8</f>
        <v>103.91176813732628</v>
      </c>
      <c r="O313" s="134">
        <f>100*(I313-H313)/H313</f>
        <v>4.877239359681337</v>
      </c>
      <c r="P313" s="134">
        <f>100*(I313-I312)/I312</f>
        <v>9.3461597819679</v>
      </c>
      <c r="Q313" s="132">
        <f>(((B313+C313+D313+E313+F313+G313+H313+I313)/8)-((B312+C312+D312+E312+F312+G312+H312+I312)/8))/((B312+C312+D312+E312+F312+G312+H312+I312)/8)*100</f>
        <v>3.8857030950127442</v>
      </c>
    </row>
    <row r="314" spans="1:16" ht="12.75">
      <c r="A314" s="87"/>
      <c r="B314" s="82"/>
      <c r="C314" s="82"/>
      <c r="D314" s="82"/>
      <c r="E314" s="82"/>
      <c r="F314" s="82"/>
      <c r="G314" s="82"/>
      <c r="H314" s="82"/>
      <c r="I314" s="82"/>
      <c r="J314" s="82"/>
      <c r="K314" s="82"/>
      <c r="L314" s="82"/>
      <c r="M314" s="82"/>
      <c r="N314" s="82"/>
      <c r="O314" s="134"/>
      <c r="P314" s="134"/>
    </row>
    <row r="315" spans="1:16" ht="12.75">
      <c r="A315" s="88" t="s">
        <v>111</v>
      </c>
      <c r="B315" s="82">
        <v>79.55511140547583</v>
      </c>
      <c r="C315" s="82">
        <v>88.07956813187235</v>
      </c>
      <c r="D315" s="82">
        <v>103.59295312654153</v>
      </c>
      <c r="E315" s="82">
        <v>94.7732765835567</v>
      </c>
      <c r="F315" s="82">
        <v>105.62821662627022</v>
      </c>
      <c r="G315" s="82">
        <v>98.4327423319594</v>
      </c>
      <c r="H315" s="82">
        <v>95.76126656444436</v>
      </c>
      <c r="I315" s="82">
        <v>105.30146267937177</v>
      </c>
      <c r="J315" s="82">
        <v>106.27580490241495</v>
      </c>
      <c r="K315" s="82">
        <v>107.30662910911421</v>
      </c>
      <c r="L315" s="82">
        <v>115.08971594317636</v>
      </c>
      <c r="M315" s="82">
        <v>100.2032526098513</v>
      </c>
      <c r="N315" s="82"/>
      <c r="O315" s="134"/>
      <c r="P315" s="134"/>
    </row>
    <row r="316" spans="1:17" ht="12.75">
      <c r="A316" s="85">
        <v>2001</v>
      </c>
      <c r="B316" s="82">
        <v>97.78921865210017</v>
      </c>
      <c r="C316" s="82">
        <v>105.8159887511049</v>
      </c>
      <c r="D316" s="82">
        <v>114.59333357264182</v>
      </c>
      <c r="E316" s="82">
        <v>110.16719165010443</v>
      </c>
      <c r="F316" s="82">
        <v>116.05379037989296</v>
      </c>
      <c r="G316" s="82">
        <v>108.20821986704846</v>
      </c>
      <c r="H316" s="82">
        <v>106.47868210058868</v>
      </c>
      <c r="I316" s="82">
        <v>119.4656528713727</v>
      </c>
      <c r="J316" s="82">
        <v>105.42183827781867</v>
      </c>
      <c r="K316" s="82">
        <v>117.28124509014093</v>
      </c>
      <c r="L316" s="82">
        <v>112.30206990290297</v>
      </c>
      <c r="M316" s="82">
        <v>99.90503520414028</v>
      </c>
      <c r="N316" s="82">
        <f>(B316+C316+D316+E316+F316+G316+H316+I316+J316+K316+L316+M316)/12</f>
        <v>109.45685552665473</v>
      </c>
      <c r="O316" s="134">
        <f>100*(I316-H316)/H316</f>
        <v>12.196780157849279</v>
      </c>
      <c r="P316" s="134">
        <f>100*(I316-I315)/I315</f>
        <v>13.451085893392488</v>
      </c>
      <c r="Q316" s="132">
        <f>(((B316+C316+D316+E316+F316+G316+H316+I316)/8)-((B315+C315+D315+E315+F315+G315+H315+I315)/8))/((B315+C315+D315+E315+F315+G315+H315+I315)/8)*100</f>
        <v>13.933867594257295</v>
      </c>
    </row>
    <row r="317" spans="1:17" ht="12.75">
      <c r="A317" s="86">
        <v>2002</v>
      </c>
      <c r="B317" s="82">
        <v>103.75219923207703</v>
      </c>
      <c r="C317" s="82">
        <v>104.64426420896228</v>
      </c>
      <c r="D317" s="82">
        <v>110.30041841872603</v>
      </c>
      <c r="E317" s="82">
        <v>107.22857799855525</v>
      </c>
      <c r="F317" s="82">
        <v>106.15605640887533</v>
      </c>
      <c r="G317" s="82">
        <v>96.91957329146504</v>
      </c>
      <c r="H317" s="82">
        <v>103.17097947412111</v>
      </c>
      <c r="I317" s="82">
        <v>109.95660641683406</v>
      </c>
      <c r="J317" s="82">
        <v>106.62130146400509</v>
      </c>
      <c r="K317" s="82">
        <v>108.7626920785549</v>
      </c>
      <c r="L317" s="82">
        <v>107.33255363154626</v>
      </c>
      <c r="M317" s="82">
        <v>101.44844672054647</v>
      </c>
      <c r="N317" s="82">
        <f>(B317+C317+D317+E317+F317+G317+H317+I317+J317+K317+L317+M317)/12</f>
        <v>105.52447244535574</v>
      </c>
      <c r="O317" s="134">
        <f>100*(I317-H317)/H317</f>
        <v>6.5770694213628405</v>
      </c>
      <c r="P317" s="134">
        <f>100*(I317-I316)/I316</f>
        <v>-7.959648841309154</v>
      </c>
      <c r="Q317" s="132">
        <f>(((B317+C317+D317+E317+F317+G317+H317+I317)/8)-((B316+C316+D316+E316+F316+G316+H316+I316)/8))/((B316+C316+D316+E316+F316+G316+H316+I316)/8)*100</f>
        <v>-4.148026475486665</v>
      </c>
    </row>
    <row r="318" spans="1:17" ht="12.75">
      <c r="A318" s="86">
        <v>2003</v>
      </c>
      <c r="B318" s="82">
        <v>95</v>
      </c>
      <c r="C318" s="82">
        <v>94.8</v>
      </c>
      <c r="D318" s="82">
        <v>99.9</v>
      </c>
      <c r="E318" s="82">
        <v>106.2059528624583</v>
      </c>
      <c r="F318" s="82">
        <v>99.1</v>
      </c>
      <c r="G318" s="82">
        <v>100.3</v>
      </c>
      <c r="H318" s="82">
        <v>106</v>
      </c>
      <c r="I318" s="82">
        <v>98.9</v>
      </c>
      <c r="J318" s="82">
        <v>113.5</v>
      </c>
      <c r="K318" s="82">
        <v>113.9</v>
      </c>
      <c r="L318" s="82">
        <v>111.7</v>
      </c>
      <c r="M318" s="82">
        <v>110.5</v>
      </c>
      <c r="N318" s="82">
        <f>(B318+C318+D318+E318+F318+G318+H318+I318+J318+K318+L318+M318)/12</f>
        <v>104.15049607187153</v>
      </c>
      <c r="O318" s="134">
        <f>100*(I318-H318)/H318</f>
        <v>-6.6981132075471645</v>
      </c>
      <c r="P318" s="134">
        <f>100*(I318-I317)/I317</f>
        <v>-10.05542711542007</v>
      </c>
      <c r="Q318" s="132">
        <f>(((B318+C318+D318+E318+F318+G318+H318+I318)/8)-((B317+C317+D317+E317+F317+G317+H317+I317)/8))/((B317+C317+D317+E317+F317+G317+H317+I317)/8)*100</f>
        <v>-4.978184903248324</v>
      </c>
    </row>
    <row r="319" spans="1:17" ht="12.75">
      <c r="A319" s="86">
        <v>2004</v>
      </c>
      <c r="B319" s="82">
        <v>94.9</v>
      </c>
      <c r="C319" s="82">
        <v>101.16117627034038</v>
      </c>
      <c r="D319" s="82">
        <v>114.90926830767589</v>
      </c>
      <c r="E319" s="82">
        <v>104.89905532119361</v>
      </c>
      <c r="F319" s="82">
        <v>97.91007184129575</v>
      </c>
      <c r="G319" s="82">
        <v>109.8</v>
      </c>
      <c r="H319" s="82">
        <v>104.73293820314396</v>
      </c>
      <c r="I319" s="82">
        <v>110.00571400185012</v>
      </c>
      <c r="J319" s="82" t="s">
        <v>47</v>
      </c>
      <c r="K319" s="82" t="s">
        <v>47</v>
      </c>
      <c r="L319" s="82" t="s">
        <v>47</v>
      </c>
      <c r="M319" s="82" t="s">
        <v>47</v>
      </c>
      <c r="N319" s="82">
        <f>(B319+C319+D319+E319+F319+G319+H319+I319)/8</f>
        <v>104.78977799318746</v>
      </c>
      <c r="O319" s="134">
        <f>100*(I319-H319)/H319</f>
        <v>5.034496204507209</v>
      </c>
      <c r="P319" s="134">
        <f>100*(I319-I318)/I318</f>
        <v>11.229235593377267</v>
      </c>
      <c r="Q319" s="132">
        <f>(((B319+C319+D319+E319+F319+G319+H319+I319)/8)-((B318+C318+D318+E318+F318+G318+H318+I318)/8))/((B318+C318+D318+E318+F318+G318+H318+I318)/8)*100</f>
        <v>4.762807743020155</v>
      </c>
    </row>
    <row r="320" spans="1:16" ht="12.75">
      <c r="A320" s="87"/>
      <c r="B320" s="82"/>
      <c r="C320" s="82"/>
      <c r="D320" s="82"/>
      <c r="E320" s="82"/>
      <c r="F320" s="82"/>
      <c r="G320" s="82"/>
      <c r="H320" s="82"/>
      <c r="I320" s="82"/>
      <c r="J320" s="82"/>
      <c r="K320" s="82"/>
      <c r="L320" s="82"/>
      <c r="M320" s="82"/>
      <c r="N320" s="82"/>
      <c r="O320" s="134"/>
      <c r="P320" s="134"/>
    </row>
    <row r="321" spans="1:16" ht="12.75">
      <c r="A321" s="88" t="s">
        <v>112</v>
      </c>
      <c r="B321" s="82">
        <v>89.89835830410684</v>
      </c>
      <c r="C321" s="82">
        <v>95.75797811460308</v>
      </c>
      <c r="D321" s="82">
        <v>87.24592947828378</v>
      </c>
      <c r="E321" s="82">
        <v>77.37548674631847</v>
      </c>
      <c r="F321" s="82">
        <v>106.34178016777433</v>
      </c>
      <c r="G321" s="82">
        <v>97.07378266542031</v>
      </c>
      <c r="H321" s="82">
        <v>106.09609195175145</v>
      </c>
      <c r="I321" s="82">
        <v>104.40991962508252</v>
      </c>
      <c r="J321" s="82">
        <v>114.21309720986508</v>
      </c>
      <c r="K321" s="82">
        <v>112.87151729903148</v>
      </c>
      <c r="L321" s="82">
        <v>116.85861807777135</v>
      </c>
      <c r="M321" s="82">
        <v>91.8574403713254</v>
      </c>
      <c r="N321" s="82"/>
      <c r="O321" s="134"/>
      <c r="P321" s="134"/>
    </row>
    <row r="322" spans="1:17" ht="12.75">
      <c r="A322" s="85">
        <v>2001</v>
      </c>
      <c r="B322" s="82">
        <v>111.81128701209306</v>
      </c>
      <c r="C322" s="82">
        <v>105.72169509431049</v>
      </c>
      <c r="D322" s="82">
        <v>108.79535296549578</v>
      </c>
      <c r="E322" s="82">
        <v>109.25212738925222</v>
      </c>
      <c r="F322" s="82">
        <v>107.9249300889497</v>
      </c>
      <c r="G322" s="82">
        <v>105.09827207136647</v>
      </c>
      <c r="H322" s="82">
        <v>104.85731920332154</v>
      </c>
      <c r="I322" s="82">
        <v>119.2806493548882</v>
      </c>
      <c r="J322" s="82">
        <v>103.02029005760032</v>
      </c>
      <c r="K322" s="82">
        <v>105.49802389216387</v>
      </c>
      <c r="L322" s="82">
        <v>114.78143818083252</v>
      </c>
      <c r="M322" s="82">
        <v>90.99428531223703</v>
      </c>
      <c r="N322" s="82">
        <f>(B322+C322+D322+E322+F322+G322+H322+I322+J322+K322+L322+M322)/12</f>
        <v>107.25297255187593</v>
      </c>
      <c r="O322" s="134">
        <f>100*(I322-H322)/H322</f>
        <v>13.755196357442044</v>
      </c>
      <c r="P322" s="134">
        <f>100*(I322-I321)/I321</f>
        <v>14.242640721498326</v>
      </c>
      <c r="Q322" s="132">
        <f>(((B322+C322+D322+E322+F322+G322+H322+I322)/8)-((B321+C321+D321+E321+F321+G321+H321+I321)/8))/((B321+C321+D321+E321+F321+G321+H321+I321)/8)*100</f>
        <v>14.203402474176807</v>
      </c>
    </row>
    <row r="323" spans="1:17" ht="12.75">
      <c r="A323" s="86">
        <v>2002</v>
      </c>
      <c r="B323" s="82">
        <v>101.87604674646995</v>
      </c>
      <c r="C323" s="82">
        <v>100.25971473307484</v>
      </c>
      <c r="D323" s="82">
        <v>113.68218600923339</v>
      </c>
      <c r="E323" s="82">
        <v>111.09779987686667</v>
      </c>
      <c r="F323" s="82">
        <v>102.73107461059148</v>
      </c>
      <c r="G323" s="82">
        <v>118.51622743204098</v>
      </c>
      <c r="H323" s="82">
        <v>110.69496912127832</v>
      </c>
      <c r="I323" s="82">
        <v>100.72731374905905</v>
      </c>
      <c r="J323" s="82">
        <v>97.88871227686116</v>
      </c>
      <c r="K323" s="82">
        <v>100.52811508824587</v>
      </c>
      <c r="L323" s="82">
        <v>104.34271007821675</v>
      </c>
      <c r="M323" s="82">
        <v>84.5587412456441</v>
      </c>
      <c r="N323" s="82">
        <f>(B323+C323+D323+E323+F323+G323+H323+I323+J323+K323+L323+M323)/12</f>
        <v>103.90863424729854</v>
      </c>
      <c r="O323" s="134">
        <f>100*(I323-H323)/H323</f>
        <v>-9.004614619205164</v>
      </c>
      <c r="P323" s="134">
        <f>100*(I323-I322)/I322</f>
        <v>-15.554354965513792</v>
      </c>
      <c r="Q323" s="132">
        <f>(((B323+C323+D323+E323+F323+G323+H323+I323)/8)-((B322+C322+D322+E322+F322+G322+H322+I322)/8))/((B322+C322+D322+E322+F322+G322+H322+I322)/8)*100</f>
        <v>-1.507468006668853</v>
      </c>
    </row>
    <row r="324" spans="1:17" ht="12.75">
      <c r="A324" s="86">
        <v>2003</v>
      </c>
      <c r="B324" s="82">
        <v>98.4</v>
      </c>
      <c r="C324" s="82">
        <v>108.5</v>
      </c>
      <c r="D324" s="82">
        <v>101.2</v>
      </c>
      <c r="E324" s="82">
        <v>102.98657590938345</v>
      </c>
      <c r="F324" s="82">
        <v>98.8</v>
      </c>
      <c r="G324" s="82">
        <v>94.2</v>
      </c>
      <c r="H324" s="82">
        <v>102.1</v>
      </c>
      <c r="I324" s="82">
        <v>94.4</v>
      </c>
      <c r="J324" s="82">
        <v>111.6</v>
      </c>
      <c r="K324" s="82">
        <v>107.4</v>
      </c>
      <c r="L324" s="82">
        <v>100.6</v>
      </c>
      <c r="M324" s="82">
        <v>103.4</v>
      </c>
      <c r="N324" s="82">
        <f>(B324+C324+D324+E324+F324+G324+H324+I324+J324+K324+L324+M324)/12</f>
        <v>101.96554799244863</v>
      </c>
      <c r="O324" s="134">
        <f>100*(I324-H324)/H324</f>
        <v>-7.541625857002928</v>
      </c>
      <c r="P324" s="134">
        <f>100*(I324-I323)/I323</f>
        <v>-6.281626615023426</v>
      </c>
      <c r="Q324" s="132">
        <f>(((B324+C324+D324+E324+F324+G324+H324+I324)/8)-((B323+C323+D323+E323+F323+G323+H323+I323)/8))/((B323+C323+D323+E323+F323+G323+H323+I323)/8)*100</f>
        <v>-6.863629956648455</v>
      </c>
    </row>
    <row r="325" spans="1:17" ht="12.75">
      <c r="A325" s="86">
        <v>2004</v>
      </c>
      <c r="B325" s="82">
        <v>91.9</v>
      </c>
      <c r="C325" s="82">
        <v>97.28742615131672</v>
      </c>
      <c r="D325" s="82">
        <v>111.62982181899892</v>
      </c>
      <c r="E325" s="82">
        <v>100.45530547322312</v>
      </c>
      <c r="F325" s="82">
        <v>92.75182916323715</v>
      </c>
      <c r="G325" s="82">
        <v>101.1</v>
      </c>
      <c r="H325" s="82">
        <v>83.26115932074654</v>
      </c>
      <c r="I325" s="82">
        <v>85.74956555451318</v>
      </c>
      <c r="J325" s="82" t="s">
        <v>47</v>
      </c>
      <c r="K325" s="82" t="s">
        <v>47</v>
      </c>
      <c r="L325" s="82" t="s">
        <v>47</v>
      </c>
      <c r="M325" s="82" t="s">
        <v>47</v>
      </c>
      <c r="N325" s="82">
        <f>(B325+C325+D325+E325+F325+G325+H325+I325)/8</f>
        <v>95.51688843525446</v>
      </c>
      <c r="O325" s="134">
        <f>100*(I325-H325)/H325</f>
        <v>2.988675937336597</v>
      </c>
      <c r="P325" s="134">
        <f>100*(I325-I324)/I324</f>
        <v>-9.163595810897059</v>
      </c>
      <c r="Q325" s="132">
        <f>(((B325+C325+D325+E325+F325+G325+H325+I325)/8)-((B324+C324+D324+E324+F324+G324+H324+I324)/8))/((B324+C324+D324+E324+F324+G324+H324+I324)/8)*100</f>
        <v>-4.553095133520404</v>
      </c>
    </row>
  </sheetData>
  <mergeCells count="35">
    <mergeCell ref="A306:Q306"/>
    <mergeCell ref="O146:Q146"/>
    <mergeCell ref="A152:Q152"/>
    <mergeCell ref="A175:Q175"/>
    <mergeCell ref="A270:Q270"/>
    <mergeCell ref="A271:Q271"/>
    <mergeCell ref="A272:Q272"/>
    <mergeCell ref="O275:Q275"/>
    <mergeCell ref="O277:Q277"/>
    <mergeCell ref="A283:Q283"/>
    <mergeCell ref="A107:Q107"/>
    <mergeCell ref="A141:Q141"/>
    <mergeCell ref="O144:Q144"/>
    <mergeCell ref="A73:Q73"/>
    <mergeCell ref="O76:Q76"/>
    <mergeCell ref="O78:Q78"/>
    <mergeCell ref="A84:Q84"/>
    <mergeCell ref="O212:Q212"/>
    <mergeCell ref="O214:Q214"/>
    <mergeCell ref="A220:Q220"/>
    <mergeCell ref="A243:Q243"/>
    <mergeCell ref="A207:Q207"/>
    <mergeCell ref="A208:Q208"/>
    <mergeCell ref="A209:Q209"/>
    <mergeCell ref="A1:Q1"/>
    <mergeCell ref="A139:Q139"/>
    <mergeCell ref="A140:Q140"/>
    <mergeCell ref="A3:Q3"/>
    <mergeCell ref="A4:Q4"/>
    <mergeCell ref="A16:Q16"/>
    <mergeCell ref="A39:Q39"/>
    <mergeCell ref="O8:Q8"/>
    <mergeCell ref="O10:Q10"/>
    <mergeCell ref="A71:Q71"/>
    <mergeCell ref="A72:Q72"/>
  </mergeCells>
  <printOptions/>
  <pageMargins left="0.5905511811023623"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&amp;C&amp;9- &amp;P -</oddHeader>
  </headerFooter>
  <rowBreaks count="4" manualBreakCount="4">
    <brk id="68" max="255" man="1"/>
    <brk id="136" max="255" man="1"/>
    <brk id="204" max="255" man="1"/>
    <brk id="267" max="255" man="1"/>
  </rowBreaks>
  <drawing r:id="rId1"/>
</worksheet>
</file>

<file path=xl/worksheets/sheet14.xml><?xml version="1.0" encoding="utf-8"?>
<worksheet xmlns="http://schemas.openxmlformats.org/spreadsheetml/2006/main" xmlns:r="http://schemas.openxmlformats.org/officeDocument/2006/relationships">
  <dimension ref="A1:J152"/>
  <sheetViews>
    <sheetView workbookViewId="0" topLeftCell="A1">
      <selection activeCell="E87" sqref="E87"/>
    </sheetView>
  </sheetViews>
  <sheetFormatPr defaultColWidth="11.421875" defaultRowHeight="12.75"/>
  <cols>
    <col min="1" max="1" width="1.1484375" style="331" customWidth="1"/>
    <col min="2" max="2" width="11.140625" style="331" customWidth="1"/>
    <col min="3" max="3" width="25.140625" style="331" customWidth="1"/>
    <col min="4" max="4" width="7.28125" style="331" customWidth="1"/>
    <col min="5" max="5" width="7.7109375" style="331" customWidth="1"/>
    <col min="6" max="6" width="6.8515625" style="331" customWidth="1"/>
    <col min="7" max="7" width="7.00390625" style="331" customWidth="1"/>
    <col min="8" max="9" width="6.7109375" style="331" customWidth="1"/>
    <col min="10" max="10" width="8.28125" style="331" customWidth="1"/>
    <col min="11" max="11" width="7.140625" style="331" customWidth="1"/>
    <col min="12" max="12" width="8.00390625" style="331" customWidth="1"/>
    <col min="13" max="13" width="6.140625" style="331" customWidth="1"/>
    <col min="14" max="14" width="5.7109375" style="331" customWidth="1"/>
    <col min="15" max="15" width="6.8515625" style="331" customWidth="1"/>
    <col min="16" max="16384" width="11.421875" style="331" customWidth="1"/>
  </cols>
  <sheetData>
    <row r="1" spans="1:10" s="322" customFormat="1" ht="12.75" customHeight="1">
      <c r="A1" s="319"/>
      <c r="B1" s="320"/>
      <c r="C1" s="320"/>
      <c r="D1" s="320"/>
      <c r="E1" s="320"/>
      <c r="F1" s="320"/>
      <c r="G1" s="321"/>
      <c r="H1" s="320"/>
      <c r="I1" s="320"/>
      <c r="J1" s="320"/>
    </row>
    <row r="2" spans="1:10" s="322" customFormat="1" ht="12.75" customHeight="1">
      <c r="A2" s="323"/>
      <c r="B2" s="320"/>
      <c r="C2" s="320"/>
      <c r="D2" s="320"/>
      <c r="E2" s="320"/>
      <c r="F2" s="320"/>
      <c r="G2" s="321"/>
      <c r="H2" s="320"/>
      <c r="I2" s="320"/>
      <c r="J2" s="320"/>
    </row>
    <row r="3" spans="1:10" s="322" customFormat="1" ht="15.75" customHeight="1">
      <c r="A3" s="539" t="s">
        <v>178</v>
      </c>
      <c r="B3" s="539"/>
      <c r="C3" s="539"/>
      <c r="D3" s="539"/>
      <c r="E3" s="539"/>
      <c r="F3" s="539"/>
      <c r="G3" s="539"/>
      <c r="H3" s="539"/>
      <c r="I3" s="539"/>
      <c r="J3" s="539"/>
    </row>
    <row r="4" spans="1:10" s="322" customFormat="1" ht="13.5" customHeight="1">
      <c r="A4" s="324" t="s">
        <v>179</v>
      </c>
      <c r="B4" s="324"/>
      <c r="C4" s="324"/>
      <c r="D4" s="320"/>
      <c r="E4" s="320"/>
      <c r="F4" s="320"/>
      <c r="G4" s="321"/>
      <c r="H4" s="320"/>
      <c r="I4" s="320"/>
      <c r="J4" s="324"/>
    </row>
    <row r="5" spans="1:10" s="322" customFormat="1" ht="13.5" customHeight="1">
      <c r="A5" s="324" t="s">
        <v>88</v>
      </c>
      <c r="B5" s="324"/>
      <c r="C5" s="324"/>
      <c r="D5" s="320"/>
      <c r="E5" s="320"/>
      <c r="F5" s="320"/>
      <c r="G5" s="321"/>
      <c r="H5" s="320"/>
      <c r="I5" s="320"/>
      <c r="J5" s="324"/>
    </row>
    <row r="6" spans="4:10" s="322" customFormat="1" ht="12.75" customHeight="1">
      <c r="D6" s="325"/>
      <c r="E6" s="325"/>
      <c r="F6" s="325"/>
      <c r="G6" s="326"/>
      <c r="H6" s="327"/>
      <c r="I6" s="327"/>
      <c r="J6" s="327"/>
    </row>
    <row r="7" spans="4:10" s="322" customFormat="1" ht="12.75" customHeight="1">
      <c r="D7" s="325"/>
      <c r="E7" s="325"/>
      <c r="F7" s="325"/>
      <c r="G7" s="326"/>
      <c r="H7" s="327"/>
      <c r="I7" s="327"/>
      <c r="J7" s="327"/>
    </row>
    <row r="8" spans="1:10" ht="11.25" customHeight="1">
      <c r="A8" s="328"/>
      <c r="B8" s="328"/>
      <c r="C8" s="329"/>
      <c r="D8" s="526" t="s">
        <v>216</v>
      </c>
      <c r="E8" s="529" t="s">
        <v>125</v>
      </c>
      <c r="F8" s="530"/>
      <c r="G8" s="533" t="s">
        <v>126</v>
      </c>
      <c r="H8" s="330" t="s">
        <v>89</v>
      </c>
      <c r="I8" s="330"/>
      <c r="J8" s="330"/>
    </row>
    <row r="9" spans="3:10" ht="11.25" customHeight="1">
      <c r="C9" s="332"/>
      <c r="D9" s="527"/>
      <c r="E9" s="531"/>
      <c r="F9" s="532"/>
      <c r="G9" s="534"/>
      <c r="H9" s="333" t="s">
        <v>208</v>
      </c>
      <c r="I9" s="334"/>
      <c r="J9" s="335" t="s">
        <v>209</v>
      </c>
    </row>
    <row r="10" spans="1:10" ht="11.25" customHeight="1">
      <c r="A10" s="336" t="s">
        <v>127</v>
      </c>
      <c r="B10" s="336"/>
      <c r="C10" s="337"/>
      <c r="D10" s="527"/>
      <c r="E10" s="536" t="s">
        <v>203</v>
      </c>
      <c r="F10" s="536" t="s">
        <v>217</v>
      </c>
      <c r="G10" s="534"/>
      <c r="H10" s="338" t="s">
        <v>104</v>
      </c>
      <c r="I10" s="338"/>
      <c r="J10" s="338"/>
    </row>
    <row r="11" spans="3:10" ht="11.25" customHeight="1">
      <c r="C11" s="332"/>
      <c r="D11" s="527"/>
      <c r="E11" s="537"/>
      <c r="F11" s="537" t="s">
        <v>47</v>
      </c>
      <c r="G11" s="534"/>
      <c r="H11" s="339" t="s">
        <v>105</v>
      </c>
      <c r="I11" s="340" t="s">
        <v>106</v>
      </c>
      <c r="J11" s="341" t="s">
        <v>106</v>
      </c>
    </row>
    <row r="12" spans="1:10" ht="10.5" customHeight="1">
      <c r="A12" s="342"/>
      <c r="B12" s="342"/>
      <c r="C12" s="343"/>
      <c r="D12" s="528"/>
      <c r="E12" s="538"/>
      <c r="F12" s="538" t="s">
        <v>47</v>
      </c>
      <c r="G12" s="535"/>
      <c r="H12" s="344" t="s">
        <v>107</v>
      </c>
      <c r="I12" s="345" t="s">
        <v>108</v>
      </c>
      <c r="J12" s="346" t="s">
        <v>109</v>
      </c>
    </row>
    <row r="13" spans="1:10" ht="10.5" customHeight="1">
      <c r="A13" s="347"/>
      <c r="B13" s="347"/>
      <c r="C13" s="332"/>
      <c r="D13" s="348"/>
      <c r="E13" s="349"/>
      <c r="F13" s="349"/>
      <c r="G13" s="350"/>
      <c r="H13" s="351"/>
      <c r="I13" s="340"/>
      <c r="J13" s="340"/>
    </row>
    <row r="14" spans="1:10" ht="10.5" customHeight="1">
      <c r="A14" s="347"/>
      <c r="B14" s="347"/>
      <c r="C14" s="332"/>
      <c r="D14" s="348"/>
      <c r="E14" s="349"/>
      <c r="F14" s="349"/>
      <c r="G14" s="350"/>
      <c r="H14" s="351"/>
      <c r="I14" s="340"/>
      <c r="J14" s="340"/>
    </row>
    <row r="15" spans="1:10" ht="10.5" customHeight="1">
      <c r="A15" s="352" t="s">
        <v>180</v>
      </c>
      <c r="B15" s="347"/>
      <c r="C15" s="332"/>
      <c r="D15" s="353">
        <v>96.45341136780056</v>
      </c>
      <c r="E15" s="353">
        <v>100.49533037409593</v>
      </c>
      <c r="F15" s="354">
        <v>96</v>
      </c>
      <c r="G15" s="355">
        <v>71.77681045587609</v>
      </c>
      <c r="H15" s="356">
        <v>-4.021996834329761</v>
      </c>
      <c r="I15" s="356">
        <v>0.4723035081255785</v>
      </c>
      <c r="J15" s="356">
        <v>-10.402132716392366</v>
      </c>
    </row>
    <row r="16" spans="1:10" ht="10.5" customHeight="1">
      <c r="A16" s="347"/>
      <c r="B16" s="347"/>
      <c r="C16" s="332"/>
      <c r="D16" s="353"/>
      <c r="E16" s="353"/>
      <c r="F16" s="357"/>
      <c r="G16" s="355"/>
      <c r="H16" s="356"/>
      <c r="I16" s="356"/>
      <c r="J16" s="356"/>
    </row>
    <row r="17" spans="1:10" ht="10.5" customHeight="1">
      <c r="A17" s="347"/>
      <c r="B17" s="352"/>
      <c r="C17" s="332"/>
      <c r="D17" s="353"/>
      <c r="E17" s="353"/>
      <c r="F17" s="357"/>
      <c r="G17" s="355"/>
      <c r="H17" s="356"/>
      <c r="I17" s="356"/>
      <c r="J17" s="356"/>
    </row>
    <row r="18" spans="1:10" ht="10.5" customHeight="1">
      <c r="A18" s="352" t="s">
        <v>181</v>
      </c>
      <c r="B18" s="352"/>
      <c r="C18" s="358"/>
      <c r="D18" s="353">
        <v>120.97094260613541</v>
      </c>
      <c r="E18" s="353">
        <v>113.25051647348236</v>
      </c>
      <c r="F18" s="354">
        <v>111.6</v>
      </c>
      <c r="G18" s="355">
        <v>115.92510295136566</v>
      </c>
      <c r="H18" s="356">
        <v>6.817122228719183</v>
      </c>
      <c r="I18" s="356">
        <v>8.39690197682385</v>
      </c>
      <c r="J18" s="356">
        <v>2.0443424730196798</v>
      </c>
    </row>
    <row r="19" spans="1:10" ht="10.5" customHeight="1">
      <c r="A19" s="352"/>
      <c r="B19" s="352"/>
      <c r="C19" s="358"/>
      <c r="D19" s="353"/>
      <c r="E19" s="353"/>
      <c r="F19" s="357"/>
      <c r="G19" s="355"/>
      <c r="H19" s="356"/>
      <c r="I19" s="356"/>
      <c r="J19" s="356"/>
    </row>
    <row r="20" spans="1:10" ht="10.5" customHeight="1">
      <c r="A20" s="352" t="s">
        <v>47</v>
      </c>
      <c r="B20" s="352" t="s">
        <v>111</v>
      </c>
      <c r="C20" s="358"/>
      <c r="D20" s="353">
        <v>122.42712493300263</v>
      </c>
      <c r="E20" s="353">
        <v>113.49778584888341</v>
      </c>
      <c r="F20" s="354">
        <v>110.3</v>
      </c>
      <c r="G20" s="355">
        <v>114.67423092709222</v>
      </c>
      <c r="H20" s="356">
        <v>7.867412581958371</v>
      </c>
      <c r="I20" s="356">
        <v>10.994673556666031</v>
      </c>
      <c r="J20" s="356">
        <v>2.447435135829981</v>
      </c>
    </row>
    <row r="21" spans="1:10" ht="10.5" customHeight="1">
      <c r="A21" s="352"/>
      <c r="B21" s="352" t="s">
        <v>112</v>
      </c>
      <c r="C21" s="358"/>
      <c r="D21" s="353">
        <v>98.50613389054604</v>
      </c>
      <c r="E21" s="353">
        <v>109.43584363913726</v>
      </c>
      <c r="F21" s="354">
        <v>131.2</v>
      </c>
      <c r="G21" s="355">
        <v>135.16041098069158</v>
      </c>
      <c r="H21" s="356">
        <v>-9.987321690169214</v>
      </c>
      <c r="I21" s="356">
        <v>-24.919105266352098</v>
      </c>
      <c r="J21" s="356">
        <v>-3.1662342381216777</v>
      </c>
    </row>
    <row r="22" spans="1:10" ht="10.5" customHeight="1">
      <c r="A22" s="352"/>
      <c r="B22" s="352"/>
      <c r="C22" s="358"/>
      <c r="D22" s="353"/>
      <c r="E22" s="353"/>
      <c r="F22" s="357"/>
      <c r="G22" s="355"/>
      <c r="H22" s="356"/>
      <c r="I22" s="356"/>
      <c r="J22" s="356"/>
    </row>
    <row r="23" spans="1:10" ht="10.5" customHeight="1">
      <c r="A23" s="347"/>
      <c r="B23" s="347"/>
      <c r="C23" s="332"/>
      <c r="D23" s="353"/>
      <c r="E23" s="353"/>
      <c r="F23" s="357"/>
      <c r="G23" s="355"/>
      <c r="H23" s="356"/>
      <c r="I23" s="356"/>
      <c r="J23" s="340"/>
    </row>
    <row r="24" spans="1:10" ht="10.5" customHeight="1">
      <c r="A24" s="352" t="s">
        <v>128</v>
      </c>
      <c r="B24" s="352"/>
      <c r="C24" s="358"/>
      <c r="D24" s="353">
        <v>80.22679632866841</v>
      </c>
      <c r="E24" s="353">
        <v>89.76952303341024</v>
      </c>
      <c r="F24" s="357">
        <v>76.9</v>
      </c>
      <c r="G24" s="355">
        <v>90.56075299294957</v>
      </c>
      <c r="H24" s="356">
        <v>-10.63025220841402</v>
      </c>
      <c r="I24" s="356">
        <v>4.326133067189087</v>
      </c>
      <c r="J24" s="356">
        <v>-2.628637560672318</v>
      </c>
    </row>
    <row r="25" spans="1:10" ht="10.5" customHeight="1">
      <c r="A25" s="352"/>
      <c r="B25" s="352"/>
      <c r="C25" s="358"/>
      <c r="D25" s="353"/>
      <c r="E25" s="353"/>
      <c r="F25" s="357"/>
      <c r="G25" s="355"/>
      <c r="H25" s="356"/>
      <c r="I25" s="356"/>
      <c r="J25" s="356"/>
    </row>
    <row r="26" spans="1:10" ht="10.5" customHeight="1">
      <c r="A26" s="352"/>
      <c r="B26" s="352" t="s">
        <v>111</v>
      </c>
      <c r="C26" s="358"/>
      <c r="D26" s="353">
        <v>85.68515036999466</v>
      </c>
      <c r="E26" s="353">
        <v>93.15920711799693</v>
      </c>
      <c r="F26" s="357">
        <v>81.6</v>
      </c>
      <c r="G26" s="355">
        <v>92.4221747396015</v>
      </c>
      <c r="H26" s="356">
        <v>-8.022885744975815</v>
      </c>
      <c r="I26" s="356">
        <v>5.006311727934638</v>
      </c>
      <c r="J26" s="356">
        <v>-0.5210760344823554</v>
      </c>
    </row>
    <row r="27" spans="1:10" ht="10.5" customHeight="1">
      <c r="A27" s="352"/>
      <c r="B27" s="352" t="s">
        <v>112</v>
      </c>
      <c r="C27" s="358"/>
      <c r="D27" s="353">
        <v>63.08942196740466</v>
      </c>
      <c r="E27" s="353">
        <v>79.12706841217411</v>
      </c>
      <c r="F27" s="357">
        <v>61.9</v>
      </c>
      <c r="G27" s="355">
        <v>84.7336997745571</v>
      </c>
      <c r="H27" s="356">
        <v>-20.268217648642185</v>
      </c>
      <c r="I27" s="356">
        <v>1.921521756711894</v>
      </c>
      <c r="J27" s="356">
        <v>-9.189901721232705</v>
      </c>
    </row>
    <row r="28" spans="1:10" ht="10.5" customHeight="1">
      <c r="A28" s="352"/>
      <c r="B28" s="352"/>
      <c r="C28" s="358"/>
      <c r="D28" s="353"/>
      <c r="E28" s="353"/>
      <c r="F28" s="357"/>
      <c r="G28" s="355"/>
      <c r="H28" s="356"/>
      <c r="I28" s="356"/>
      <c r="J28" s="356"/>
    </row>
    <row r="29" spans="1:10" ht="10.5" customHeight="1">
      <c r="A29" s="352"/>
      <c r="B29" s="352"/>
      <c r="C29" s="358"/>
      <c r="D29" s="353"/>
      <c r="E29" s="353"/>
      <c r="F29" s="357"/>
      <c r="G29" s="355"/>
      <c r="H29" s="356"/>
      <c r="I29" s="356"/>
      <c r="J29" s="359"/>
    </row>
    <row r="30" spans="1:10" ht="10.5" customHeight="1">
      <c r="A30" s="352" t="s">
        <v>129</v>
      </c>
      <c r="B30" s="352"/>
      <c r="C30" s="358"/>
      <c r="D30" s="353">
        <v>26.39380765205529</v>
      </c>
      <c r="E30" s="353">
        <v>25.98970016407674</v>
      </c>
      <c r="F30" s="357">
        <v>91.6</v>
      </c>
      <c r="G30" s="355">
        <v>33.67696625075359</v>
      </c>
      <c r="H30" s="356">
        <v>1.5548755292572085</v>
      </c>
      <c r="I30" s="356">
        <v>-71.18579950648986</v>
      </c>
      <c r="J30" s="356">
        <v>-56.33758990624308</v>
      </c>
    </row>
    <row r="31" spans="1:10" ht="10.5" customHeight="1">
      <c r="A31" s="352" t="s">
        <v>47</v>
      </c>
      <c r="B31" s="352" t="s">
        <v>47</v>
      </c>
      <c r="C31" s="358"/>
      <c r="D31" s="353"/>
      <c r="E31" s="353"/>
      <c r="F31" s="357"/>
      <c r="G31" s="355"/>
      <c r="H31" s="356"/>
      <c r="I31" s="356"/>
      <c r="J31" s="356"/>
    </row>
    <row r="32" spans="1:10" ht="10.5" customHeight="1">
      <c r="A32" s="352"/>
      <c r="B32" s="352"/>
      <c r="C32" s="358"/>
      <c r="D32" s="353"/>
      <c r="E32" s="353"/>
      <c r="F32" s="357"/>
      <c r="G32" s="355"/>
      <c r="H32" s="356"/>
      <c r="I32" s="356"/>
      <c r="J32" s="356"/>
    </row>
    <row r="33" spans="1:10" ht="10.5" customHeight="1">
      <c r="A33" s="352" t="s">
        <v>130</v>
      </c>
      <c r="B33" s="352"/>
      <c r="C33" s="358"/>
      <c r="D33" s="353">
        <v>89.62688506502059</v>
      </c>
      <c r="E33" s="353">
        <v>102.07802894301538</v>
      </c>
      <c r="F33" s="354">
        <v>101.3</v>
      </c>
      <c r="G33" s="355">
        <v>103.92264833788812</v>
      </c>
      <c r="H33" s="356">
        <v>-12.197672708733036</v>
      </c>
      <c r="I33" s="356">
        <v>-11.523311880532487</v>
      </c>
      <c r="J33" s="356">
        <v>-6.71710253244525</v>
      </c>
    </row>
    <row r="34" spans="1:10" ht="10.5" customHeight="1">
      <c r="A34" s="352"/>
      <c r="B34" s="352"/>
      <c r="C34" s="358"/>
      <c r="D34" s="353"/>
      <c r="E34" s="353"/>
      <c r="F34" s="357"/>
      <c r="G34" s="355"/>
      <c r="H34" s="356"/>
      <c r="I34" s="356"/>
      <c r="J34" s="356"/>
    </row>
    <row r="35" spans="1:10" ht="10.5" customHeight="1">
      <c r="A35" s="352"/>
      <c r="B35" s="352"/>
      <c r="C35" s="358"/>
      <c r="D35" s="353"/>
      <c r="E35" s="353"/>
      <c r="F35" s="357"/>
      <c r="G35" s="355"/>
      <c r="H35" s="356"/>
      <c r="I35" s="356"/>
      <c r="J35" s="356"/>
    </row>
    <row r="36" spans="1:10" ht="10.5" customHeight="1">
      <c r="A36" s="352" t="s">
        <v>131</v>
      </c>
      <c r="B36" s="352"/>
      <c r="C36" s="358"/>
      <c r="D36" s="353">
        <v>131.49053074276645</v>
      </c>
      <c r="E36" s="353">
        <v>152.046213737445</v>
      </c>
      <c r="F36" s="354">
        <v>128</v>
      </c>
      <c r="G36" s="355">
        <v>135.47568115630312</v>
      </c>
      <c r="H36" s="356">
        <v>-13.519365257048957</v>
      </c>
      <c r="I36" s="356">
        <v>2.726977142786291</v>
      </c>
      <c r="J36" s="356">
        <v>14.79361817504609</v>
      </c>
    </row>
    <row r="37" spans="1:10" ht="10.5" customHeight="1">
      <c r="A37" s="352"/>
      <c r="B37" s="352"/>
      <c r="C37" s="358"/>
      <c r="D37" s="353"/>
      <c r="E37" s="353"/>
      <c r="F37" s="357"/>
      <c r="G37" s="355"/>
      <c r="H37" s="356"/>
      <c r="I37" s="356"/>
      <c r="J37" s="356"/>
    </row>
    <row r="38" spans="1:10" ht="10.5" customHeight="1">
      <c r="A38" s="352"/>
      <c r="B38" s="352" t="s">
        <v>111</v>
      </c>
      <c r="C38" s="358"/>
      <c r="D38" s="353">
        <v>101.39560622450841</v>
      </c>
      <c r="E38" s="353">
        <v>120.51626443360834</v>
      </c>
      <c r="F38" s="357">
        <v>102.6</v>
      </c>
      <c r="G38" s="355">
        <v>110.8579841964129</v>
      </c>
      <c r="H38" s="356">
        <v>-15.865624693033347</v>
      </c>
      <c r="I38" s="356">
        <v>-1.1738730755278575</v>
      </c>
      <c r="J38" s="356">
        <v>13.675505910047715</v>
      </c>
    </row>
    <row r="39" spans="1:10" ht="10.5" customHeight="1">
      <c r="A39" s="352"/>
      <c r="B39" s="352" t="s">
        <v>112</v>
      </c>
      <c r="C39" s="358"/>
      <c r="D39" s="353">
        <v>227.0933105449672</v>
      </c>
      <c r="E39" s="353">
        <v>252.2076478875678</v>
      </c>
      <c r="F39" s="354">
        <v>208.7</v>
      </c>
      <c r="G39" s="355">
        <v>213.68212079901625</v>
      </c>
      <c r="H39" s="356">
        <v>-9.957801657861047</v>
      </c>
      <c r="I39" s="356">
        <v>8.81327769284486</v>
      </c>
      <c r="J39" s="356">
        <v>16.666682545840807</v>
      </c>
    </row>
    <row r="40" spans="1:10" ht="10.5" customHeight="1">
      <c r="A40" s="352"/>
      <c r="B40" s="352"/>
      <c r="C40" s="358"/>
      <c r="D40" s="353"/>
      <c r="E40" s="353"/>
      <c r="F40" s="357"/>
      <c r="G40" s="355"/>
      <c r="H40" s="356"/>
      <c r="I40" s="356"/>
      <c r="J40" s="356"/>
    </row>
    <row r="41" spans="1:10" ht="10.5" customHeight="1">
      <c r="A41" s="352"/>
      <c r="B41" s="352"/>
      <c r="C41" s="358"/>
      <c r="D41" s="353"/>
      <c r="E41" s="353"/>
      <c r="F41" s="357"/>
      <c r="G41" s="355"/>
      <c r="H41" s="356"/>
      <c r="I41" s="356"/>
      <c r="J41" s="356"/>
    </row>
    <row r="42" spans="1:10" ht="10.5" customHeight="1">
      <c r="A42" s="352" t="s">
        <v>132</v>
      </c>
      <c r="B42" s="352"/>
      <c r="C42" s="358"/>
      <c r="D42" s="353">
        <v>155.87467643316916</v>
      </c>
      <c r="E42" s="353">
        <v>167.3149822818355</v>
      </c>
      <c r="F42" s="357">
        <v>134.2</v>
      </c>
      <c r="G42" s="355">
        <v>157.81712379427557</v>
      </c>
      <c r="H42" s="356">
        <v>-6.837586026453752</v>
      </c>
      <c r="I42" s="356">
        <v>16.151025658099233</v>
      </c>
      <c r="J42" s="356">
        <v>14.63060330459004</v>
      </c>
    </row>
    <row r="43" spans="1:10" ht="10.5" customHeight="1">
      <c r="A43" s="352"/>
      <c r="B43" s="352"/>
      <c r="C43" s="358"/>
      <c r="D43" s="353"/>
      <c r="E43" s="353"/>
      <c r="F43" s="357"/>
      <c r="G43" s="355"/>
      <c r="H43" s="356"/>
      <c r="I43" s="356"/>
      <c r="J43" s="356"/>
    </row>
    <row r="44" spans="1:10" ht="10.5" customHeight="1">
      <c r="A44" s="352"/>
      <c r="B44" s="352" t="s">
        <v>111</v>
      </c>
      <c r="C44" s="358"/>
      <c r="D44" s="353">
        <v>158.36244254528964</v>
      </c>
      <c r="E44" s="353">
        <v>173.90964935638806</v>
      </c>
      <c r="F44" s="357">
        <v>148.5</v>
      </c>
      <c r="G44" s="355">
        <v>166.98034566108677</v>
      </c>
      <c r="H44" s="356">
        <v>-8.93981838767208</v>
      </c>
      <c r="I44" s="356">
        <v>6.641375451373494</v>
      </c>
      <c r="J44" s="356">
        <v>8.747966515110575</v>
      </c>
    </row>
    <row r="45" spans="1:10" ht="10.5" customHeight="1">
      <c r="A45" s="352"/>
      <c r="B45" s="352" t="s">
        <v>112</v>
      </c>
      <c r="C45" s="358"/>
      <c r="D45" s="353">
        <v>150.36816073405294</v>
      </c>
      <c r="E45" s="353">
        <v>152.71809665518757</v>
      </c>
      <c r="F45" s="357">
        <v>102.5</v>
      </c>
      <c r="G45" s="355">
        <v>137.5193362792637</v>
      </c>
      <c r="H45" s="356">
        <v>-1.5387409695397136</v>
      </c>
      <c r="I45" s="356">
        <v>46.70064461858823</v>
      </c>
      <c r="J45" s="356">
        <v>34.14392244006303</v>
      </c>
    </row>
    <row r="46" spans="1:10" ht="10.5" customHeight="1">
      <c r="A46" s="352"/>
      <c r="B46" s="352"/>
      <c r="C46" s="358"/>
      <c r="D46" s="353"/>
      <c r="E46" s="353"/>
      <c r="F46" s="357"/>
      <c r="G46" s="355"/>
      <c r="H46" s="356"/>
      <c r="I46" s="356"/>
      <c r="J46" s="356"/>
    </row>
    <row r="47" spans="1:10" ht="10.5" customHeight="1">
      <c r="A47" s="352"/>
      <c r="B47" s="352"/>
      <c r="C47" s="358"/>
      <c r="D47" s="353"/>
      <c r="E47" s="353"/>
      <c r="F47" s="357"/>
      <c r="G47" s="355"/>
      <c r="H47" s="356"/>
      <c r="I47" s="356"/>
      <c r="J47" s="356"/>
    </row>
    <row r="48" spans="1:10" ht="10.5" customHeight="1">
      <c r="A48" s="352" t="s">
        <v>133</v>
      </c>
      <c r="B48" s="352"/>
      <c r="C48" s="358"/>
      <c r="D48" s="353"/>
      <c r="E48" s="353"/>
      <c r="F48" s="357"/>
      <c r="G48" s="355"/>
      <c r="H48" s="356"/>
      <c r="I48" s="356"/>
      <c r="J48" s="356"/>
    </row>
    <row r="49" spans="1:10" ht="10.5" customHeight="1">
      <c r="A49" s="352" t="s">
        <v>47</v>
      </c>
      <c r="B49" s="352" t="s">
        <v>134</v>
      </c>
      <c r="C49" s="358"/>
      <c r="D49" s="353">
        <v>113.61269558899171</v>
      </c>
      <c r="E49" s="353">
        <v>103.99153869457774</v>
      </c>
      <c r="F49" s="354">
        <v>105.3</v>
      </c>
      <c r="G49" s="355">
        <v>108.5415683657389</v>
      </c>
      <c r="H49" s="356">
        <v>9.251865118248924</v>
      </c>
      <c r="I49" s="356">
        <v>7.894297805310272</v>
      </c>
      <c r="J49" s="356">
        <v>7.969168644135617</v>
      </c>
    </row>
    <row r="50" spans="1:10" ht="10.5" customHeight="1">
      <c r="A50" s="352"/>
      <c r="B50" s="352"/>
      <c r="C50" s="358"/>
      <c r="D50" s="353"/>
      <c r="E50" s="353"/>
      <c r="F50" s="354"/>
      <c r="G50" s="355"/>
      <c r="H50" s="356"/>
      <c r="I50" s="356"/>
      <c r="J50" s="356"/>
    </row>
    <row r="51" spans="1:10" ht="10.5" customHeight="1">
      <c r="A51" s="352"/>
      <c r="B51" s="352" t="s">
        <v>111</v>
      </c>
      <c r="C51" s="358"/>
      <c r="D51" s="353">
        <v>111.74828475558603</v>
      </c>
      <c r="E51" s="353">
        <v>101.53765076058554</v>
      </c>
      <c r="F51" s="354">
        <v>103.3</v>
      </c>
      <c r="G51" s="355">
        <v>107.02886167411181</v>
      </c>
      <c r="H51" s="356">
        <v>10.056007715872832</v>
      </c>
      <c r="I51" s="356">
        <v>8.178397633674763</v>
      </c>
      <c r="J51" s="356">
        <v>8.896424376103138</v>
      </c>
    </row>
    <row r="52" spans="1:10" ht="10.5" customHeight="1">
      <c r="A52" s="352"/>
      <c r="B52" s="352" t="s">
        <v>112</v>
      </c>
      <c r="C52" s="358"/>
      <c r="D52" s="353">
        <v>136.66592528057635</v>
      </c>
      <c r="E52" s="353">
        <v>134.33358630550688</v>
      </c>
      <c r="F52" s="357">
        <v>130.3</v>
      </c>
      <c r="G52" s="355">
        <v>127.25259963812368</v>
      </c>
      <c r="H52" s="356">
        <v>1.7362292180342465</v>
      </c>
      <c r="I52" s="356">
        <v>4.885591159306473</v>
      </c>
      <c r="J52" s="356">
        <v>-0.8641264831291335</v>
      </c>
    </row>
    <row r="53" spans="1:10" ht="10.5" customHeight="1">
      <c r="A53" s="352"/>
      <c r="B53" s="352"/>
      <c r="C53" s="358"/>
      <c r="D53" s="353"/>
      <c r="E53" s="353"/>
      <c r="F53" s="357"/>
      <c r="G53" s="355"/>
      <c r="H53" s="356"/>
      <c r="I53" s="356"/>
      <c r="J53" s="356"/>
    </row>
    <row r="54" spans="1:10" ht="10.5" customHeight="1">
      <c r="A54" s="352"/>
      <c r="B54" s="352"/>
      <c r="C54" s="358"/>
      <c r="D54" s="353"/>
      <c r="E54" s="353"/>
      <c r="F54" s="357"/>
      <c r="G54" s="355"/>
      <c r="H54" s="356"/>
      <c r="I54" s="356"/>
      <c r="J54" s="356"/>
    </row>
    <row r="55" spans="1:10" ht="10.5" customHeight="1">
      <c r="A55" s="352" t="s">
        <v>135</v>
      </c>
      <c r="B55" s="352"/>
      <c r="C55" s="358"/>
      <c r="D55" s="353">
        <v>127.29857204883888</v>
      </c>
      <c r="E55" s="353">
        <v>135.1189443125981</v>
      </c>
      <c r="F55" s="357">
        <v>120</v>
      </c>
      <c r="G55" s="355">
        <v>135.8649276190329</v>
      </c>
      <c r="H55" s="356">
        <v>-5.78776891985388</v>
      </c>
      <c r="I55" s="356">
        <v>6.082143374032398</v>
      </c>
      <c r="J55" s="356">
        <v>3.6335017782390473</v>
      </c>
    </row>
    <row r="56" spans="1:10" ht="10.5" customHeight="1">
      <c r="A56" s="352"/>
      <c r="B56" s="352"/>
      <c r="C56" s="358"/>
      <c r="D56" s="353"/>
      <c r="E56" s="353"/>
      <c r="F56" s="357"/>
      <c r="G56" s="355"/>
      <c r="H56" s="356"/>
      <c r="I56" s="356"/>
      <c r="J56" s="356"/>
    </row>
    <row r="57" spans="1:10" ht="10.5" customHeight="1">
      <c r="A57" s="352"/>
      <c r="B57" s="352" t="s">
        <v>111</v>
      </c>
      <c r="C57" s="358"/>
      <c r="D57" s="353">
        <v>130.7820620137452</v>
      </c>
      <c r="E57" s="353">
        <v>152.92973240103422</v>
      </c>
      <c r="F57" s="357">
        <v>115</v>
      </c>
      <c r="G57" s="355">
        <v>140.52543572646846</v>
      </c>
      <c r="H57" s="356">
        <v>-14.482252757240325</v>
      </c>
      <c r="I57" s="356">
        <v>13.723532185865382</v>
      </c>
      <c r="J57" s="356">
        <v>9.522121643416865</v>
      </c>
    </row>
    <row r="58" spans="1:10" ht="10.5" customHeight="1">
      <c r="A58" s="352"/>
      <c r="B58" s="352" t="s">
        <v>112</v>
      </c>
      <c r="C58" s="358"/>
      <c r="D58" s="353">
        <v>119.90802662365256</v>
      </c>
      <c r="E58" s="353">
        <v>97.3317139600049</v>
      </c>
      <c r="F58" s="357">
        <v>130.6</v>
      </c>
      <c r="G58" s="355">
        <v>125.96674709322531</v>
      </c>
      <c r="H58" s="356">
        <v>23.195227685936576</v>
      </c>
      <c r="I58" s="356">
        <v>-8.186809629668787</v>
      </c>
      <c r="J58" s="356">
        <v>-8.091852985635066</v>
      </c>
    </row>
    <row r="59" spans="1:10" ht="10.5" customHeight="1">
      <c r="A59" s="352"/>
      <c r="B59" s="352"/>
      <c r="C59" s="360"/>
      <c r="D59" s="361"/>
      <c r="E59" s="353"/>
      <c r="F59" s="357"/>
      <c r="G59" s="355"/>
      <c r="H59" s="356"/>
      <c r="I59" s="356"/>
      <c r="J59" s="356"/>
    </row>
    <row r="60" spans="1:10" ht="10.5" customHeight="1">
      <c r="A60" s="352"/>
      <c r="B60" s="352"/>
      <c r="C60" s="360"/>
      <c r="D60" s="361"/>
      <c r="E60" s="353"/>
      <c r="F60" s="357"/>
      <c r="G60" s="355"/>
      <c r="H60" s="356"/>
      <c r="I60" s="356"/>
      <c r="J60" s="356"/>
    </row>
    <row r="61" spans="1:10" ht="10.5" customHeight="1">
      <c r="A61" s="352" t="s">
        <v>136</v>
      </c>
      <c r="B61" s="352"/>
      <c r="C61" s="358"/>
      <c r="D61" s="353">
        <v>147.45941125844223</v>
      </c>
      <c r="E61" s="353">
        <v>150.72022648591712</v>
      </c>
      <c r="F61" s="354">
        <v>126.1</v>
      </c>
      <c r="G61" s="355">
        <v>146.78330605212227</v>
      </c>
      <c r="H61" s="356">
        <v>-2.1634888053857684</v>
      </c>
      <c r="I61" s="356">
        <v>16.938470466647296</v>
      </c>
      <c r="J61" s="356">
        <v>12.90495185514061</v>
      </c>
    </row>
    <row r="62" spans="1:10" ht="10.5" customHeight="1">
      <c r="A62" s="352"/>
      <c r="B62" s="352"/>
      <c r="C62" s="358"/>
      <c r="D62" s="353"/>
      <c r="E62" s="353"/>
      <c r="F62" s="357"/>
      <c r="G62" s="355"/>
      <c r="H62" s="356"/>
      <c r="I62" s="356"/>
      <c r="J62" s="356"/>
    </row>
    <row r="63" spans="1:10" ht="10.5" customHeight="1">
      <c r="A63" s="352"/>
      <c r="B63" s="352" t="s">
        <v>111</v>
      </c>
      <c r="C63" s="358"/>
      <c r="D63" s="353">
        <v>133.79702985745485</v>
      </c>
      <c r="E63" s="353">
        <v>139.5194535127511</v>
      </c>
      <c r="F63" s="354">
        <v>117.2</v>
      </c>
      <c r="G63" s="355">
        <v>132.4340452029931</v>
      </c>
      <c r="H63" s="356">
        <v>-4.101523845757666</v>
      </c>
      <c r="I63" s="356">
        <v>14.161288274278876</v>
      </c>
      <c r="J63" s="356">
        <v>11.73607376013879</v>
      </c>
    </row>
    <row r="64" spans="1:10" ht="10.5" customHeight="1">
      <c r="A64" s="352"/>
      <c r="B64" s="352" t="s">
        <v>112</v>
      </c>
      <c r="C64" s="358"/>
      <c r="D64" s="353">
        <v>211.77610520426447</v>
      </c>
      <c r="E64" s="353">
        <v>203.44871255351947</v>
      </c>
      <c r="F64" s="354">
        <v>168.3</v>
      </c>
      <c r="G64" s="355">
        <v>214.32641592504132</v>
      </c>
      <c r="H64" s="356">
        <v>4.093116415545949</v>
      </c>
      <c r="I64" s="356">
        <v>25.83250457769724</v>
      </c>
      <c r="J64" s="356">
        <v>16.36880601984008</v>
      </c>
    </row>
    <row r="65" spans="1:10" ht="10.5" customHeight="1">
      <c r="A65" s="352"/>
      <c r="B65" s="352"/>
      <c r="C65" s="360"/>
      <c r="D65" s="361"/>
      <c r="E65" s="353"/>
      <c r="F65" s="354"/>
      <c r="G65" s="355"/>
      <c r="H65" s="356"/>
      <c r="I65" s="356"/>
      <c r="J65" s="356"/>
    </row>
    <row r="66" spans="1:10" ht="10.5" customHeight="1">
      <c r="A66" s="352"/>
      <c r="B66" s="352"/>
      <c r="C66" s="360"/>
      <c r="D66" s="361"/>
      <c r="E66" s="353"/>
      <c r="F66" s="354"/>
      <c r="G66" s="355"/>
      <c r="H66" s="356"/>
      <c r="I66" s="356"/>
      <c r="J66" s="356"/>
    </row>
    <row r="67" spans="1:10" ht="10.5" customHeight="1">
      <c r="A67" s="352" t="s">
        <v>137</v>
      </c>
      <c r="B67" s="352"/>
      <c r="C67" s="358"/>
      <c r="D67" s="353"/>
      <c r="E67" s="353"/>
      <c r="F67" s="362"/>
      <c r="G67" s="355"/>
      <c r="H67" s="356"/>
      <c r="I67" s="356"/>
      <c r="J67" s="356"/>
    </row>
    <row r="68" spans="1:10" ht="10.5" customHeight="1">
      <c r="A68" s="352"/>
      <c r="B68" s="352" t="s">
        <v>138</v>
      </c>
      <c r="C68" s="358"/>
      <c r="D68" s="353">
        <v>107.20318686624557</v>
      </c>
      <c r="E68" s="353">
        <v>110.49958662958484</v>
      </c>
      <c r="F68" s="354">
        <v>98.1</v>
      </c>
      <c r="G68" s="355">
        <v>98.66090925079823</v>
      </c>
      <c r="H68" s="356">
        <v>-2.9831783664398777</v>
      </c>
      <c r="I68" s="356">
        <v>9.279497315235046</v>
      </c>
      <c r="J68" s="356">
        <v>6.592669345241247</v>
      </c>
    </row>
    <row r="69" spans="1:10" ht="10.5" customHeight="1">
      <c r="A69" s="352"/>
      <c r="B69" s="352"/>
      <c r="C69" s="358"/>
      <c r="D69" s="353"/>
      <c r="E69" s="353"/>
      <c r="F69" s="357"/>
      <c r="G69" s="355"/>
      <c r="H69" s="356"/>
      <c r="I69" s="356"/>
      <c r="J69" s="356"/>
    </row>
    <row r="70" spans="1:10" ht="10.5" customHeight="1">
      <c r="A70" s="352"/>
      <c r="B70" s="352" t="s">
        <v>111</v>
      </c>
      <c r="C70" s="358"/>
      <c r="D70" s="353">
        <v>102.00504345425881</v>
      </c>
      <c r="E70" s="353">
        <v>106.08611853979009</v>
      </c>
      <c r="F70" s="354">
        <v>95.1</v>
      </c>
      <c r="G70" s="355">
        <v>92.62664616949867</v>
      </c>
      <c r="H70" s="356">
        <v>-3.8469454267012124</v>
      </c>
      <c r="I70" s="356">
        <v>7.260823821512951</v>
      </c>
      <c r="J70" s="356">
        <v>5.944397204023949</v>
      </c>
    </row>
    <row r="71" spans="1:10" ht="10.5" customHeight="1">
      <c r="A71" s="352"/>
      <c r="B71" s="352" t="s">
        <v>112</v>
      </c>
      <c r="C71" s="358"/>
      <c r="D71" s="353">
        <v>139.05109328261855</v>
      </c>
      <c r="E71" s="353">
        <v>137.53995615771257</v>
      </c>
      <c r="F71" s="354">
        <v>116.3</v>
      </c>
      <c r="G71" s="355">
        <v>135.61426499790616</v>
      </c>
      <c r="H71" s="356">
        <v>1.0986895496558209</v>
      </c>
      <c r="I71" s="356">
        <v>19.56241898763418</v>
      </c>
      <c r="J71" s="356">
        <v>9.328373557535649</v>
      </c>
    </row>
    <row r="72" spans="1:10" ht="10.5" customHeight="1">
      <c r="A72" s="352"/>
      <c r="B72" s="352"/>
      <c r="C72" s="360"/>
      <c r="D72" s="353"/>
      <c r="E72" s="353"/>
      <c r="F72" s="354"/>
      <c r="G72" s="355"/>
      <c r="H72" s="356"/>
      <c r="I72" s="356"/>
      <c r="J72" s="356"/>
    </row>
    <row r="73" spans="1:10" s="322" customFormat="1" ht="12.75" customHeight="1">
      <c r="A73" s="319"/>
      <c r="B73" s="320"/>
      <c r="C73" s="320"/>
      <c r="D73" s="320"/>
      <c r="E73" s="320"/>
      <c r="F73" s="320"/>
      <c r="G73" s="321"/>
      <c r="H73" s="320"/>
      <c r="I73" s="320"/>
      <c r="J73" s="324"/>
    </row>
    <row r="74" spans="1:10" s="322" customFormat="1" ht="12.75" customHeight="1">
      <c r="A74" s="323"/>
      <c r="B74" s="320"/>
      <c r="C74" s="320"/>
      <c r="D74" s="320"/>
      <c r="E74" s="320"/>
      <c r="F74" s="320"/>
      <c r="G74" s="321"/>
      <c r="H74" s="320"/>
      <c r="I74" s="320"/>
      <c r="J74" s="324"/>
    </row>
    <row r="75" spans="1:10" s="322" customFormat="1" ht="13.5" customHeight="1">
      <c r="A75" s="525" t="s">
        <v>182</v>
      </c>
      <c r="B75" s="525"/>
      <c r="C75" s="525"/>
      <c r="D75" s="525"/>
      <c r="E75" s="525"/>
      <c r="F75" s="525"/>
      <c r="G75" s="525"/>
      <c r="H75" s="525"/>
      <c r="I75" s="525"/>
      <c r="J75" s="525"/>
    </row>
    <row r="76" spans="1:10" s="322" customFormat="1" ht="13.5" customHeight="1">
      <c r="A76" s="363" t="s">
        <v>183</v>
      </c>
      <c r="B76" s="363"/>
      <c r="C76" s="324"/>
      <c r="D76" s="320"/>
      <c r="E76" s="320"/>
      <c r="F76" s="320"/>
      <c r="G76" s="321"/>
      <c r="H76" s="320"/>
      <c r="I76" s="320"/>
      <c r="J76" s="324"/>
    </row>
    <row r="77" spans="1:10" s="322" customFormat="1" ht="13.5" customHeight="1">
      <c r="A77" s="363" t="s">
        <v>88</v>
      </c>
      <c r="B77" s="363"/>
      <c r="C77" s="324"/>
      <c r="D77" s="320"/>
      <c r="E77" s="320"/>
      <c r="F77" s="320"/>
      <c r="G77" s="321"/>
      <c r="H77" s="320"/>
      <c r="I77" s="320"/>
      <c r="J77" s="324"/>
    </row>
    <row r="78" spans="1:10" s="322" customFormat="1" ht="12" customHeight="1">
      <c r="A78" s="363"/>
      <c r="B78" s="363"/>
      <c r="C78" s="363"/>
      <c r="D78" s="327"/>
      <c r="E78" s="327"/>
      <c r="F78" s="327"/>
      <c r="G78" s="364"/>
      <c r="H78" s="327"/>
      <c r="I78" s="327"/>
      <c r="J78" s="365"/>
    </row>
    <row r="79" spans="4:10" s="322" customFormat="1" ht="12.75" customHeight="1">
      <c r="D79" s="325"/>
      <c r="E79" s="325"/>
      <c r="F79" s="325"/>
      <c r="G79" s="326"/>
      <c r="H79" s="327"/>
      <c r="I79" s="327"/>
      <c r="J79" s="327"/>
    </row>
    <row r="80" spans="1:10" ht="11.25" customHeight="1">
      <c r="A80" s="328"/>
      <c r="B80" s="328"/>
      <c r="C80" s="329"/>
      <c r="D80" s="526" t="s">
        <v>219</v>
      </c>
      <c r="E80" s="529" t="s">
        <v>125</v>
      </c>
      <c r="F80" s="530"/>
      <c r="G80" s="533" t="s">
        <v>126</v>
      </c>
      <c r="H80" s="330" t="s">
        <v>89</v>
      </c>
      <c r="I80" s="330"/>
      <c r="J80" s="330"/>
    </row>
    <row r="81" spans="3:10" ht="11.25" customHeight="1">
      <c r="C81" s="332"/>
      <c r="D81" s="527"/>
      <c r="E81" s="531"/>
      <c r="F81" s="532"/>
      <c r="G81" s="534"/>
      <c r="H81" s="333" t="s">
        <v>208</v>
      </c>
      <c r="I81" s="334"/>
      <c r="J81" s="335" t="s">
        <v>209</v>
      </c>
    </row>
    <row r="82" spans="1:10" ht="11.25" customHeight="1">
      <c r="A82" s="336" t="s">
        <v>127</v>
      </c>
      <c r="B82" s="336"/>
      <c r="C82" s="337"/>
      <c r="D82" s="527"/>
      <c r="E82" s="536" t="s">
        <v>203</v>
      </c>
      <c r="F82" s="536" t="s">
        <v>217</v>
      </c>
      <c r="G82" s="534"/>
      <c r="H82" s="338" t="s">
        <v>104</v>
      </c>
      <c r="I82" s="338"/>
      <c r="J82" s="338"/>
    </row>
    <row r="83" spans="3:10" ht="11.25" customHeight="1">
      <c r="C83" s="332"/>
      <c r="D83" s="527"/>
      <c r="E83" s="537"/>
      <c r="F83" s="537" t="s">
        <v>47</v>
      </c>
      <c r="G83" s="534"/>
      <c r="H83" s="339" t="s">
        <v>105</v>
      </c>
      <c r="I83" s="340" t="s">
        <v>106</v>
      </c>
      <c r="J83" s="341" t="s">
        <v>106</v>
      </c>
    </row>
    <row r="84" spans="1:10" ht="11.25" customHeight="1">
      <c r="A84" s="342"/>
      <c r="B84" s="342"/>
      <c r="C84" s="343"/>
      <c r="D84" s="528"/>
      <c r="E84" s="538"/>
      <c r="F84" s="538" t="s">
        <v>47</v>
      </c>
      <c r="G84" s="535"/>
      <c r="H84" s="344" t="s">
        <v>107</v>
      </c>
      <c r="I84" s="345" t="s">
        <v>108</v>
      </c>
      <c r="J84" s="346" t="s">
        <v>109</v>
      </c>
    </row>
    <row r="85" spans="1:10" ht="10.5" customHeight="1">
      <c r="A85" s="347"/>
      <c r="B85" s="347"/>
      <c r="C85" s="332"/>
      <c r="D85" s="348"/>
      <c r="E85" s="349"/>
      <c r="F85" s="349"/>
      <c r="G85" s="350"/>
      <c r="H85" s="351"/>
      <c r="I85" s="340"/>
      <c r="J85" s="340"/>
    </row>
    <row r="86" spans="1:10" ht="10.5" customHeight="1">
      <c r="A86" s="352"/>
      <c r="B86" s="352"/>
      <c r="C86" s="358"/>
      <c r="D86" s="353"/>
      <c r="E86" s="353"/>
      <c r="F86" s="357"/>
      <c r="G86" s="355"/>
      <c r="H86" s="356"/>
      <c r="I86" s="356"/>
      <c r="J86" s="356"/>
    </row>
    <row r="87" spans="1:10" ht="10.5" customHeight="1">
      <c r="A87" s="352" t="s">
        <v>141</v>
      </c>
      <c r="B87" s="352"/>
      <c r="C87" s="358"/>
      <c r="D87" s="353">
        <v>132.88676400055658</v>
      </c>
      <c r="E87" s="353">
        <v>137.04775503233014</v>
      </c>
      <c r="F87" s="357">
        <v>120.1</v>
      </c>
      <c r="G87" s="355">
        <v>141.57643577212377</v>
      </c>
      <c r="H87" s="356">
        <v>-3.0361613955602316</v>
      </c>
      <c r="I87" s="356">
        <v>10.646764363494244</v>
      </c>
      <c r="J87" s="356">
        <v>14.04165569465394</v>
      </c>
    </row>
    <row r="88" spans="1:10" ht="10.5" customHeight="1">
      <c r="A88" s="352"/>
      <c r="B88" s="352"/>
      <c r="C88" s="358"/>
      <c r="D88" s="353"/>
      <c r="E88" s="353"/>
      <c r="F88" s="357"/>
      <c r="G88" s="355"/>
      <c r="H88" s="356"/>
      <c r="I88" s="356"/>
      <c r="J88" s="356"/>
    </row>
    <row r="89" spans="1:10" ht="10.5" customHeight="1">
      <c r="A89" s="352"/>
      <c r="B89" s="352" t="s">
        <v>111</v>
      </c>
      <c r="C89" s="358"/>
      <c r="D89" s="353">
        <v>138.84998648077186</v>
      </c>
      <c r="E89" s="353">
        <v>137.29665909712512</v>
      </c>
      <c r="F89" s="357">
        <v>118.7</v>
      </c>
      <c r="G89" s="355">
        <v>140.4177169183201</v>
      </c>
      <c r="H89" s="356">
        <v>1.131365754900056</v>
      </c>
      <c r="I89" s="356">
        <v>16.975557271079914</v>
      </c>
      <c r="J89" s="356">
        <v>14.042900478948322</v>
      </c>
    </row>
    <row r="90" spans="1:10" ht="10.5" customHeight="1">
      <c r="A90" s="352"/>
      <c r="B90" s="352" t="s">
        <v>112</v>
      </c>
      <c r="C90" s="358"/>
      <c r="D90" s="353">
        <v>122.59647802867867</v>
      </c>
      <c r="E90" s="353">
        <v>136.61823993755405</v>
      </c>
      <c r="F90" s="357">
        <v>122.4</v>
      </c>
      <c r="G90" s="355">
        <v>143.56353597263555</v>
      </c>
      <c r="H90" s="356">
        <v>-10.263462562015505</v>
      </c>
      <c r="I90" s="356">
        <v>0.1605212652603506</v>
      </c>
      <c r="J90" s="356">
        <v>14.020532214223683</v>
      </c>
    </row>
    <row r="91" spans="1:10" ht="10.5" customHeight="1">
      <c r="A91" s="352"/>
      <c r="B91" s="352"/>
      <c r="C91" s="358"/>
      <c r="D91" s="353"/>
      <c r="E91" s="353"/>
      <c r="F91" s="357"/>
      <c r="G91" s="355"/>
      <c r="H91" s="356"/>
      <c r="I91" s="356"/>
      <c r="J91" s="356"/>
    </row>
    <row r="92" spans="1:10" ht="10.5" customHeight="1">
      <c r="A92" s="352"/>
      <c r="B92" s="352"/>
      <c r="C92" s="358"/>
      <c r="D92" s="353"/>
      <c r="E92" s="353"/>
      <c r="F92" s="357"/>
      <c r="G92" s="355"/>
      <c r="H92" s="356"/>
      <c r="I92" s="356"/>
      <c r="J92" s="356"/>
    </row>
    <row r="93" spans="1:10" ht="10.5" customHeight="1">
      <c r="A93" s="352" t="s">
        <v>142</v>
      </c>
      <c r="B93" s="352"/>
      <c r="C93" s="358"/>
      <c r="D93" s="353">
        <v>144.14331433683117</v>
      </c>
      <c r="E93" s="353">
        <v>152.62736246853896</v>
      </c>
      <c r="F93" s="354">
        <v>119.6</v>
      </c>
      <c r="G93" s="355">
        <v>138.68924080617478</v>
      </c>
      <c r="H93" s="356">
        <v>-5.558667852533067</v>
      </c>
      <c r="I93" s="356">
        <v>20.52116583347088</v>
      </c>
      <c r="J93" s="356">
        <v>14.173906030428903</v>
      </c>
    </row>
    <row r="94" spans="1:10" ht="10.5" customHeight="1">
      <c r="A94" s="352"/>
      <c r="B94" s="352"/>
      <c r="C94" s="358"/>
      <c r="D94" s="353"/>
      <c r="E94" s="353"/>
      <c r="F94" s="357"/>
      <c r="G94" s="355"/>
      <c r="H94" s="356"/>
      <c r="I94" s="356"/>
      <c r="J94" s="356"/>
    </row>
    <row r="95" spans="1:10" ht="10.5" customHeight="1">
      <c r="A95" s="352"/>
      <c r="B95" s="352" t="s">
        <v>111</v>
      </c>
      <c r="C95" s="358"/>
      <c r="D95" s="353">
        <v>141.4325481294525</v>
      </c>
      <c r="E95" s="353">
        <v>151.3817568413361</v>
      </c>
      <c r="F95" s="354">
        <v>115.9</v>
      </c>
      <c r="G95" s="355">
        <v>134.23170666175758</v>
      </c>
      <c r="H95" s="356">
        <v>-6.57226400292832</v>
      </c>
      <c r="I95" s="356">
        <v>22.029808567258407</v>
      </c>
      <c r="J95" s="356">
        <v>13.929074219439999</v>
      </c>
    </row>
    <row r="96" spans="1:10" ht="10.5" customHeight="1">
      <c r="A96" s="352"/>
      <c r="B96" s="352" t="s">
        <v>112</v>
      </c>
      <c r="C96" s="358"/>
      <c r="D96" s="353">
        <v>158.28975093346168</v>
      </c>
      <c r="E96" s="353">
        <v>159.12769469401118</v>
      </c>
      <c r="F96" s="354">
        <v>139.3</v>
      </c>
      <c r="G96" s="355">
        <v>161.9659121026928</v>
      </c>
      <c r="H96" s="356">
        <v>-0.5265857474783384</v>
      </c>
      <c r="I96" s="356">
        <v>13.632269155392436</v>
      </c>
      <c r="J96" s="356">
        <v>15.299663548236026</v>
      </c>
    </row>
    <row r="97" spans="1:10" ht="10.5" customHeight="1">
      <c r="A97" s="352"/>
      <c r="B97" s="352"/>
      <c r="C97" s="358"/>
      <c r="D97" s="353"/>
      <c r="E97" s="353"/>
      <c r="F97" s="357"/>
      <c r="G97" s="355"/>
      <c r="H97" s="356"/>
      <c r="I97" s="356"/>
      <c r="J97" s="356"/>
    </row>
    <row r="98" spans="1:10" ht="10.5" customHeight="1">
      <c r="A98" s="352"/>
      <c r="B98" s="352"/>
      <c r="C98" s="358"/>
      <c r="D98" s="353"/>
      <c r="E98" s="353"/>
      <c r="F98" s="357"/>
      <c r="G98" s="355"/>
      <c r="H98" s="356"/>
      <c r="I98" s="356"/>
      <c r="J98" s="356"/>
    </row>
    <row r="99" spans="1:10" ht="10.5" customHeight="1">
      <c r="A99" s="352" t="s">
        <v>143</v>
      </c>
      <c r="B99" s="352"/>
      <c r="C99" s="358"/>
      <c r="D99" s="353">
        <v>106.80214346682784</v>
      </c>
      <c r="E99" s="353">
        <v>103.75937299337583</v>
      </c>
      <c r="F99" s="354">
        <v>125.7</v>
      </c>
      <c r="G99" s="355">
        <v>106.54137472716978</v>
      </c>
      <c r="H99" s="356">
        <v>2.9325258872239566</v>
      </c>
      <c r="I99" s="356">
        <v>-15.034094298466316</v>
      </c>
      <c r="J99" s="356">
        <v>1.303166622826865</v>
      </c>
    </row>
    <row r="100" spans="1:10" ht="10.5" customHeight="1">
      <c r="A100" s="352"/>
      <c r="B100" s="352"/>
      <c r="C100" s="358"/>
      <c r="D100" s="353"/>
      <c r="E100" s="353"/>
      <c r="F100" s="357"/>
      <c r="G100" s="355"/>
      <c r="H100" s="356"/>
      <c r="I100" s="356"/>
      <c r="J100" s="356"/>
    </row>
    <row r="101" spans="1:10" ht="10.5" customHeight="1">
      <c r="A101" s="352"/>
      <c r="B101" s="352" t="s">
        <v>111</v>
      </c>
      <c r="C101" s="358"/>
      <c r="D101" s="353">
        <v>106.57826681151694</v>
      </c>
      <c r="E101" s="353">
        <v>100.08374982664986</v>
      </c>
      <c r="F101" s="354">
        <v>136.7</v>
      </c>
      <c r="G101" s="355">
        <v>106.78241933585606</v>
      </c>
      <c r="H101" s="356">
        <v>6.489082389614606</v>
      </c>
      <c r="I101" s="356">
        <v>-22.034918206644516</v>
      </c>
      <c r="J101" s="356">
        <v>-0.8116499316521673</v>
      </c>
    </row>
    <row r="102" spans="1:10" ht="10.5" customHeight="1">
      <c r="A102" s="352"/>
      <c r="B102" s="352" t="s">
        <v>112</v>
      </c>
      <c r="C102" s="358"/>
      <c r="D102" s="353">
        <v>107.4313770570005</v>
      </c>
      <c r="E102" s="353">
        <v>114.0901748746293</v>
      </c>
      <c r="F102" s="354">
        <v>94.6</v>
      </c>
      <c r="G102" s="355">
        <v>105.86284961269696</v>
      </c>
      <c r="H102" s="356">
        <v>-5.836434053104023</v>
      </c>
      <c r="I102" s="356">
        <v>13.563823527484683</v>
      </c>
      <c r="J102" s="356">
        <v>7.945441841191745</v>
      </c>
    </row>
    <row r="103" spans="1:10" ht="10.5" customHeight="1">
      <c r="A103" s="352"/>
      <c r="B103" s="352"/>
      <c r="C103" s="358"/>
      <c r="D103" s="353"/>
      <c r="E103" s="353"/>
      <c r="F103" s="357"/>
      <c r="G103" s="355"/>
      <c r="H103" s="356"/>
      <c r="I103" s="356"/>
      <c r="J103" s="356"/>
    </row>
    <row r="104" spans="1:10" ht="10.5" customHeight="1">
      <c r="A104" s="352"/>
      <c r="B104" s="352"/>
      <c r="C104" s="358"/>
      <c r="D104" s="353"/>
      <c r="E104" s="353"/>
      <c r="F104" s="357"/>
      <c r="G104" s="355"/>
      <c r="H104" s="356"/>
      <c r="I104" s="356"/>
      <c r="J104" s="356"/>
    </row>
    <row r="105" spans="1:10" ht="10.5" customHeight="1">
      <c r="A105" s="352" t="s">
        <v>144</v>
      </c>
      <c r="B105" s="352"/>
      <c r="C105" s="358"/>
      <c r="D105" s="353"/>
      <c r="E105" s="353"/>
      <c r="F105" s="357"/>
      <c r="G105" s="355"/>
      <c r="H105" s="356"/>
      <c r="I105" s="356"/>
      <c r="J105" s="356"/>
    </row>
    <row r="106" spans="1:10" ht="10.5" customHeight="1">
      <c r="A106" s="352"/>
      <c r="B106" s="352" t="s">
        <v>145</v>
      </c>
      <c r="C106" s="358"/>
      <c r="D106" s="353">
        <v>154.81784327935674</v>
      </c>
      <c r="E106" s="353">
        <v>75.978259202778</v>
      </c>
      <c r="F106" s="357">
        <v>87.6</v>
      </c>
      <c r="G106" s="355">
        <v>105.77258699585803</v>
      </c>
      <c r="H106" s="356">
        <v>103.7659784572902</v>
      </c>
      <c r="I106" s="356">
        <v>76.73269780748487</v>
      </c>
      <c r="J106" s="356">
        <v>39.63670917712806</v>
      </c>
    </row>
    <row r="107" spans="1:10" ht="10.5" customHeight="1">
      <c r="A107" s="352"/>
      <c r="B107" s="352"/>
      <c r="C107" s="358"/>
      <c r="D107" s="353"/>
      <c r="E107" s="353"/>
      <c r="F107" s="357"/>
      <c r="G107" s="355"/>
      <c r="H107" s="356"/>
      <c r="I107" s="356"/>
      <c r="J107" s="356"/>
    </row>
    <row r="108" spans="1:10" ht="10.5" customHeight="1">
      <c r="A108" s="352"/>
      <c r="B108" s="352"/>
      <c r="C108" s="358"/>
      <c r="D108" s="353"/>
      <c r="E108" s="353"/>
      <c r="F108" s="357"/>
      <c r="G108" s="355"/>
      <c r="H108" s="356"/>
      <c r="I108" s="356"/>
      <c r="J108" s="356"/>
    </row>
    <row r="109" spans="1:10" ht="10.5" customHeight="1">
      <c r="A109" s="352" t="s">
        <v>146</v>
      </c>
      <c r="B109" s="352"/>
      <c r="C109" s="358"/>
      <c r="D109" s="353"/>
      <c r="E109" s="353"/>
      <c r="F109" s="357"/>
      <c r="G109" s="355"/>
      <c r="H109" s="356"/>
      <c r="I109" s="356"/>
      <c r="J109" s="356"/>
    </row>
    <row r="110" spans="1:10" ht="10.5" customHeight="1">
      <c r="A110" s="352"/>
      <c r="B110" s="352" t="s">
        <v>147</v>
      </c>
      <c r="C110" s="358"/>
      <c r="D110" s="353">
        <v>146.66026653126687</v>
      </c>
      <c r="E110" s="353">
        <v>144.73735692873976</v>
      </c>
      <c r="F110" s="354">
        <v>135.5</v>
      </c>
      <c r="G110" s="355">
        <v>154.32470677685808</v>
      </c>
      <c r="H110" s="356">
        <v>1.3285509997766796</v>
      </c>
      <c r="I110" s="356">
        <v>8.236359063665587</v>
      </c>
      <c r="J110" s="356">
        <v>9.055605933561681</v>
      </c>
    </row>
    <row r="111" spans="1:10" ht="10.5" customHeight="1">
      <c r="A111" s="352"/>
      <c r="B111" s="352"/>
      <c r="C111" s="358"/>
      <c r="D111" s="353"/>
      <c r="E111" s="353"/>
      <c r="F111" s="357"/>
      <c r="G111" s="355"/>
      <c r="H111" s="356"/>
      <c r="I111" s="356"/>
      <c r="J111" s="356"/>
    </row>
    <row r="112" spans="1:10" ht="10.5" customHeight="1">
      <c r="A112" s="352"/>
      <c r="B112" s="352" t="s">
        <v>111</v>
      </c>
      <c r="C112" s="358"/>
      <c r="D112" s="353">
        <v>147.749559743927</v>
      </c>
      <c r="E112" s="353">
        <v>144.8354201331024</v>
      </c>
      <c r="F112" s="354">
        <v>132.1</v>
      </c>
      <c r="G112" s="355">
        <v>153.7314880513344</v>
      </c>
      <c r="H112" s="356">
        <v>2.0120351832076286</v>
      </c>
      <c r="I112" s="356">
        <v>11.846752266409538</v>
      </c>
      <c r="J112" s="356">
        <v>10.750075844667695</v>
      </c>
    </row>
    <row r="113" spans="1:10" ht="10.5" customHeight="1">
      <c r="A113" s="352"/>
      <c r="B113" s="352" t="s">
        <v>112</v>
      </c>
      <c r="C113" s="358"/>
      <c r="D113" s="353">
        <v>137.954294844467</v>
      </c>
      <c r="E113" s="353">
        <v>143.95360521733846</v>
      </c>
      <c r="F113" s="357">
        <v>162.8</v>
      </c>
      <c r="G113" s="355">
        <v>159.02685876207076</v>
      </c>
      <c r="H113" s="356">
        <v>-4.167530478874646</v>
      </c>
      <c r="I113" s="356">
        <v>-15.261489653275804</v>
      </c>
      <c r="J113" s="356">
        <v>-2.610443784698163</v>
      </c>
    </row>
    <row r="114" spans="1:10" ht="10.5" customHeight="1">
      <c r="A114" s="352"/>
      <c r="B114" s="352"/>
      <c r="C114" s="358"/>
      <c r="D114" s="353"/>
      <c r="E114" s="353"/>
      <c r="F114" s="357"/>
      <c r="G114" s="355"/>
      <c r="H114" s="356"/>
      <c r="I114" s="356"/>
      <c r="J114" s="356"/>
    </row>
    <row r="115" spans="1:10" ht="10.5" customHeight="1">
      <c r="A115" s="352"/>
      <c r="B115" s="352"/>
      <c r="C115" s="358"/>
      <c r="D115" s="353"/>
      <c r="E115" s="353"/>
      <c r="F115" s="357"/>
      <c r="G115" s="355"/>
      <c r="H115" s="356"/>
      <c r="I115" s="356"/>
      <c r="J115" s="356"/>
    </row>
    <row r="116" spans="1:10" ht="10.5" customHeight="1">
      <c r="A116" s="352" t="s">
        <v>148</v>
      </c>
      <c r="B116" s="352"/>
      <c r="C116" s="358"/>
      <c r="D116" s="353">
        <v>133.19366438418444</v>
      </c>
      <c r="E116" s="353">
        <v>127.3454293773951</v>
      </c>
      <c r="F116" s="357">
        <v>83.8</v>
      </c>
      <c r="G116" s="355">
        <v>114.02073053926974</v>
      </c>
      <c r="H116" s="356">
        <v>4.5924184600750575</v>
      </c>
      <c r="I116" s="356">
        <v>58.94232026752321</v>
      </c>
      <c r="J116" s="356">
        <v>30.42292617975172</v>
      </c>
    </row>
    <row r="117" spans="1:10" ht="10.5" customHeight="1">
      <c r="A117" s="352"/>
      <c r="B117" s="352"/>
      <c r="C117" s="358"/>
      <c r="D117" s="353"/>
      <c r="E117" s="353"/>
      <c r="F117" s="357"/>
      <c r="G117" s="355"/>
      <c r="H117" s="356"/>
      <c r="I117" s="356"/>
      <c r="J117" s="356"/>
    </row>
    <row r="118" spans="1:10" ht="10.5" customHeight="1">
      <c r="A118" s="352"/>
      <c r="B118" s="352" t="s">
        <v>111</v>
      </c>
      <c r="C118" s="358"/>
      <c r="D118" s="353">
        <v>106.84657529273028</v>
      </c>
      <c r="E118" s="353">
        <v>108.23542529836575</v>
      </c>
      <c r="F118" s="357">
        <v>77.9</v>
      </c>
      <c r="G118" s="355">
        <v>98.25961598822633</v>
      </c>
      <c r="H118" s="356">
        <v>-1.2831750804387019</v>
      </c>
      <c r="I118" s="356">
        <v>37.1586332384214</v>
      </c>
      <c r="J118" s="356">
        <v>13.089799813579496</v>
      </c>
    </row>
    <row r="119" spans="1:10" ht="10.5" customHeight="1">
      <c r="A119" s="352"/>
      <c r="B119" s="352" t="s">
        <v>112</v>
      </c>
      <c r="C119" s="358"/>
      <c r="D119" s="353">
        <v>176.53576401604926</v>
      </c>
      <c r="E119" s="353">
        <v>158.7822115492582</v>
      </c>
      <c r="F119" s="357">
        <v>93.5</v>
      </c>
      <c r="G119" s="355">
        <v>139.95540590504663</v>
      </c>
      <c r="H119" s="356">
        <v>11.181071414466015</v>
      </c>
      <c r="I119" s="356">
        <v>88.80830376048048</v>
      </c>
      <c r="J119" s="356">
        <v>58.429548495976924</v>
      </c>
    </row>
    <row r="120" spans="1:10" ht="10.5" customHeight="1">
      <c r="A120" s="359"/>
      <c r="B120" s="359"/>
      <c r="C120" s="366"/>
      <c r="D120" s="353"/>
      <c r="E120" s="353"/>
      <c r="F120" s="357"/>
      <c r="G120" s="355"/>
      <c r="H120" s="356"/>
      <c r="I120" s="356"/>
      <c r="J120" s="356"/>
    </row>
    <row r="121" spans="1:10" ht="10.5" customHeight="1">
      <c r="A121" s="359"/>
      <c r="B121" s="359"/>
      <c r="C121" s="366"/>
      <c r="D121" s="353"/>
      <c r="E121" s="353"/>
      <c r="F121" s="357"/>
      <c r="G121" s="355"/>
      <c r="H121" s="356"/>
      <c r="I121" s="356"/>
      <c r="J121" s="356"/>
    </row>
    <row r="122" spans="1:10" ht="10.5" customHeight="1">
      <c r="A122" s="352" t="s">
        <v>149</v>
      </c>
      <c r="B122" s="359"/>
      <c r="C122" s="366"/>
      <c r="D122" s="353"/>
      <c r="E122" s="353"/>
      <c r="F122" s="357"/>
      <c r="G122" s="355"/>
      <c r="H122" s="356"/>
      <c r="I122" s="356"/>
      <c r="J122" s="356"/>
    </row>
    <row r="123" spans="1:10" ht="10.5" customHeight="1">
      <c r="A123" s="352"/>
      <c r="B123" s="352" t="s">
        <v>150</v>
      </c>
      <c r="C123" s="366"/>
      <c r="D123" s="353">
        <v>113.09078001676917</v>
      </c>
      <c r="E123" s="353">
        <v>108.30298989243165</v>
      </c>
      <c r="F123" s="354">
        <v>109.5</v>
      </c>
      <c r="G123" s="355">
        <v>106.96580569053087</v>
      </c>
      <c r="H123" s="356">
        <v>4.420736795071708</v>
      </c>
      <c r="I123" s="356">
        <v>3.279251156866825</v>
      </c>
      <c r="J123" s="356">
        <v>-8.262171873235229</v>
      </c>
    </row>
    <row r="124" spans="1:10" ht="10.5" customHeight="1">
      <c r="A124" s="352"/>
      <c r="B124" s="352"/>
      <c r="C124" s="366"/>
      <c r="D124" s="353"/>
      <c r="E124" s="353"/>
      <c r="F124" s="357"/>
      <c r="G124" s="355"/>
      <c r="H124" s="356"/>
      <c r="I124" s="356"/>
      <c r="J124" s="356"/>
    </row>
    <row r="125" spans="1:10" ht="10.5" customHeight="1">
      <c r="A125" s="352"/>
      <c r="B125" s="352" t="s">
        <v>111</v>
      </c>
      <c r="C125" s="366"/>
      <c r="D125" s="353">
        <v>104.37456072481224</v>
      </c>
      <c r="E125" s="353">
        <v>101.51213513464599</v>
      </c>
      <c r="F125" s="354">
        <v>101.6</v>
      </c>
      <c r="G125" s="355">
        <v>100.55096063091284</v>
      </c>
      <c r="H125" s="356">
        <v>2.819786606172281</v>
      </c>
      <c r="I125" s="356">
        <v>2.7308668551301643</v>
      </c>
      <c r="J125" s="356">
        <v>-13.768498407519543</v>
      </c>
    </row>
    <row r="126" spans="1:10" ht="10.5" customHeight="1">
      <c r="A126" s="352"/>
      <c r="B126" s="352" t="s">
        <v>112</v>
      </c>
      <c r="C126" s="366"/>
      <c r="D126" s="353">
        <v>126.11647356037375</v>
      </c>
      <c r="E126" s="353">
        <v>118.45137992492107</v>
      </c>
      <c r="F126" s="354">
        <v>121.4</v>
      </c>
      <c r="G126" s="355">
        <v>116.54242970151068</v>
      </c>
      <c r="H126" s="356">
        <v>6.471088509320112</v>
      </c>
      <c r="I126" s="356">
        <v>3.885068830620875</v>
      </c>
      <c r="J126" s="356">
        <v>-0.06526898081731962</v>
      </c>
    </row>
    <row r="127" spans="1:10" ht="10.5" customHeight="1">
      <c r="A127" s="352"/>
      <c r="B127" s="352"/>
      <c r="C127" s="366"/>
      <c r="D127" s="353"/>
      <c r="E127" s="353"/>
      <c r="F127" s="357"/>
      <c r="G127" s="355"/>
      <c r="H127" s="356"/>
      <c r="I127" s="356"/>
      <c r="J127" s="356"/>
    </row>
    <row r="128" spans="1:10" ht="10.5" customHeight="1">
      <c r="A128" s="352"/>
      <c r="B128" s="352"/>
      <c r="C128" s="366"/>
      <c r="D128" s="353"/>
      <c r="E128" s="353"/>
      <c r="F128" s="357"/>
      <c r="G128" s="355"/>
      <c r="H128" s="356"/>
      <c r="I128" s="356"/>
      <c r="J128" s="356"/>
    </row>
    <row r="129" spans="1:10" ht="10.5" customHeight="1">
      <c r="A129" s="352" t="s">
        <v>151</v>
      </c>
      <c r="B129" s="352"/>
      <c r="C129" s="366"/>
      <c r="D129" s="353">
        <v>98.32672454239025</v>
      </c>
      <c r="E129" s="353">
        <v>139.94248324822578</v>
      </c>
      <c r="F129" s="354">
        <v>86.8</v>
      </c>
      <c r="G129" s="355">
        <v>135.76610668064316</v>
      </c>
      <c r="H129" s="356">
        <v>-29.73775921356115</v>
      </c>
      <c r="I129" s="356">
        <v>13.279636569574027</v>
      </c>
      <c r="J129" s="356">
        <v>15.937990324475997</v>
      </c>
    </row>
    <row r="130" spans="1:10" ht="10.5" customHeight="1">
      <c r="A130" s="352"/>
      <c r="B130" s="352"/>
      <c r="C130" s="366"/>
      <c r="D130" s="353"/>
      <c r="E130" s="353"/>
      <c r="F130" s="357"/>
      <c r="G130" s="355"/>
      <c r="H130" s="356"/>
      <c r="I130" s="356"/>
      <c r="J130" s="356"/>
    </row>
    <row r="131" spans="1:10" ht="10.5" customHeight="1">
      <c r="A131" s="352"/>
      <c r="B131" s="352"/>
      <c r="C131" s="366"/>
      <c r="D131" s="353"/>
      <c r="E131" s="353"/>
      <c r="F131" s="357"/>
      <c r="G131" s="355"/>
      <c r="H131" s="356"/>
      <c r="I131" s="356"/>
      <c r="J131" s="356"/>
    </row>
    <row r="132" spans="1:10" ht="10.5" customHeight="1">
      <c r="A132" s="352" t="s">
        <v>152</v>
      </c>
      <c r="B132" s="352"/>
      <c r="C132" s="366"/>
      <c r="D132" s="353">
        <v>68.69560682871418</v>
      </c>
      <c r="E132" s="353">
        <v>85.98142552412227</v>
      </c>
      <c r="F132" s="357">
        <v>107</v>
      </c>
      <c r="G132" s="355">
        <v>104.50682751703026</v>
      </c>
      <c r="H132" s="356">
        <v>-20.10413131677902</v>
      </c>
      <c r="I132" s="356">
        <v>-35.79849829092133</v>
      </c>
      <c r="J132" s="356">
        <v>-31.657508766906844</v>
      </c>
    </row>
    <row r="133" spans="1:10" ht="10.5" customHeight="1">
      <c r="A133" s="352"/>
      <c r="B133" s="352"/>
      <c r="C133" s="366"/>
      <c r="D133" s="353"/>
      <c r="E133" s="353"/>
      <c r="F133" s="357"/>
      <c r="G133" s="355"/>
      <c r="H133" s="356"/>
      <c r="I133" s="356"/>
      <c r="J133" s="356"/>
    </row>
    <row r="134" spans="1:10" ht="10.5" customHeight="1">
      <c r="A134" s="352"/>
      <c r="B134" s="352" t="s">
        <v>111</v>
      </c>
      <c r="C134" s="366"/>
      <c r="D134" s="353">
        <v>62.62338283865104</v>
      </c>
      <c r="E134" s="353">
        <v>84.94755531996907</v>
      </c>
      <c r="F134" s="357">
        <v>97.3</v>
      </c>
      <c r="G134" s="355">
        <v>98.09582752063596</v>
      </c>
      <c r="H134" s="356">
        <v>-26.279946959309573</v>
      </c>
      <c r="I134" s="356">
        <v>-35.63886655842647</v>
      </c>
      <c r="J134" s="356">
        <v>-34.14327981584902</v>
      </c>
    </row>
    <row r="135" spans="1:10" ht="10.5" customHeight="1">
      <c r="A135" s="352"/>
      <c r="B135" s="352" t="s">
        <v>112</v>
      </c>
      <c r="C135" s="366"/>
      <c r="D135" s="353">
        <v>236.53332154511895</v>
      </c>
      <c r="E135" s="353">
        <v>114.55784400134519</v>
      </c>
      <c r="F135" s="357">
        <v>376.5</v>
      </c>
      <c r="G135" s="355">
        <v>281.58911532326067</v>
      </c>
      <c r="H135" s="356">
        <v>106.47501147310477</v>
      </c>
      <c r="I135" s="356">
        <v>-37.175744609530156</v>
      </c>
      <c r="J135" s="356">
        <v>7.097184615193427</v>
      </c>
    </row>
    <row r="136" spans="1:10" ht="10.5" customHeight="1">
      <c r="A136" s="352"/>
      <c r="B136" s="352"/>
      <c r="C136" s="366"/>
      <c r="D136" s="353"/>
      <c r="E136" s="353"/>
      <c r="F136" s="357"/>
      <c r="G136" s="355"/>
      <c r="H136" s="356"/>
      <c r="I136" s="356"/>
      <c r="J136" s="356"/>
    </row>
    <row r="137" spans="1:10" ht="10.5" customHeight="1">
      <c r="A137" s="359"/>
      <c r="B137" s="359"/>
      <c r="C137" s="366"/>
      <c r="D137" s="353"/>
      <c r="E137" s="353"/>
      <c r="F137" s="357"/>
      <c r="G137" s="355"/>
      <c r="H137" s="356"/>
      <c r="I137" s="356"/>
      <c r="J137" s="356"/>
    </row>
    <row r="138" spans="1:10" ht="10.5" customHeight="1">
      <c r="A138" s="352" t="s">
        <v>153</v>
      </c>
      <c r="B138" s="352"/>
      <c r="C138" s="358"/>
      <c r="D138" s="353"/>
      <c r="E138" s="353"/>
      <c r="F138" s="357"/>
      <c r="G138" s="355"/>
      <c r="H138" s="356"/>
      <c r="I138" s="356"/>
      <c r="J138" s="356"/>
    </row>
    <row r="139" spans="1:10" ht="10.5" customHeight="1">
      <c r="A139" s="352"/>
      <c r="B139" s="352" t="s">
        <v>154</v>
      </c>
      <c r="C139" s="358"/>
      <c r="D139" s="353">
        <v>79.29150719095432</v>
      </c>
      <c r="E139" s="353">
        <v>79.83060226215085</v>
      </c>
      <c r="F139" s="354">
        <v>71.4</v>
      </c>
      <c r="G139" s="355">
        <v>84.85517586862053</v>
      </c>
      <c r="H139" s="356">
        <v>-0.6752987650352755</v>
      </c>
      <c r="I139" s="356">
        <v>11.052531079767947</v>
      </c>
      <c r="J139" s="356">
        <v>-1.5270693823850012</v>
      </c>
    </row>
    <row r="140" spans="1:10" ht="10.5" customHeight="1">
      <c r="A140" s="352"/>
      <c r="B140" s="352"/>
      <c r="C140" s="358"/>
      <c r="D140" s="353"/>
      <c r="E140" s="353"/>
      <c r="F140" s="357"/>
      <c r="G140" s="355"/>
      <c r="H140" s="356"/>
      <c r="I140" s="356"/>
      <c r="J140" s="356"/>
    </row>
    <row r="141" spans="1:10" ht="10.5" customHeight="1">
      <c r="A141" s="352"/>
      <c r="B141" s="352" t="s">
        <v>111</v>
      </c>
      <c r="C141" s="358"/>
      <c r="D141" s="353">
        <v>76.57558643863842</v>
      </c>
      <c r="E141" s="353">
        <v>77.45263311720417</v>
      </c>
      <c r="F141" s="354">
        <v>68.2</v>
      </c>
      <c r="G141" s="355">
        <v>82.6052205504337</v>
      </c>
      <c r="H141" s="356">
        <v>-1.13236521893138</v>
      </c>
      <c r="I141" s="356">
        <v>12.280918531727892</v>
      </c>
      <c r="J141" s="356">
        <v>-1.3582707406640544</v>
      </c>
    </row>
    <row r="142" spans="1:10" ht="10.5" customHeight="1">
      <c r="A142" s="352"/>
      <c r="B142" s="352" t="s">
        <v>112</v>
      </c>
      <c r="C142" s="358"/>
      <c r="D142" s="353">
        <v>101.01573213422358</v>
      </c>
      <c r="E142" s="353">
        <v>98.85160519147557</v>
      </c>
      <c r="F142" s="354">
        <v>97.1</v>
      </c>
      <c r="G142" s="355">
        <v>102.79003427951247</v>
      </c>
      <c r="H142" s="356">
        <v>2.1892683872518797</v>
      </c>
      <c r="I142" s="356">
        <v>4.0326798498698135</v>
      </c>
      <c r="J142" s="356">
        <v>-2.728109237334145</v>
      </c>
    </row>
    <row r="143" spans="1:10" ht="10.5" customHeight="1">
      <c r="A143" s="352"/>
      <c r="B143" s="352"/>
      <c r="C143" s="360"/>
      <c r="D143" s="353"/>
      <c r="E143" s="353"/>
      <c r="F143" s="362"/>
      <c r="G143" s="355"/>
      <c r="H143" s="356"/>
      <c r="I143" s="356"/>
      <c r="J143" s="356"/>
    </row>
    <row r="144" spans="1:10" ht="10.5" customHeight="1">
      <c r="A144" s="359"/>
      <c r="B144" s="359"/>
      <c r="C144" s="367"/>
      <c r="D144" s="368"/>
      <c r="E144" s="368"/>
      <c r="F144" s="369"/>
      <c r="G144" s="370"/>
      <c r="H144" s="371"/>
      <c r="I144" s="371"/>
      <c r="J144" s="371"/>
    </row>
    <row r="145" spans="1:10" ht="10.5" customHeight="1">
      <c r="A145" s="359"/>
      <c r="B145" s="359"/>
      <c r="C145" s="367"/>
      <c r="D145" s="372"/>
      <c r="E145" s="372"/>
      <c r="F145" s="369"/>
      <c r="G145" s="373"/>
      <c r="H145" s="372"/>
      <c r="I145" s="372"/>
      <c r="J145" s="372"/>
    </row>
    <row r="146" spans="1:10" ht="10.5" customHeight="1">
      <c r="A146" s="359"/>
      <c r="B146" s="359"/>
      <c r="C146" s="367"/>
      <c r="D146" s="372"/>
      <c r="E146" s="372"/>
      <c r="F146" s="369"/>
      <c r="G146" s="373"/>
      <c r="H146" s="372"/>
      <c r="I146" s="372"/>
      <c r="J146" s="372"/>
    </row>
    <row r="147" spans="1:10" ht="10.5" customHeight="1">
      <c r="A147" s="359"/>
      <c r="B147" s="359"/>
      <c r="C147" s="367"/>
      <c r="D147" s="372"/>
      <c r="E147" s="372"/>
      <c r="F147" s="369"/>
      <c r="G147" s="373"/>
      <c r="H147" s="372"/>
      <c r="I147" s="372"/>
      <c r="J147" s="372"/>
    </row>
    <row r="148" spans="1:10" ht="10.5" customHeight="1">
      <c r="A148" s="359"/>
      <c r="B148" s="359"/>
      <c r="C148" s="367"/>
      <c r="D148" s="372"/>
      <c r="E148" s="372"/>
      <c r="F148" s="369"/>
      <c r="G148" s="373"/>
      <c r="H148" s="372"/>
      <c r="I148" s="372"/>
      <c r="J148" s="372"/>
    </row>
    <row r="149" spans="1:10" ht="12.75">
      <c r="A149" s="359"/>
      <c r="B149" s="359"/>
      <c r="C149" s="367"/>
      <c r="D149" s="372"/>
      <c r="E149" s="372"/>
      <c r="F149" s="369"/>
      <c r="G149" s="373"/>
      <c r="H149" s="372"/>
      <c r="I149" s="372"/>
      <c r="J149" s="372"/>
    </row>
    <row r="150" spans="1:10" ht="10.5" customHeight="1">
      <c r="A150" s="359"/>
      <c r="C150" s="347"/>
      <c r="D150" s="372"/>
      <c r="E150" s="372"/>
      <c r="F150" s="369"/>
      <c r="G150" s="373"/>
      <c r="H150" s="372"/>
      <c r="I150" s="372"/>
      <c r="J150" s="372"/>
    </row>
    <row r="151" spans="1:10" ht="10.5" customHeight="1">
      <c r="A151" s="359"/>
      <c r="B151" s="359"/>
      <c r="C151" s="367"/>
      <c r="D151" s="372"/>
      <c r="E151" s="372"/>
      <c r="F151" s="369"/>
      <c r="G151" s="373"/>
      <c r="H151" s="372"/>
      <c r="I151" s="372"/>
      <c r="J151" s="372"/>
    </row>
    <row r="152" spans="2:10" ht="10.5" customHeight="1">
      <c r="B152" s="359"/>
      <c r="C152" s="347"/>
      <c r="D152" s="372"/>
      <c r="E152" s="372"/>
      <c r="F152" s="369"/>
      <c r="G152" s="373"/>
      <c r="H152" s="372"/>
      <c r="I152" s="372"/>
      <c r="J152" s="372"/>
    </row>
    <row r="153" ht="10.5" customHeight="1"/>
  </sheetData>
  <mergeCells count="12">
    <mergeCell ref="A3:J3"/>
    <mergeCell ref="E10:E12"/>
    <mergeCell ref="F10:F12"/>
    <mergeCell ref="G8:G12"/>
    <mergeCell ref="D8:D12"/>
    <mergeCell ref="E8:F9"/>
    <mergeCell ref="A75:J75"/>
    <mergeCell ref="D80:D84"/>
    <mergeCell ref="E80:F81"/>
    <mergeCell ref="G80:G84"/>
    <mergeCell ref="E82:E84"/>
    <mergeCell ref="F82:F84"/>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&amp;C&amp;9- &amp;P -</oddHeader>
  </headerFooter>
  <rowBreaks count="1" manualBreakCount="1">
    <brk id="72" max="255" man="1"/>
  </rowBreaks>
</worksheet>
</file>

<file path=xl/worksheets/sheet15.xml><?xml version="1.0" encoding="utf-8"?>
<worksheet xmlns="http://schemas.openxmlformats.org/spreadsheetml/2006/main" xmlns:r="http://schemas.openxmlformats.org/officeDocument/2006/relationships">
  <dimension ref="A1:J153"/>
  <sheetViews>
    <sheetView workbookViewId="0" topLeftCell="A1">
      <selection activeCell="G22" sqref="G22"/>
    </sheetView>
  </sheetViews>
  <sheetFormatPr defaultColWidth="11.421875" defaultRowHeight="12.75"/>
  <cols>
    <col min="1" max="1" width="1.1484375" style="276" customWidth="1"/>
    <col min="2" max="2" width="11.140625" style="276" customWidth="1"/>
    <col min="3" max="3" width="25.140625" style="276" customWidth="1"/>
    <col min="4" max="4" width="7.28125" style="276" customWidth="1"/>
    <col min="5" max="5" width="7.7109375" style="276" customWidth="1"/>
    <col min="6" max="6" width="6.8515625" style="276" customWidth="1"/>
    <col min="7" max="7" width="7.00390625" style="276" customWidth="1"/>
    <col min="8" max="9" width="6.7109375" style="276" customWidth="1"/>
    <col min="10" max="10" width="8.28125" style="276" customWidth="1"/>
    <col min="11" max="11" width="7.140625" style="276" customWidth="1"/>
    <col min="12" max="12" width="8.00390625" style="276" customWidth="1"/>
    <col min="13" max="13" width="6.140625" style="276" customWidth="1"/>
    <col min="14" max="14" width="5.7109375" style="276" customWidth="1"/>
    <col min="15" max="15" width="6.8515625" style="276" customWidth="1"/>
    <col min="16" max="16384" width="11.421875" style="276" customWidth="1"/>
  </cols>
  <sheetData>
    <row r="1" spans="1:10" s="267" customFormat="1" ht="12.75" customHeight="1">
      <c r="A1" s="264"/>
      <c r="B1" s="265"/>
      <c r="C1" s="265"/>
      <c r="D1" s="265"/>
      <c r="E1" s="265"/>
      <c r="F1" s="265"/>
      <c r="G1" s="266"/>
      <c r="H1" s="265"/>
      <c r="I1" s="265"/>
      <c r="J1" s="265"/>
    </row>
    <row r="2" spans="1:10" s="267" customFormat="1" ht="12.75" customHeight="1">
      <c r="A2" s="268"/>
      <c r="B2" s="265"/>
      <c r="C2" s="265"/>
      <c r="D2" s="265"/>
      <c r="E2" s="265"/>
      <c r="F2" s="265"/>
      <c r="G2" s="266"/>
      <c r="H2" s="265"/>
      <c r="I2" s="265"/>
      <c r="J2" s="265"/>
    </row>
    <row r="3" spans="1:10" s="267" customFormat="1" ht="15.75" customHeight="1">
      <c r="A3" s="553" t="s">
        <v>182</v>
      </c>
      <c r="B3" s="553"/>
      <c r="C3" s="553"/>
      <c r="D3" s="553"/>
      <c r="E3" s="553"/>
      <c r="F3" s="553"/>
      <c r="G3" s="553"/>
      <c r="H3" s="553"/>
      <c r="I3" s="553"/>
      <c r="J3" s="553"/>
    </row>
    <row r="4" spans="1:10" s="267" customFormat="1" ht="13.5" customHeight="1">
      <c r="A4" s="269" t="s">
        <v>184</v>
      </c>
      <c r="B4" s="269"/>
      <c r="C4" s="269"/>
      <c r="D4" s="265"/>
      <c r="E4" s="265"/>
      <c r="F4" s="265"/>
      <c r="G4" s="266"/>
      <c r="H4" s="265"/>
      <c r="I4" s="265"/>
      <c r="J4" s="269"/>
    </row>
    <row r="5" spans="1:10" s="267" customFormat="1" ht="13.5" customHeight="1">
      <c r="A5" s="269" t="s">
        <v>88</v>
      </c>
      <c r="B5" s="269"/>
      <c r="C5" s="269"/>
      <c r="D5" s="265"/>
      <c r="E5" s="265"/>
      <c r="F5" s="265"/>
      <c r="G5" s="266"/>
      <c r="H5" s="265"/>
      <c r="I5" s="265"/>
      <c r="J5" s="269"/>
    </row>
    <row r="6" spans="4:10" s="267" customFormat="1" ht="12.75" customHeight="1">
      <c r="D6" s="270"/>
      <c r="E6" s="270"/>
      <c r="F6" s="270"/>
      <c r="G6" s="271"/>
      <c r="H6" s="272"/>
      <c r="I6" s="272"/>
      <c r="J6" s="272"/>
    </row>
    <row r="7" spans="4:10" s="267" customFormat="1" ht="12.75" customHeight="1">
      <c r="D7" s="270"/>
      <c r="E7" s="270"/>
      <c r="F7" s="270"/>
      <c r="G7" s="271"/>
      <c r="H7" s="272"/>
      <c r="I7" s="272"/>
      <c r="J7" s="272"/>
    </row>
    <row r="8" spans="1:10" ht="11.25" customHeight="1">
      <c r="A8" s="273"/>
      <c r="B8" s="273"/>
      <c r="C8" s="274"/>
      <c r="D8" s="540" t="s">
        <v>216</v>
      </c>
      <c r="E8" s="543" t="s">
        <v>125</v>
      </c>
      <c r="F8" s="544"/>
      <c r="G8" s="547" t="s">
        <v>126</v>
      </c>
      <c r="H8" s="275" t="s">
        <v>89</v>
      </c>
      <c r="I8" s="275"/>
      <c r="J8" s="275"/>
    </row>
    <row r="9" spans="3:10" ht="11.25" customHeight="1">
      <c r="C9" s="277"/>
      <c r="D9" s="541"/>
      <c r="E9" s="545"/>
      <c r="F9" s="546"/>
      <c r="G9" s="548"/>
      <c r="H9" s="278" t="s">
        <v>208</v>
      </c>
      <c r="I9" s="279"/>
      <c r="J9" s="280" t="s">
        <v>209</v>
      </c>
    </row>
    <row r="10" spans="1:10" ht="11.25" customHeight="1">
      <c r="A10" s="281" t="s">
        <v>127</v>
      </c>
      <c r="B10" s="281"/>
      <c r="C10" s="282"/>
      <c r="D10" s="541"/>
      <c r="E10" s="550" t="s">
        <v>203</v>
      </c>
      <c r="F10" s="550" t="s">
        <v>217</v>
      </c>
      <c r="G10" s="548"/>
      <c r="H10" s="283" t="s">
        <v>104</v>
      </c>
      <c r="I10" s="283"/>
      <c r="J10" s="283"/>
    </row>
    <row r="11" spans="3:10" ht="11.25" customHeight="1">
      <c r="C11" s="277"/>
      <c r="D11" s="541"/>
      <c r="E11" s="551"/>
      <c r="F11" s="551" t="s">
        <v>47</v>
      </c>
      <c r="G11" s="548"/>
      <c r="H11" s="284" t="s">
        <v>105</v>
      </c>
      <c r="I11" s="285" t="s">
        <v>106</v>
      </c>
      <c r="J11" s="286" t="s">
        <v>106</v>
      </c>
    </row>
    <row r="12" spans="1:10" ht="11.25" customHeight="1">
      <c r="A12" s="287"/>
      <c r="B12" s="287"/>
      <c r="C12" s="288"/>
      <c r="D12" s="542"/>
      <c r="E12" s="552"/>
      <c r="F12" s="552" t="s">
        <v>47</v>
      </c>
      <c r="G12" s="549"/>
      <c r="H12" s="289" t="s">
        <v>107</v>
      </c>
      <c r="I12" s="290" t="s">
        <v>108</v>
      </c>
      <c r="J12" s="291" t="s">
        <v>109</v>
      </c>
    </row>
    <row r="13" spans="1:10" ht="10.5" customHeight="1">
      <c r="A13" s="292"/>
      <c r="B13" s="292"/>
      <c r="C13" s="277"/>
      <c r="D13" s="293"/>
      <c r="E13" s="294"/>
      <c r="F13" s="294"/>
      <c r="G13" s="295"/>
      <c r="H13" s="296"/>
      <c r="I13" s="285"/>
      <c r="J13" s="285"/>
    </row>
    <row r="14" spans="1:10" ht="10.5" customHeight="1">
      <c r="A14" s="292"/>
      <c r="B14" s="292"/>
      <c r="C14" s="277"/>
      <c r="D14" s="293"/>
      <c r="E14" s="294"/>
      <c r="F14" s="294"/>
      <c r="G14" s="295"/>
      <c r="H14" s="296"/>
      <c r="I14" s="285"/>
      <c r="J14" s="285"/>
    </row>
    <row r="15" spans="1:10" ht="10.5" customHeight="1">
      <c r="A15" s="297" t="s">
        <v>180</v>
      </c>
      <c r="B15" s="292"/>
      <c r="C15" s="277"/>
      <c r="D15" s="298">
        <v>98.26562429638493</v>
      </c>
      <c r="E15" s="298">
        <v>101.90782215715852</v>
      </c>
      <c r="F15" s="299">
        <v>98.3</v>
      </c>
      <c r="G15" s="300">
        <v>72.88817036856254</v>
      </c>
      <c r="H15" s="301">
        <v>-3.574012066666215</v>
      </c>
      <c r="I15" s="301">
        <v>-0.034970196963447754</v>
      </c>
      <c r="J15" s="301">
        <v>-11.635525674113945</v>
      </c>
    </row>
    <row r="16" spans="1:10" ht="10.5" customHeight="1">
      <c r="A16" s="292"/>
      <c r="B16" s="292"/>
      <c r="C16" s="277"/>
      <c r="D16" s="298"/>
      <c r="E16" s="298"/>
      <c r="F16" s="299"/>
      <c r="G16" s="300"/>
      <c r="H16" s="301"/>
      <c r="I16" s="301"/>
      <c r="J16" s="301"/>
    </row>
    <row r="17" spans="1:10" ht="10.5" customHeight="1">
      <c r="A17" s="292"/>
      <c r="B17" s="297"/>
      <c r="C17" s="277"/>
      <c r="D17" s="298"/>
      <c r="E17" s="298"/>
      <c r="F17" s="299"/>
      <c r="G17" s="300"/>
      <c r="H17" s="301"/>
      <c r="I17" s="301"/>
      <c r="J17" s="301"/>
    </row>
    <row r="18" spans="1:10" ht="10.5" customHeight="1">
      <c r="A18" s="297" t="s">
        <v>181</v>
      </c>
      <c r="B18" s="297"/>
      <c r="C18" s="302"/>
      <c r="D18" s="298">
        <v>127.97504491060624</v>
      </c>
      <c r="E18" s="298">
        <v>119.98101923494784</v>
      </c>
      <c r="F18" s="303">
        <v>116.3</v>
      </c>
      <c r="G18" s="300">
        <v>122.31690158085546</v>
      </c>
      <c r="H18" s="301">
        <v>6.662741929208351</v>
      </c>
      <c r="I18" s="301">
        <v>10.038731651424115</v>
      </c>
      <c r="J18" s="301">
        <v>3.645968408149581</v>
      </c>
    </row>
    <row r="19" spans="1:10" ht="10.5" customHeight="1">
      <c r="A19" s="297"/>
      <c r="B19" s="297"/>
      <c r="C19" s="302"/>
      <c r="D19" s="298"/>
      <c r="E19" s="298"/>
      <c r="F19" s="299"/>
      <c r="G19" s="300"/>
      <c r="H19" s="301"/>
      <c r="I19" s="301"/>
      <c r="J19" s="301"/>
    </row>
    <row r="20" spans="1:10" ht="10.5" customHeight="1">
      <c r="A20" s="297" t="s">
        <v>47</v>
      </c>
      <c r="B20" s="297" t="s">
        <v>111</v>
      </c>
      <c r="C20" s="302"/>
      <c r="D20" s="298">
        <v>129.67420561097856</v>
      </c>
      <c r="E20" s="298">
        <v>120.42136863207047</v>
      </c>
      <c r="F20" s="303">
        <v>115.2</v>
      </c>
      <c r="G20" s="300">
        <v>121.23011465926692</v>
      </c>
      <c r="H20" s="301">
        <v>7.6837168386441075</v>
      </c>
      <c r="I20" s="301">
        <v>12.564414592863331</v>
      </c>
      <c r="J20" s="301">
        <v>4.068256134894274</v>
      </c>
    </row>
    <row r="21" spans="1:10" ht="10.5" customHeight="1">
      <c r="A21" s="297"/>
      <c r="B21" s="297" t="s">
        <v>112</v>
      </c>
      <c r="C21" s="302"/>
      <c r="D21" s="298">
        <v>101.79886242028225</v>
      </c>
      <c r="E21" s="298">
        <v>113.19727821687589</v>
      </c>
      <c r="F21" s="299">
        <v>132.9</v>
      </c>
      <c r="G21" s="300">
        <v>139.11297249862128</v>
      </c>
      <c r="H21" s="301">
        <v>-10.069514016719813</v>
      </c>
      <c r="I21" s="301">
        <v>-23.401909390306812</v>
      </c>
      <c r="J21" s="301">
        <v>-1.4900416617939365</v>
      </c>
    </row>
    <row r="22" spans="1:10" ht="10.5" customHeight="1">
      <c r="A22" s="297"/>
      <c r="B22" s="297"/>
      <c r="C22" s="302"/>
      <c r="D22" s="298"/>
      <c r="E22" s="298"/>
      <c r="F22" s="299"/>
      <c r="G22" s="300"/>
      <c r="H22" s="301"/>
      <c r="I22" s="301"/>
      <c r="J22" s="301"/>
    </row>
    <row r="23" spans="1:10" ht="10.5" customHeight="1">
      <c r="A23" s="292"/>
      <c r="B23" s="292"/>
      <c r="C23" s="277"/>
      <c r="D23" s="298"/>
      <c r="E23" s="298"/>
      <c r="F23" s="299"/>
      <c r="G23" s="300"/>
      <c r="H23" s="301"/>
      <c r="I23" s="301"/>
      <c r="J23" s="285"/>
    </row>
    <row r="24" spans="1:10" ht="10.5" customHeight="1">
      <c r="A24" s="297" t="s">
        <v>128</v>
      </c>
      <c r="B24" s="297"/>
      <c r="C24" s="302"/>
      <c r="D24" s="298">
        <v>80.81027588006341</v>
      </c>
      <c r="E24" s="298">
        <v>90.54761604848566</v>
      </c>
      <c r="F24" s="299">
        <v>78</v>
      </c>
      <c r="G24" s="300">
        <v>91.70903367693627</v>
      </c>
      <c r="H24" s="301">
        <v>-10.753833831702627</v>
      </c>
      <c r="I24" s="301">
        <v>3.602917794953096</v>
      </c>
      <c r="J24" s="301">
        <v>-4.098718584736501</v>
      </c>
    </row>
    <row r="25" spans="1:10" ht="10.5" customHeight="1">
      <c r="A25" s="297"/>
      <c r="B25" s="297"/>
      <c r="C25" s="302"/>
      <c r="D25" s="298"/>
      <c r="E25" s="298"/>
      <c r="F25" s="299"/>
      <c r="G25" s="300"/>
      <c r="H25" s="301"/>
      <c r="I25" s="301"/>
      <c r="J25" s="301"/>
    </row>
    <row r="26" spans="1:10" ht="10.5" customHeight="1">
      <c r="A26" s="297"/>
      <c r="B26" s="297" t="s">
        <v>111</v>
      </c>
      <c r="C26" s="302"/>
      <c r="D26" s="298">
        <v>86.34312029835907</v>
      </c>
      <c r="E26" s="298">
        <v>94.08883010298868</v>
      </c>
      <c r="F26" s="299">
        <v>82.3</v>
      </c>
      <c r="G26" s="300">
        <v>93.60655442324084</v>
      </c>
      <c r="H26" s="301">
        <v>-8.232337245719004</v>
      </c>
      <c r="I26" s="301">
        <v>4.912661358881009</v>
      </c>
      <c r="J26" s="301">
        <v>-1.1554584287303198</v>
      </c>
    </row>
    <row r="27" spans="1:10" ht="10.5" customHeight="1">
      <c r="A27" s="297"/>
      <c r="B27" s="297" t="s">
        <v>112</v>
      </c>
      <c r="C27" s="302"/>
      <c r="D27" s="298">
        <v>63.42461165963926</v>
      </c>
      <c r="E27" s="298">
        <v>79.42018253064076</v>
      </c>
      <c r="F27" s="299">
        <v>64.3</v>
      </c>
      <c r="G27" s="300">
        <v>85.73569508649837</v>
      </c>
      <c r="H27" s="301">
        <v>-20.14043579518382</v>
      </c>
      <c r="I27" s="301">
        <v>-1.3614126599700407</v>
      </c>
      <c r="J27" s="301">
        <v>-12.912608377496374</v>
      </c>
    </row>
    <row r="28" spans="1:10" ht="10.5" customHeight="1">
      <c r="A28" s="297"/>
      <c r="B28" s="297"/>
      <c r="C28" s="302"/>
      <c r="D28" s="298"/>
      <c r="E28" s="298"/>
      <c r="F28" s="299"/>
      <c r="G28" s="300"/>
      <c r="H28" s="301"/>
      <c r="I28" s="301"/>
      <c r="J28" s="301"/>
    </row>
    <row r="29" spans="1:10" ht="10.5" customHeight="1">
      <c r="A29" s="297"/>
      <c r="B29" s="297"/>
      <c r="C29" s="302"/>
      <c r="D29" s="298"/>
      <c r="E29" s="298"/>
      <c r="F29" s="299"/>
      <c r="G29" s="300"/>
      <c r="H29" s="301"/>
      <c r="I29" s="301"/>
      <c r="J29" s="304"/>
    </row>
    <row r="30" spans="1:10" ht="10.5" customHeight="1">
      <c r="A30" s="297" t="s">
        <v>129</v>
      </c>
      <c r="B30" s="297"/>
      <c r="C30" s="302"/>
      <c r="D30" s="298">
        <v>26.32812573304188</v>
      </c>
      <c r="E30" s="298">
        <v>25.82671399866899</v>
      </c>
      <c r="F30" s="299">
        <v>91.3</v>
      </c>
      <c r="G30" s="300">
        <v>33.760490945701214</v>
      </c>
      <c r="H30" s="301">
        <v>1.9414461104061917</v>
      </c>
      <c r="I30" s="301">
        <v>-71.16306053336048</v>
      </c>
      <c r="J30" s="301">
        <v>-56.2370225436434</v>
      </c>
    </row>
    <row r="31" spans="1:10" ht="10.5" customHeight="1">
      <c r="A31" s="297" t="s">
        <v>47</v>
      </c>
      <c r="B31" s="297" t="s">
        <v>47</v>
      </c>
      <c r="C31" s="302"/>
      <c r="D31" s="298"/>
      <c r="E31" s="298"/>
      <c r="F31" s="299"/>
      <c r="G31" s="300"/>
      <c r="H31" s="301"/>
      <c r="I31" s="301"/>
      <c r="J31" s="301"/>
    </row>
    <row r="32" spans="1:10" ht="10.5" customHeight="1">
      <c r="A32" s="297"/>
      <c r="B32" s="297"/>
      <c r="C32" s="302"/>
      <c r="D32" s="298"/>
      <c r="E32" s="298"/>
      <c r="F32" s="299"/>
      <c r="G32" s="300"/>
      <c r="H32" s="301"/>
      <c r="I32" s="301"/>
      <c r="J32" s="301"/>
    </row>
    <row r="33" spans="1:10" ht="10.5" customHeight="1">
      <c r="A33" s="297" t="s">
        <v>130</v>
      </c>
      <c r="B33" s="297"/>
      <c r="C33" s="302"/>
      <c r="D33" s="298">
        <v>91.33156248330494</v>
      </c>
      <c r="E33" s="298">
        <v>103.76204893381835</v>
      </c>
      <c r="F33" s="303">
        <v>103.9</v>
      </c>
      <c r="G33" s="300">
        <v>105.85445394952077</v>
      </c>
      <c r="H33" s="301">
        <v>-11.979800493764191</v>
      </c>
      <c r="I33" s="301">
        <v>-12.096667484788325</v>
      </c>
      <c r="J33" s="301">
        <v>-7.1020040733185805</v>
      </c>
    </row>
    <row r="34" spans="1:10" ht="10.5" customHeight="1">
      <c r="A34" s="297"/>
      <c r="B34" s="297"/>
      <c r="C34" s="302"/>
      <c r="D34" s="298"/>
      <c r="E34" s="298"/>
      <c r="F34" s="299"/>
      <c r="G34" s="300"/>
      <c r="H34" s="301"/>
      <c r="I34" s="301"/>
      <c r="J34" s="301"/>
    </row>
    <row r="35" spans="1:10" ht="10.5" customHeight="1">
      <c r="A35" s="297"/>
      <c r="B35" s="297"/>
      <c r="C35" s="302"/>
      <c r="D35" s="298"/>
      <c r="E35" s="298"/>
      <c r="F35" s="299"/>
      <c r="G35" s="300"/>
      <c r="H35" s="301"/>
      <c r="I35" s="301"/>
      <c r="J35" s="301"/>
    </row>
    <row r="36" spans="1:10" ht="10.5" customHeight="1">
      <c r="A36" s="297" t="s">
        <v>131</v>
      </c>
      <c r="B36" s="297"/>
      <c r="C36" s="302"/>
      <c r="D36" s="298">
        <v>125.61516055188255</v>
      </c>
      <c r="E36" s="298">
        <v>144.52066945483645</v>
      </c>
      <c r="F36" s="303">
        <v>124.4</v>
      </c>
      <c r="G36" s="300">
        <v>129.3115657845188</v>
      </c>
      <c r="H36" s="301">
        <v>-13.081525967371732</v>
      </c>
      <c r="I36" s="301">
        <v>0.9768171638927232</v>
      </c>
      <c r="J36" s="301">
        <v>12.49907930716021</v>
      </c>
    </row>
    <row r="37" spans="1:10" ht="10.5" customHeight="1">
      <c r="A37" s="297"/>
      <c r="B37" s="297"/>
      <c r="C37" s="302"/>
      <c r="D37" s="298"/>
      <c r="E37" s="298"/>
      <c r="F37" s="299"/>
      <c r="G37" s="300"/>
      <c r="H37" s="301"/>
      <c r="I37" s="301"/>
      <c r="J37" s="301"/>
    </row>
    <row r="38" spans="1:10" ht="10.5" customHeight="1">
      <c r="A38" s="297"/>
      <c r="B38" s="297" t="s">
        <v>111</v>
      </c>
      <c r="C38" s="302"/>
      <c r="D38" s="298">
        <v>96.05785387865402</v>
      </c>
      <c r="E38" s="298">
        <v>114.02712372536163</v>
      </c>
      <c r="F38" s="303">
        <v>98.4</v>
      </c>
      <c r="G38" s="300">
        <v>104.69930772673771</v>
      </c>
      <c r="H38" s="301">
        <v>-15.758767966459665</v>
      </c>
      <c r="I38" s="301">
        <v>-2.380229798115844</v>
      </c>
      <c r="J38" s="301">
        <v>11.651491235190313</v>
      </c>
    </row>
    <row r="39" spans="1:10" ht="10.5" customHeight="1">
      <c r="A39" s="297"/>
      <c r="B39" s="297" t="s">
        <v>112</v>
      </c>
      <c r="C39" s="302"/>
      <c r="D39" s="298">
        <v>219.53808717080102</v>
      </c>
      <c r="E39" s="298">
        <v>241.41864089778298</v>
      </c>
      <c r="F39" s="303">
        <v>206.8</v>
      </c>
      <c r="G39" s="300">
        <v>207.53608179867177</v>
      </c>
      <c r="H39" s="301">
        <v>-9.063324043915157</v>
      </c>
      <c r="I39" s="301">
        <v>6.159616620309965</v>
      </c>
      <c r="J39" s="301">
        <v>13.900036160491522</v>
      </c>
    </row>
    <row r="40" spans="1:10" ht="10.5" customHeight="1">
      <c r="A40" s="297"/>
      <c r="B40" s="297"/>
      <c r="C40" s="302"/>
      <c r="D40" s="298"/>
      <c r="E40" s="298"/>
      <c r="F40" s="299"/>
      <c r="G40" s="300"/>
      <c r="H40" s="301"/>
      <c r="I40" s="301"/>
      <c r="J40" s="301"/>
    </row>
    <row r="41" spans="1:10" ht="10.5" customHeight="1">
      <c r="A41" s="297"/>
      <c r="B41" s="297"/>
      <c r="C41" s="302"/>
      <c r="D41" s="298"/>
      <c r="E41" s="298"/>
      <c r="F41" s="299"/>
      <c r="G41" s="300"/>
      <c r="H41" s="301"/>
      <c r="I41" s="301"/>
      <c r="J41" s="301"/>
    </row>
    <row r="42" spans="1:10" ht="10.5" customHeight="1">
      <c r="A42" s="297" t="s">
        <v>132</v>
      </c>
      <c r="B42" s="297"/>
      <c r="C42" s="302"/>
      <c r="D42" s="298">
        <v>143.84839447220276</v>
      </c>
      <c r="E42" s="298">
        <v>155.10955027591174</v>
      </c>
      <c r="F42" s="299">
        <v>124</v>
      </c>
      <c r="G42" s="300">
        <v>144.03985391250626</v>
      </c>
      <c r="H42" s="301">
        <v>-7.26013052302546</v>
      </c>
      <c r="I42" s="301">
        <v>16.006769735647385</v>
      </c>
      <c r="J42" s="301">
        <v>12.23106145524049</v>
      </c>
    </row>
    <row r="43" spans="1:10" ht="10.5" customHeight="1">
      <c r="A43" s="297"/>
      <c r="B43" s="297"/>
      <c r="C43" s="302"/>
      <c r="D43" s="298"/>
      <c r="E43" s="298"/>
      <c r="F43" s="299"/>
      <c r="G43" s="300"/>
      <c r="H43" s="301"/>
      <c r="I43" s="301"/>
      <c r="J43" s="301"/>
    </row>
    <row r="44" spans="1:10" ht="10.5" customHeight="1">
      <c r="A44" s="297"/>
      <c r="B44" s="297" t="s">
        <v>111</v>
      </c>
      <c r="C44" s="302"/>
      <c r="D44" s="298">
        <v>151.3492026476225</v>
      </c>
      <c r="E44" s="298">
        <v>166.10540179866683</v>
      </c>
      <c r="F44" s="299">
        <v>141.9</v>
      </c>
      <c r="G44" s="300">
        <v>157.46414903560733</v>
      </c>
      <c r="H44" s="301">
        <v>-8.883635927102508</v>
      </c>
      <c r="I44" s="301">
        <v>6.659057538846008</v>
      </c>
      <c r="J44" s="301">
        <v>6.438364375046026</v>
      </c>
    </row>
    <row r="45" spans="1:10" ht="10.5" customHeight="1">
      <c r="A45" s="297"/>
      <c r="B45" s="297" t="s">
        <v>112</v>
      </c>
      <c r="C45" s="302"/>
      <c r="D45" s="298">
        <v>127.16970899438374</v>
      </c>
      <c r="E45" s="298">
        <v>130.65933842362412</v>
      </c>
      <c r="F45" s="299">
        <v>84.1</v>
      </c>
      <c r="G45" s="300">
        <v>114.19657230499304</v>
      </c>
      <c r="H45" s="301">
        <v>-2.670784554201777</v>
      </c>
      <c r="I45" s="301">
        <v>51.21249583160969</v>
      </c>
      <c r="J45" s="301">
        <v>34.813008114827994</v>
      </c>
    </row>
    <row r="46" spans="1:10" ht="10.5" customHeight="1">
      <c r="A46" s="297"/>
      <c r="B46" s="297"/>
      <c r="C46" s="302"/>
      <c r="D46" s="298"/>
      <c r="E46" s="298"/>
      <c r="F46" s="299"/>
      <c r="G46" s="300"/>
      <c r="H46" s="301"/>
      <c r="I46" s="301"/>
      <c r="J46" s="301"/>
    </row>
    <row r="47" spans="1:10" ht="10.5" customHeight="1">
      <c r="A47" s="297"/>
      <c r="B47" s="297"/>
      <c r="C47" s="302"/>
      <c r="D47" s="298"/>
      <c r="E47" s="298"/>
      <c r="F47" s="299"/>
      <c r="G47" s="300"/>
      <c r="H47" s="301"/>
      <c r="I47" s="301"/>
      <c r="J47" s="301"/>
    </row>
    <row r="48" spans="1:10" ht="10.5" customHeight="1">
      <c r="A48" s="297" t="s">
        <v>133</v>
      </c>
      <c r="B48" s="297"/>
      <c r="C48" s="302"/>
      <c r="D48" s="298"/>
      <c r="E48" s="298"/>
      <c r="F48" s="299"/>
      <c r="G48" s="300"/>
      <c r="H48" s="301"/>
      <c r="I48" s="301"/>
      <c r="J48" s="301"/>
    </row>
    <row r="49" spans="1:10" ht="10.5" customHeight="1">
      <c r="A49" s="297" t="s">
        <v>47</v>
      </c>
      <c r="B49" s="297" t="s">
        <v>134</v>
      </c>
      <c r="C49" s="302"/>
      <c r="D49" s="298">
        <v>112.53049212456365</v>
      </c>
      <c r="E49" s="298">
        <v>102.94128202879529</v>
      </c>
      <c r="F49" s="303">
        <v>104</v>
      </c>
      <c r="G49" s="300">
        <v>107.86807383839775</v>
      </c>
      <c r="H49" s="301">
        <v>9.315223112420554</v>
      </c>
      <c r="I49" s="301">
        <v>8.202396273618895</v>
      </c>
      <c r="J49" s="301">
        <v>8.858669177014992</v>
      </c>
    </row>
    <row r="50" spans="1:10" ht="10.5" customHeight="1">
      <c r="A50" s="297"/>
      <c r="B50" s="297"/>
      <c r="C50" s="302"/>
      <c r="D50" s="298"/>
      <c r="E50" s="298"/>
      <c r="F50" s="299"/>
      <c r="G50" s="300"/>
      <c r="H50" s="301"/>
      <c r="I50" s="301"/>
      <c r="J50" s="301"/>
    </row>
    <row r="51" spans="1:10" ht="10.5" customHeight="1">
      <c r="A51" s="297"/>
      <c r="B51" s="297" t="s">
        <v>111</v>
      </c>
      <c r="C51" s="302"/>
      <c r="D51" s="298">
        <v>110.62291645577037</v>
      </c>
      <c r="E51" s="298">
        <v>100.47730915094934</v>
      </c>
      <c r="F51" s="303">
        <v>102.1</v>
      </c>
      <c r="G51" s="300">
        <v>106.28986105707227</v>
      </c>
      <c r="H51" s="301">
        <v>10.097411436027862</v>
      </c>
      <c r="I51" s="301">
        <v>8.347616509079698</v>
      </c>
      <c r="J51" s="301">
        <v>9.78207397730677</v>
      </c>
    </row>
    <row r="52" spans="1:10" ht="10.5" customHeight="1">
      <c r="A52" s="297"/>
      <c r="B52" s="297" t="s">
        <v>112</v>
      </c>
      <c r="C52" s="302"/>
      <c r="D52" s="298">
        <v>136.12535914826964</v>
      </c>
      <c r="E52" s="298">
        <v>133.41824464635954</v>
      </c>
      <c r="F52" s="299">
        <v>127.7</v>
      </c>
      <c r="G52" s="300">
        <v>127.44484658940081</v>
      </c>
      <c r="H52" s="301">
        <v>2.0290437106901065</v>
      </c>
      <c r="I52" s="301">
        <v>6.597775370610521</v>
      </c>
      <c r="J52" s="301">
        <v>0.2444121533540437</v>
      </c>
    </row>
    <row r="53" spans="1:10" ht="10.5" customHeight="1">
      <c r="A53" s="297"/>
      <c r="B53" s="297"/>
      <c r="C53" s="302"/>
      <c r="D53" s="298"/>
      <c r="E53" s="298"/>
      <c r="F53" s="299"/>
      <c r="G53" s="300"/>
      <c r="H53" s="301"/>
      <c r="I53" s="301"/>
      <c r="J53" s="301"/>
    </row>
    <row r="54" spans="1:10" ht="10.5" customHeight="1">
      <c r="A54" s="297"/>
      <c r="B54" s="297"/>
      <c r="C54" s="302"/>
      <c r="D54" s="298"/>
      <c r="E54" s="298"/>
      <c r="F54" s="299"/>
      <c r="G54" s="300"/>
      <c r="H54" s="301"/>
      <c r="I54" s="301"/>
      <c r="J54" s="301"/>
    </row>
    <row r="55" spans="1:10" ht="10.5" customHeight="1">
      <c r="A55" s="297" t="s">
        <v>135</v>
      </c>
      <c r="B55" s="297"/>
      <c r="C55" s="302"/>
      <c r="D55" s="298">
        <v>127.84117252512213</v>
      </c>
      <c r="E55" s="298">
        <v>136.5987278133605</v>
      </c>
      <c r="F55" s="299">
        <v>120.2</v>
      </c>
      <c r="G55" s="300">
        <v>135.7101974094431</v>
      </c>
      <c r="H55" s="301">
        <v>-6.411154355847388</v>
      </c>
      <c r="I55" s="301">
        <v>6.357048689785466</v>
      </c>
      <c r="J55" s="301">
        <v>2.344186972238019</v>
      </c>
    </row>
    <row r="56" spans="1:10" ht="10.5" customHeight="1">
      <c r="A56" s="297"/>
      <c r="B56" s="297"/>
      <c r="C56" s="302"/>
      <c r="D56" s="298"/>
      <c r="E56" s="298"/>
      <c r="F56" s="299"/>
      <c r="G56" s="300"/>
      <c r="H56" s="301"/>
      <c r="I56" s="301"/>
      <c r="J56" s="301"/>
    </row>
    <row r="57" spans="1:10" ht="10.5" customHeight="1">
      <c r="A57" s="297"/>
      <c r="B57" s="297" t="s">
        <v>111</v>
      </c>
      <c r="C57" s="302"/>
      <c r="D57" s="298">
        <v>130.0632136832885</v>
      </c>
      <c r="E57" s="298">
        <v>154.23431814113852</v>
      </c>
      <c r="F57" s="299">
        <v>115.7</v>
      </c>
      <c r="G57" s="300">
        <v>139.95000994354854</v>
      </c>
      <c r="H57" s="301">
        <v>-15.67167719166836</v>
      </c>
      <c r="I57" s="301">
        <v>12.414186415979682</v>
      </c>
      <c r="J57" s="301">
        <v>7.39889389026733</v>
      </c>
    </row>
    <row r="58" spans="1:10" ht="10.5" customHeight="1">
      <c r="A58" s="297"/>
      <c r="B58" s="297" t="s">
        <v>112</v>
      </c>
      <c r="C58" s="302"/>
      <c r="D58" s="298">
        <v>123.11452582560072</v>
      </c>
      <c r="E58" s="298">
        <v>99.08492904535888</v>
      </c>
      <c r="F58" s="299">
        <v>129.7</v>
      </c>
      <c r="G58" s="300">
        <v>126.67024781159688</v>
      </c>
      <c r="H58" s="301">
        <v>24.251515353300228</v>
      </c>
      <c r="I58" s="301">
        <v>-5.077466595527577</v>
      </c>
      <c r="J58" s="301">
        <v>-7.8184778225585</v>
      </c>
    </row>
    <row r="59" spans="1:10" ht="10.5" customHeight="1">
      <c r="A59" s="297"/>
      <c r="B59" s="297"/>
      <c r="C59" s="305"/>
      <c r="D59" s="306"/>
      <c r="E59" s="298"/>
      <c r="F59" s="299"/>
      <c r="G59" s="300"/>
      <c r="H59" s="301"/>
      <c r="I59" s="301"/>
      <c r="J59" s="301"/>
    </row>
    <row r="60" spans="1:10" ht="10.5" customHeight="1">
      <c r="A60" s="297"/>
      <c r="B60" s="297"/>
      <c r="C60" s="305"/>
      <c r="D60" s="306"/>
      <c r="E60" s="298"/>
      <c r="F60" s="299"/>
      <c r="G60" s="300"/>
      <c r="H60" s="301"/>
      <c r="I60" s="301"/>
      <c r="J60" s="301"/>
    </row>
    <row r="61" spans="1:10" ht="10.5" customHeight="1">
      <c r="A61" s="297" t="s">
        <v>136</v>
      </c>
      <c r="B61" s="297"/>
      <c r="C61" s="302"/>
      <c r="D61" s="298">
        <v>150.78935526202707</v>
      </c>
      <c r="E61" s="298">
        <v>153.498305970188</v>
      </c>
      <c r="F61" s="299">
        <v>129.1</v>
      </c>
      <c r="G61" s="300">
        <v>149.3188728570045</v>
      </c>
      <c r="H61" s="301">
        <v>-1.764808211425507</v>
      </c>
      <c r="I61" s="301">
        <v>16.800430102267295</v>
      </c>
      <c r="J61" s="301">
        <v>12.066359548064055</v>
      </c>
    </row>
    <row r="62" spans="1:10" ht="10.5" customHeight="1">
      <c r="A62" s="297"/>
      <c r="B62" s="297"/>
      <c r="C62" s="302"/>
      <c r="D62" s="298"/>
      <c r="E62" s="298"/>
      <c r="F62" s="299"/>
      <c r="G62" s="300"/>
      <c r="H62" s="301"/>
      <c r="I62" s="301"/>
      <c r="J62" s="301"/>
    </row>
    <row r="63" spans="1:10" ht="10.5" customHeight="1">
      <c r="A63" s="297"/>
      <c r="B63" s="297" t="s">
        <v>111</v>
      </c>
      <c r="C63" s="302"/>
      <c r="D63" s="298">
        <v>136.39648758173115</v>
      </c>
      <c r="E63" s="298">
        <v>141.5434378641236</v>
      </c>
      <c r="F63" s="303">
        <v>119.5</v>
      </c>
      <c r="G63" s="300">
        <v>134.0893374115632</v>
      </c>
      <c r="H63" s="301">
        <v>-3.636304416551852</v>
      </c>
      <c r="I63" s="301">
        <v>14.139320152076277</v>
      </c>
      <c r="J63" s="301">
        <v>10.714086658754942</v>
      </c>
    </row>
    <row r="64" spans="1:10" ht="10.5" customHeight="1">
      <c r="A64" s="297"/>
      <c r="B64" s="297" t="s">
        <v>112</v>
      </c>
      <c r="C64" s="302"/>
      <c r="D64" s="298">
        <v>218.52701928921113</v>
      </c>
      <c r="E64" s="298">
        <v>209.76192607451569</v>
      </c>
      <c r="F64" s="303">
        <v>174</v>
      </c>
      <c r="G64" s="300">
        <v>220.95590574145774</v>
      </c>
      <c r="H64" s="301">
        <v>4.178591119334848</v>
      </c>
      <c r="I64" s="301">
        <v>25.590240970810996</v>
      </c>
      <c r="J64" s="301">
        <v>16.138682064019886</v>
      </c>
    </row>
    <row r="65" spans="1:10" ht="10.5" customHeight="1">
      <c r="A65" s="297"/>
      <c r="B65" s="297"/>
      <c r="C65" s="305"/>
      <c r="D65" s="306"/>
      <c r="E65" s="298"/>
      <c r="F65" s="303"/>
      <c r="G65" s="300"/>
      <c r="H65" s="301"/>
      <c r="I65" s="301"/>
      <c r="J65" s="301"/>
    </row>
    <row r="66" spans="1:10" ht="10.5" customHeight="1">
      <c r="A66" s="297"/>
      <c r="B66" s="297"/>
      <c r="C66" s="305"/>
      <c r="D66" s="306"/>
      <c r="E66" s="298"/>
      <c r="F66" s="303"/>
      <c r="G66" s="300"/>
      <c r="H66" s="301"/>
      <c r="I66" s="301"/>
      <c r="J66" s="301"/>
    </row>
    <row r="67" spans="1:10" ht="10.5" customHeight="1">
      <c r="A67" s="297" t="s">
        <v>137</v>
      </c>
      <c r="B67" s="297"/>
      <c r="C67" s="302"/>
      <c r="D67" s="298"/>
      <c r="E67" s="298"/>
      <c r="F67" s="307"/>
      <c r="G67" s="300"/>
      <c r="H67" s="301"/>
      <c r="I67" s="301"/>
      <c r="J67" s="301"/>
    </row>
    <row r="68" spans="1:10" ht="10.5" customHeight="1">
      <c r="A68" s="297"/>
      <c r="B68" s="297" t="s">
        <v>138</v>
      </c>
      <c r="C68" s="302"/>
      <c r="D68" s="298">
        <v>106.90208949159212</v>
      </c>
      <c r="E68" s="298">
        <v>110.20238310482881</v>
      </c>
      <c r="F68" s="303">
        <v>96.9</v>
      </c>
      <c r="G68" s="300">
        <v>98.46125366319073</v>
      </c>
      <c r="H68" s="301">
        <v>-2.994757028164556</v>
      </c>
      <c r="I68" s="301">
        <v>10.322073778732834</v>
      </c>
      <c r="J68" s="301">
        <v>6.885158646503023</v>
      </c>
    </row>
    <row r="69" spans="1:10" ht="10.5" customHeight="1">
      <c r="A69" s="297"/>
      <c r="B69" s="297"/>
      <c r="C69" s="302"/>
      <c r="D69" s="298"/>
      <c r="E69" s="298"/>
      <c r="F69" s="299"/>
      <c r="G69" s="300"/>
      <c r="H69" s="301"/>
      <c r="I69" s="301"/>
      <c r="J69" s="301"/>
    </row>
    <row r="70" spans="1:10" ht="10.5" customHeight="1">
      <c r="A70" s="297"/>
      <c r="B70" s="297" t="s">
        <v>111</v>
      </c>
      <c r="C70" s="302"/>
      <c r="D70" s="298">
        <v>101.31540588612246</v>
      </c>
      <c r="E70" s="298">
        <v>105.35874091029594</v>
      </c>
      <c r="F70" s="299">
        <v>93.3</v>
      </c>
      <c r="G70" s="300">
        <v>92.07950131120451</v>
      </c>
      <c r="H70" s="301">
        <v>-3.8376835080214473</v>
      </c>
      <c r="I70" s="301">
        <v>8.591003093378848</v>
      </c>
      <c r="J70" s="301">
        <v>6.516818157657767</v>
      </c>
    </row>
    <row r="71" spans="1:10" ht="10.5" customHeight="1">
      <c r="A71" s="297"/>
      <c r="B71" s="297" t="s">
        <v>112</v>
      </c>
      <c r="C71" s="302"/>
      <c r="D71" s="298">
        <v>141.12728652384706</v>
      </c>
      <c r="E71" s="298">
        <v>139.8755524075961</v>
      </c>
      <c r="F71" s="303">
        <v>119.2</v>
      </c>
      <c r="G71" s="300">
        <v>137.5107316735519</v>
      </c>
      <c r="H71" s="301">
        <v>0.8948912763564402</v>
      </c>
      <c r="I71" s="301">
        <v>18.395374600542837</v>
      </c>
      <c r="J71" s="301">
        <v>8.298916087117753</v>
      </c>
    </row>
    <row r="72" spans="1:10" ht="10.5" customHeight="1">
      <c r="A72" s="297"/>
      <c r="B72" s="297"/>
      <c r="C72" s="302"/>
      <c r="D72" s="298"/>
      <c r="E72" s="298"/>
      <c r="F72" s="299"/>
      <c r="G72" s="300"/>
      <c r="H72" s="301"/>
      <c r="I72" s="301"/>
      <c r="J72" s="301"/>
    </row>
    <row r="73" spans="1:10" s="267" customFormat="1" ht="12.75" customHeight="1">
      <c r="A73" s="264"/>
      <c r="B73" s="265"/>
      <c r="C73" s="265"/>
      <c r="D73" s="265"/>
      <c r="E73" s="265"/>
      <c r="F73" s="265"/>
      <c r="G73" s="266"/>
      <c r="H73" s="265"/>
      <c r="I73" s="265"/>
      <c r="J73" s="269"/>
    </row>
    <row r="74" spans="1:10" s="267" customFormat="1" ht="12.75" customHeight="1">
      <c r="A74" s="268"/>
      <c r="B74" s="265"/>
      <c r="C74" s="265"/>
      <c r="D74" s="265"/>
      <c r="E74" s="265"/>
      <c r="F74" s="265"/>
      <c r="G74" s="266"/>
      <c r="H74" s="265"/>
      <c r="I74" s="265"/>
      <c r="J74" s="269"/>
    </row>
    <row r="75" spans="1:10" s="267" customFormat="1" ht="13.5" customHeight="1">
      <c r="A75" s="553" t="s">
        <v>182</v>
      </c>
      <c r="B75" s="553"/>
      <c r="C75" s="553"/>
      <c r="D75" s="553"/>
      <c r="E75" s="553"/>
      <c r="F75" s="553"/>
      <c r="G75" s="553"/>
      <c r="H75" s="553"/>
      <c r="I75" s="553"/>
      <c r="J75" s="553"/>
    </row>
    <row r="76" spans="1:10" s="267" customFormat="1" ht="13.5" customHeight="1">
      <c r="A76" s="308" t="s">
        <v>185</v>
      </c>
      <c r="B76" s="308"/>
      <c r="C76" s="269"/>
      <c r="D76" s="265"/>
      <c r="E76" s="265"/>
      <c r="F76" s="265"/>
      <c r="G76" s="266"/>
      <c r="H76" s="265"/>
      <c r="I76" s="265"/>
      <c r="J76" s="269"/>
    </row>
    <row r="77" spans="1:10" s="267" customFormat="1" ht="13.5" customHeight="1">
      <c r="A77" s="308" t="s">
        <v>88</v>
      </c>
      <c r="B77" s="308"/>
      <c r="C77" s="269"/>
      <c r="D77" s="265"/>
      <c r="E77" s="265"/>
      <c r="F77" s="265"/>
      <c r="G77" s="266"/>
      <c r="H77" s="265"/>
      <c r="I77" s="265"/>
      <c r="J77" s="269"/>
    </row>
    <row r="78" spans="1:10" s="267" customFormat="1" ht="12" customHeight="1">
      <c r="A78" s="308"/>
      <c r="B78" s="308"/>
      <c r="C78" s="308"/>
      <c r="D78" s="272"/>
      <c r="E78" s="272"/>
      <c r="F78" s="272"/>
      <c r="G78" s="309"/>
      <c r="H78" s="272"/>
      <c r="I78" s="272"/>
      <c r="J78" s="310"/>
    </row>
    <row r="79" spans="4:10" s="267" customFormat="1" ht="12.75" customHeight="1">
      <c r="D79" s="270"/>
      <c r="E79" s="270"/>
      <c r="F79" s="270"/>
      <c r="G79" s="271"/>
      <c r="H79" s="272"/>
      <c r="I79" s="272"/>
      <c r="J79" s="272"/>
    </row>
    <row r="80" spans="1:10" ht="11.25" customHeight="1">
      <c r="A80" s="273"/>
      <c r="B80" s="273"/>
      <c r="C80" s="274"/>
      <c r="D80" s="540" t="s">
        <v>216</v>
      </c>
      <c r="E80" s="543" t="s">
        <v>125</v>
      </c>
      <c r="F80" s="544"/>
      <c r="G80" s="547" t="s">
        <v>126</v>
      </c>
      <c r="H80" s="275" t="s">
        <v>89</v>
      </c>
      <c r="I80" s="275"/>
      <c r="J80" s="275"/>
    </row>
    <row r="81" spans="3:10" ht="11.25" customHeight="1">
      <c r="C81" s="277"/>
      <c r="D81" s="541"/>
      <c r="E81" s="545"/>
      <c r="F81" s="546"/>
      <c r="G81" s="548"/>
      <c r="H81" s="278" t="s">
        <v>208</v>
      </c>
      <c r="I81" s="279"/>
      <c r="J81" s="280" t="s">
        <v>209</v>
      </c>
    </row>
    <row r="82" spans="1:10" ht="11.25" customHeight="1">
      <c r="A82" s="281" t="s">
        <v>127</v>
      </c>
      <c r="B82" s="281"/>
      <c r="C82" s="282"/>
      <c r="D82" s="541"/>
      <c r="E82" s="550" t="s">
        <v>203</v>
      </c>
      <c r="F82" s="550" t="s">
        <v>218</v>
      </c>
      <c r="G82" s="548"/>
      <c r="H82" s="283" t="s">
        <v>104</v>
      </c>
      <c r="I82" s="283"/>
      <c r="J82" s="283"/>
    </row>
    <row r="83" spans="3:10" ht="11.25" customHeight="1">
      <c r="C83" s="277"/>
      <c r="D83" s="541"/>
      <c r="E83" s="551"/>
      <c r="F83" s="551" t="s">
        <v>47</v>
      </c>
      <c r="G83" s="548"/>
      <c r="H83" s="284" t="s">
        <v>105</v>
      </c>
      <c r="I83" s="285" t="s">
        <v>106</v>
      </c>
      <c r="J83" s="286" t="s">
        <v>106</v>
      </c>
    </row>
    <row r="84" spans="1:10" ht="11.25" customHeight="1">
      <c r="A84" s="287"/>
      <c r="B84" s="287"/>
      <c r="C84" s="288"/>
      <c r="D84" s="542"/>
      <c r="E84" s="552"/>
      <c r="F84" s="552" t="s">
        <v>47</v>
      </c>
      <c r="G84" s="549"/>
      <c r="H84" s="289" t="s">
        <v>107</v>
      </c>
      <c r="I84" s="290" t="s">
        <v>108</v>
      </c>
      <c r="J84" s="291" t="s">
        <v>109</v>
      </c>
    </row>
    <row r="85" spans="1:10" ht="10.5" customHeight="1">
      <c r="A85" s="292"/>
      <c r="B85" s="292"/>
      <c r="C85" s="277"/>
      <c r="D85" s="293"/>
      <c r="E85" s="294"/>
      <c r="F85" s="294"/>
      <c r="G85" s="295"/>
      <c r="H85" s="296"/>
      <c r="I85" s="285"/>
      <c r="J85" s="285"/>
    </row>
    <row r="86" spans="1:10" ht="10.5" customHeight="1">
      <c r="A86" s="292"/>
      <c r="B86" s="292"/>
      <c r="C86" s="277"/>
      <c r="D86" s="298"/>
      <c r="E86" s="298"/>
      <c r="F86" s="307"/>
      <c r="G86" s="300"/>
      <c r="H86" s="301"/>
      <c r="I86" s="301"/>
      <c r="J86" s="285"/>
    </row>
    <row r="87" spans="1:10" ht="10.5" customHeight="1">
      <c r="A87" s="297" t="s">
        <v>141</v>
      </c>
      <c r="B87" s="297"/>
      <c r="C87" s="302"/>
      <c r="D87" s="298">
        <v>157.2746598646862</v>
      </c>
      <c r="E87" s="298">
        <v>158.0009294480516</v>
      </c>
      <c r="F87" s="299">
        <v>121.9</v>
      </c>
      <c r="G87" s="300">
        <v>157.48771041159904</v>
      </c>
      <c r="H87" s="301">
        <v>-0.45966158927196715</v>
      </c>
      <c r="I87" s="301">
        <v>29.019409240923878</v>
      </c>
      <c r="J87" s="301">
        <v>25.141402194117102</v>
      </c>
    </row>
    <row r="88" spans="1:10" ht="10.5" customHeight="1">
      <c r="A88" s="297"/>
      <c r="B88" s="297"/>
      <c r="C88" s="302"/>
      <c r="D88" s="298"/>
      <c r="E88" s="298"/>
      <c r="F88" s="299"/>
      <c r="G88" s="300"/>
      <c r="H88" s="301"/>
      <c r="I88" s="301"/>
      <c r="J88" s="301"/>
    </row>
    <row r="89" spans="1:10" ht="10.5" customHeight="1">
      <c r="A89" s="297"/>
      <c r="B89" s="297" t="s">
        <v>111</v>
      </c>
      <c r="C89" s="302"/>
      <c r="D89" s="298">
        <v>158.3517313220319</v>
      </c>
      <c r="E89" s="298">
        <v>155.46816472308436</v>
      </c>
      <c r="F89" s="299">
        <v>121</v>
      </c>
      <c r="G89" s="300">
        <v>152.84697703912937</v>
      </c>
      <c r="H89" s="301">
        <v>1.8547633877866048</v>
      </c>
      <c r="I89" s="301">
        <v>30.869199439695784</v>
      </c>
      <c r="J89" s="301">
        <v>21.935046531151663</v>
      </c>
    </row>
    <row r="90" spans="1:10" ht="10.5" customHeight="1">
      <c r="A90" s="297"/>
      <c r="B90" s="297" t="s">
        <v>112</v>
      </c>
      <c r="C90" s="302"/>
      <c r="D90" s="298">
        <v>155.41206723302835</v>
      </c>
      <c r="E90" s="298">
        <v>162.3808699082267</v>
      </c>
      <c r="F90" s="299">
        <v>123.6</v>
      </c>
      <c r="G90" s="300">
        <v>165.52322439859736</v>
      </c>
      <c r="H90" s="301">
        <v>-4.291640190828477</v>
      </c>
      <c r="I90" s="301">
        <v>25.737918473323912</v>
      </c>
      <c r="J90" s="301">
        <v>30.649196506266616</v>
      </c>
    </row>
    <row r="91" spans="1:10" ht="10.5" customHeight="1">
      <c r="A91" s="297"/>
      <c r="B91" s="297"/>
      <c r="C91" s="302"/>
      <c r="D91" s="298"/>
      <c r="E91" s="298"/>
      <c r="F91" s="299"/>
      <c r="G91" s="300"/>
      <c r="H91" s="301"/>
      <c r="I91" s="301"/>
      <c r="J91" s="301"/>
    </row>
    <row r="92" spans="1:10" ht="10.5" customHeight="1">
      <c r="A92" s="297"/>
      <c r="B92" s="297"/>
      <c r="C92" s="302"/>
      <c r="D92" s="298"/>
      <c r="E92" s="298"/>
      <c r="F92" s="299"/>
      <c r="G92" s="300"/>
      <c r="H92" s="301"/>
      <c r="I92" s="301"/>
      <c r="J92" s="301"/>
    </row>
    <row r="93" spans="1:10" ht="10.5" customHeight="1">
      <c r="A93" s="297" t="s">
        <v>142</v>
      </c>
      <c r="B93" s="297"/>
      <c r="C93" s="302"/>
      <c r="D93" s="298">
        <v>148.96291813211457</v>
      </c>
      <c r="E93" s="298">
        <v>157.17802483260172</v>
      </c>
      <c r="F93" s="303">
        <v>121.9</v>
      </c>
      <c r="G93" s="300">
        <v>141.81616573700663</v>
      </c>
      <c r="H93" s="301">
        <v>-5.226625483579168</v>
      </c>
      <c r="I93" s="301">
        <v>22.200917253580442</v>
      </c>
      <c r="J93" s="301">
        <v>14.632639609334252</v>
      </c>
    </row>
    <row r="94" spans="1:10" ht="10.5" customHeight="1">
      <c r="A94" s="297"/>
      <c r="B94" s="297"/>
      <c r="C94" s="302"/>
      <c r="D94" s="298"/>
      <c r="E94" s="298"/>
      <c r="F94" s="299"/>
      <c r="G94" s="300"/>
      <c r="H94" s="301"/>
      <c r="I94" s="301"/>
      <c r="J94" s="301"/>
    </row>
    <row r="95" spans="1:10" ht="10.5" customHeight="1">
      <c r="A95" s="297"/>
      <c r="B95" s="297" t="s">
        <v>111</v>
      </c>
      <c r="C95" s="302"/>
      <c r="D95" s="298">
        <v>145.42046220875676</v>
      </c>
      <c r="E95" s="298">
        <v>155.3453167353047</v>
      </c>
      <c r="F95" s="303">
        <v>118</v>
      </c>
      <c r="G95" s="300">
        <v>136.72062941437514</v>
      </c>
      <c r="H95" s="301">
        <v>-6.388898445814783</v>
      </c>
      <c r="I95" s="301">
        <v>23.23767983792946</v>
      </c>
      <c r="J95" s="301">
        <v>13.9474472907826</v>
      </c>
    </row>
    <row r="96" spans="1:10" ht="10.5" customHeight="1">
      <c r="A96" s="297"/>
      <c r="B96" s="297" t="s">
        <v>112</v>
      </c>
      <c r="C96" s="302"/>
      <c r="D96" s="298">
        <v>167.44224485406488</v>
      </c>
      <c r="E96" s="298">
        <v>166.73840118493604</v>
      </c>
      <c r="F96" s="303">
        <v>141.7</v>
      </c>
      <c r="G96" s="300">
        <v>168.44935144787885</v>
      </c>
      <c r="H96" s="301">
        <v>0.4221245160844403</v>
      </c>
      <c r="I96" s="301">
        <v>18.16672184478821</v>
      </c>
      <c r="J96" s="301">
        <v>17.757320456129275</v>
      </c>
    </row>
    <row r="97" spans="1:10" ht="10.5" customHeight="1">
      <c r="A97" s="297"/>
      <c r="B97" s="297"/>
      <c r="C97" s="302"/>
      <c r="D97" s="298"/>
      <c r="E97" s="298"/>
      <c r="F97" s="299"/>
      <c r="G97" s="300"/>
      <c r="H97" s="301"/>
      <c r="I97" s="301"/>
      <c r="J97" s="301"/>
    </row>
    <row r="98" spans="1:10" ht="10.5" customHeight="1">
      <c r="A98" s="297"/>
      <c r="B98" s="297"/>
      <c r="C98" s="302"/>
      <c r="D98" s="298"/>
      <c r="E98" s="298"/>
      <c r="F98" s="299"/>
      <c r="G98" s="300"/>
      <c r="H98" s="301"/>
      <c r="I98" s="301"/>
      <c r="J98" s="301"/>
    </row>
    <row r="99" spans="1:10" ht="10.5" customHeight="1">
      <c r="A99" s="297" t="s">
        <v>143</v>
      </c>
      <c r="B99" s="297"/>
      <c r="C99" s="302"/>
      <c r="D99" s="298">
        <v>111.99500946787313</v>
      </c>
      <c r="E99" s="298">
        <v>108.58139890343264</v>
      </c>
      <c r="F99" s="303">
        <v>130.6</v>
      </c>
      <c r="G99" s="300">
        <v>111.18493460290964</v>
      </c>
      <c r="H99" s="301">
        <v>3.143826289691109</v>
      </c>
      <c r="I99" s="301">
        <v>-14.245781418167583</v>
      </c>
      <c r="J99" s="301">
        <v>2.094621999024996</v>
      </c>
    </row>
    <row r="100" spans="1:10" ht="10.5" customHeight="1">
      <c r="A100" s="297"/>
      <c r="B100" s="297"/>
      <c r="C100" s="302"/>
      <c r="D100" s="298"/>
      <c r="E100" s="298"/>
      <c r="F100" s="299"/>
      <c r="G100" s="300"/>
      <c r="H100" s="301"/>
      <c r="I100" s="301"/>
      <c r="J100" s="301"/>
    </row>
    <row r="101" spans="1:10" ht="10.5" customHeight="1">
      <c r="A101" s="297"/>
      <c r="B101" s="297" t="s">
        <v>111</v>
      </c>
      <c r="C101" s="302"/>
      <c r="D101" s="298">
        <v>111.89449738000698</v>
      </c>
      <c r="E101" s="298">
        <v>104.96348501590325</v>
      </c>
      <c r="F101" s="303">
        <v>142.4</v>
      </c>
      <c r="G101" s="300">
        <v>111.6902362879391</v>
      </c>
      <c r="H101" s="301">
        <v>6.603260517744436</v>
      </c>
      <c r="I101" s="301">
        <v>-21.422403525275996</v>
      </c>
      <c r="J101" s="301">
        <v>-0.11062667314775404</v>
      </c>
    </row>
    <row r="102" spans="1:10" ht="10.5" customHeight="1">
      <c r="A102" s="297"/>
      <c r="B102" s="297" t="s">
        <v>112</v>
      </c>
      <c r="C102" s="302"/>
      <c r="D102" s="298">
        <v>112.27734015569524</v>
      </c>
      <c r="E102" s="298">
        <v>118.74383948016964</v>
      </c>
      <c r="F102" s="303">
        <v>97.4</v>
      </c>
      <c r="G102" s="300">
        <v>109.77975422312716</v>
      </c>
      <c r="H102" s="301">
        <v>-5.445755630593628</v>
      </c>
      <c r="I102" s="301">
        <v>15.274476545888334</v>
      </c>
      <c r="J102" s="301">
        <v>8.9949383990537</v>
      </c>
    </row>
    <row r="103" spans="1:10" ht="10.5" customHeight="1">
      <c r="A103" s="297"/>
      <c r="B103" s="297"/>
      <c r="C103" s="302"/>
      <c r="D103" s="298"/>
      <c r="E103" s="298"/>
      <c r="F103" s="299"/>
      <c r="G103" s="300"/>
      <c r="H103" s="301"/>
      <c r="I103" s="301"/>
      <c r="J103" s="301"/>
    </row>
    <row r="104" spans="1:10" ht="10.5" customHeight="1">
      <c r="A104" s="297"/>
      <c r="B104" s="297"/>
      <c r="C104" s="302"/>
      <c r="D104" s="298"/>
      <c r="E104" s="298"/>
      <c r="F104" s="299"/>
      <c r="G104" s="300"/>
      <c r="H104" s="301"/>
      <c r="I104" s="301"/>
      <c r="J104" s="301"/>
    </row>
    <row r="105" spans="1:10" ht="10.5" customHeight="1">
      <c r="A105" s="297" t="s">
        <v>144</v>
      </c>
      <c r="B105" s="297"/>
      <c r="C105" s="302"/>
      <c r="D105" s="298"/>
      <c r="E105" s="298"/>
      <c r="F105" s="299"/>
      <c r="G105" s="300"/>
      <c r="H105" s="301"/>
      <c r="I105" s="301"/>
      <c r="J105" s="301"/>
    </row>
    <row r="106" spans="1:10" ht="10.5" customHeight="1">
      <c r="A106" s="297"/>
      <c r="B106" s="297" t="s">
        <v>145</v>
      </c>
      <c r="C106" s="302"/>
      <c r="D106" s="298">
        <v>118.156787585933</v>
      </c>
      <c r="E106" s="298">
        <v>58.78699893855096</v>
      </c>
      <c r="F106" s="299">
        <v>76.5</v>
      </c>
      <c r="G106" s="300">
        <v>84.24215141002261</v>
      </c>
      <c r="H106" s="301">
        <v>100.99135815631662</v>
      </c>
      <c r="I106" s="301">
        <v>54.45331710579478</v>
      </c>
      <c r="J106" s="301">
        <v>24.33254548883748</v>
      </c>
    </row>
    <row r="107" spans="1:10" ht="10.5" customHeight="1">
      <c r="A107" s="297"/>
      <c r="B107" s="297"/>
      <c r="C107" s="302"/>
      <c r="D107" s="298"/>
      <c r="E107" s="298"/>
      <c r="F107" s="299"/>
      <c r="G107" s="300"/>
      <c r="H107" s="301"/>
      <c r="I107" s="301"/>
      <c r="J107" s="301"/>
    </row>
    <row r="108" spans="1:10" ht="10.5" customHeight="1">
      <c r="A108" s="297"/>
      <c r="B108" s="297"/>
      <c r="C108" s="302"/>
      <c r="D108" s="298"/>
      <c r="E108" s="298"/>
      <c r="F108" s="299"/>
      <c r="G108" s="300"/>
      <c r="H108" s="301"/>
      <c r="I108" s="301"/>
      <c r="J108" s="301"/>
    </row>
    <row r="109" spans="1:10" ht="10.5" customHeight="1">
      <c r="A109" s="297" t="s">
        <v>146</v>
      </c>
      <c r="B109" s="297"/>
      <c r="C109" s="302"/>
      <c r="D109" s="298"/>
      <c r="E109" s="298"/>
      <c r="F109" s="299"/>
      <c r="G109" s="300"/>
      <c r="H109" s="301"/>
      <c r="I109" s="301"/>
      <c r="J109" s="301"/>
    </row>
    <row r="110" spans="1:10" ht="10.5" customHeight="1">
      <c r="A110" s="297"/>
      <c r="B110" s="297" t="s">
        <v>147</v>
      </c>
      <c r="C110" s="302"/>
      <c r="D110" s="298">
        <v>147.40026160510808</v>
      </c>
      <c r="E110" s="298">
        <v>145.1785202688554</v>
      </c>
      <c r="F110" s="299">
        <v>134.6</v>
      </c>
      <c r="G110" s="300">
        <v>154.5441204544553</v>
      </c>
      <c r="H110" s="301">
        <v>1.5303512752012107</v>
      </c>
      <c r="I110" s="301">
        <v>9.509852604092192</v>
      </c>
      <c r="J110" s="301">
        <v>9.752054626517124</v>
      </c>
    </row>
    <row r="111" spans="1:10" ht="10.5" customHeight="1">
      <c r="A111" s="297"/>
      <c r="B111" s="297"/>
      <c r="C111" s="302"/>
      <c r="D111" s="298"/>
      <c r="E111" s="298"/>
      <c r="F111" s="303"/>
      <c r="G111" s="300"/>
      <c r="H111" s="301"/>
      <c r="I111" s="301"/>
      <c r="J111" s="301"/>
    </row>
    <row r="112" spans="1:10" ht="10.5" customHeight="1">
      <c r="A112" s="297"/>
      <c r="B112" s="297" t="s">
        <v>111</v>
      </c>
      <c r="C112" s="302"/>
      <c r="D112" s="298">
        <v>147.98409811515432</v>
      </c>
      <c r="E112" s="298">
        <v>144.72987508152306</v>
      </c>
      <c r="F112" s="303">
        <v>130.5</v>
      </c>
      <c r="G112" s="300">
        <v>153.3576137769133</v>
      </c>
      <c r="H112" s="301">
        <v>2.2484805101906105</v>
      </c>
      <c r="I112" s="301">
        <v>13.39777633345159</v>
      </c>
      <c r="J112" s="301">
        <v>11.52016383551856</v>
      </c>
    </row>
    <row r="113" spans="1:10" ht="10.5" customHeight="1">
      <c r="A113" s="297"/>
      <c r="B113" s="297" t="s">
        <v>112</v>
      </c>
      <c r="C113" s="302"/>
      <c r="D113" s="298">
        <v>142.73584140928426</v>
      </c>
      <c r="E113" s="298">
        <v>148.76286222290958</v>
      </c>
      <c r="F113" s="299">
        <v>166.7</v>
      </c>
      <c r="G113" s="300">
        <v>164.00945076271483</v>
      </c>
      <c r="H113" s="301">
        <v>-4.051428376387577</v>
      </c>
      <c r="I113" s="301">
        <v>-14.37562003042335</v>
      </c>
      <c r="J113" s="301">
        <v>-1.845357778053426</v>
      </c>
    </row>
    <row r="114" spans="1:10" ht="10.5" customHeight="1">
      <c r="A114" s="297"/>
      <c r="B114" s="297"/>
      <c r="C114" s="302"/>
      <c r="D114" s="298"/>
      <c r="E114" s="298"/>
      <c r="F114" s="299"/>
      <c r="G114" s="300"/>
      <c r="H114" s="301"/>
      <c r="I114" s="301"/>
      <c r="J114" s="301"/>
    </row>
    <row r="115" spans="1:10" ht="10.5" customHeight="1">
      <c r="A115" s="297"/>
      <c r="B115" s="297"/>
      <c r="C115" s="302"/>
      <c r="D115" s="298"/>
      <c r="E115" s="298"/>
      <c r="F115" s="299"/>
      <c r="G115" s="300"/>
      <c r="H115" s="301"/>
      <c r="I115" s="301"/>
      <c r="J115" s="301"/>
    </row>
    <row r="116" spans="1:10" ht="10.5" customHeight="1">
      <c r="A116" s="297" t="s">
        <v>148</v>
      </c>
      <c r="B116" s="297"/>
      <c r="C116" s="302"/>
      <c r="D116" s="298">
        <v>114.00417566810543</v>
      </c>
      <c r="E116" s="298">
        <v>109.80180633829109</v>
      </c>
      <c r="F116" s="299">
        <v>77.6</v>
      </c>
      <c r="G116" s="300">
        <v>99.9624983687481</v>
      </c>
      <c r="H116" s="301">
        <v>3.827231509167675</v>
      </c>
      <c r="I116" s="301">
        <v>46.91259751044515</v>
      </c>
      <c r="J116" s="301">
        <v>23.14678613996019</v>
      </c>
    </row>
    <row r="117" spans="1:10" ht="10.5" customHeight="1">
      <c r="A117" s="297"/>
      <c r="B117" s="297"/>
      <c r="C117" s="302"/>
      <c r="D117" s="298"/>
      <c r="E117" s="298"/>
      <c r="F117" s="299"/>
      <c r="G117" s="300"/>
      <c r="H117" s="301"/>
      <c r="I117" s="301"/>
      <c r="J117" s="301"/>
    </row>
    <row r="118" spans="1:10" ht="10.5" customHeight="1">
      <c r="A118" s="297"/>
      <c r="B118" s="297" t="s">
        <v>111</v>
      </c>
      <c r="C118" s="302"/>
      <c r="D118" s="298">
        <v>87.30773044789383</v>
      </c>
      <c r="E118" s="298">
        <v>90.02816517603952</v>
      </c>
      <c r="F118" s="299">
        <v>70.9</v>
      </c>
      <c r="G118" s="300">
        <v>83.61455213302247</v>
      </c>
      <c r="H118" s="301">
        <v>-3.0217596047039272</v>
      </c>
      <c r="I118" s="301">
        <v>23.142073974462374</v>
      </c>
      <c r="J118" s="301">
        <v>5.392711218307564</v>
      </c>
    </row>
    <row r="119" spans="1:10" ht="10.5" customHeight="1">
      <c r="A119" s="297"/>
      <c r="B119" s="297" t="s">
        <v>112</v>
      </c>
      <c r="C119" s="302"/>
      <c r="D119" s="298">
        <v>157.879982029587</v>
      </c>
      <c r="E119" s="298">
        <v>142.29993271152495</v>
      </c>
      <c r="F119" s="299">
        <v>88.5</v>
      </c>
      <c r="G119" s="300">
        <v>126.81468141507936</v>
      </c>
      <c r="H119" s="301">
        <v>10.94873976479416</v>
      </c>
      <c r="I119" s="301">
        <v>78.3954599204373</v>
      </c>
      <c r="J119" s="301">
        <v>50.59274904765304</v>
      </c>
    </row>
    <row r="120" spans="1:10" ht="10.5" customHeight="1">
      <c r="A120" s="304"/>
      <c r="B120" s="304"/>
      <c r="C120" s="311"/>
      <c r="D120" s="298"/>
      <c r="E120" s="298"/>
      <c r="F120" s="299"/>
      <c r="G120" s="300"/>
      <c r="H120" s="301"/>
      <c r="I120" s="301"/>
      <c r="J120" s="301"/>
    </row>
    <row r="121" spans="1:10" ht="10.5" customHeight="1">
      <c r="A121" s="304"/>
      <c r="B121" s="304"/>
      <c r="C121" s="311"/>
      <c r="D121" s="298"/>
      <c r="E121" s="298"/>
      <c r="F121" s="299"/>
      <c r="G121" s="300"/>
      <c r="H121" s="301"/>
      <c r="I121" s="301"/>
      <c r="J121" s="301"/>
    </row>
    <row r="122" spans="1:10" ht="10.5" customHeight="1">
      <c r="A122" s="297" t="s">
        <v>149</v>
      </c>
      <c r="B122" s="304"/>
      <c r="C122" s="311"/>
      <c r="D122" s="298"/>
      <c r="E122" s="298"/>
      <c r="F122" s="299"/>
      <c r="G122" s="300"/>
      <c r="H122" s="301"/>
      <c r="I122" s="301"/>
      <c r="J122" s="301"/>
    </row>
    <row r="123" spans="1:10" ht="10.5" customHeight="1">
      <c r="A123" s="297"/>
      <c r="B123" s="297" t="s">
        <v>150</v>
      </c>
      <c r="C123" s="311"/>
      <c r="D123" s="298">
        <v>115.87178002384941</v>
      </c>
      <c r="E123" s="298">
        <v>110.79226844238006</v>
      </c>
      <c r="F123" s="303">
        <v>112.8</v>
      </c>
      <c r="G123" s="300">
        <v>109.62198916893952</v>
      </c>
      <c r="H123" s="301">
        <v>4.58471665295946</v>
      </c>
      <c r="I123" s="301">
        <v>2.7232092410012534</v>
      </c>
      <c r="J123" s="301">
        <v>-8.721286143316355</v>
      </c>
    </row>
    <row r="124" spans="1:10" ht="10.5" customHeight="1">
      <c r="A124" s="297"/>
      <c r="B124" s="297"/>
      <c r="C124" s="311"/>
      <c r="D124" s="298"/>
      <c r="E124" s="298"/>
      <c r="F124" s="299"/>
      <c r="G124" s="300"/>
      <c r="H124" s="301"/>
      <c r="I124" s="301"/>
      <c r="J124" s="301"/>
    </row>
    <row r="125" spans="1:10" ht="10.5" customHeight="1">
      <c r="A125" s="297"/>
      <c r="B125" s="297" t="s">
        <v>111</v>
      </c>
      <c r="C125" s="311"/>
      <c r="D125" s="298">
        <v>106.92197627379159</v>
      </c>
      <c r="E125" s="298">
        <v>103.92767505956095</v>
      </c>
      <c r="F125" s="303">
        <v>104.4</v>
      </c>
      <c r="G125" s="300">
        <v>103.07341248102887</v>
      </c>
      <c r="H125" s="301">
        <v>2.8811394198076665</v>
      </c>
      <c r="I125" s="301">
        <v>2.4156860860072604</v>
      </c>
      <c r="J125" s="301">
        <v>-14.231596889611362</v>
      </c>
    </row>
    <row r="126" spans="1:10" ht="10.5" customHeight="1">
      <c r="A126" s="297"/>
      <c r="B126" s="297" t="s">
        <v>112</v>
      </c>
      <c r="C126" s="311"/>
      <c r="D126" s="298">
        <v>129.2469411580775</v>
      </c>
      <c r="E126" s="298">
        <v>121.05115738095407</v>
      </c>
      <c r="F126" s="303">
        <v>125.3</v>
      </c>
      <c r="G126" s="300">
        <v>119.40491279150734</v>
      </c>
      <c r="H126" s="301">
        <v>6.770512529120969</v>
      </c>
      <c r="I126" s="301">
        <v>3.149992943397851</v>
      </c>
      <c r="J126" s="301">
        <v>-0.47958818560452904</v>
      </c>
    </row>
    <row r="127" spans="1:10" ht="10.5" customHeight="1">
      <c r="A127" s="297"/>
      <c r="B127" s="297"/>
      <c r="C127" s="311"/>
      <c r="D127" s="298"/>
      <c r="E127" s="298"/>
      <c r="F127" s="299"/>
      <c r="G127" s="300"/>
      <c r="H127" s="301"/>
      <c r="I127" s="301"/>
      <c r="J127" s="301"/>
    </row>
    <row r="128" spans="1:10" ht="10.5" customHeight="1">
      <c r="A128" s="297"/>
      <c r="B128" s="297"/>
      <c r="C128" s="311"/>
      <c r="D128" s="298"/>
      <c r="E128" s="298"/>
      <c r="F128" s="299"/>
      <c r="G128" s="300"/>
      <c r="H128" s="301"/>
      <c r="I128" s="301"/>
      <c r="J128" s="301"/>
    </row>
    <row r="129" spans="1:10" ht="10.5" customHeight="1">
      <c r="A129" s="297" t="s">
        <v>151</v>
      </c>
      <c r="B129" s="297"/>
      <c r="C129" s="311"/>
      <c r="D129" s="298">
        <v>100.04668800114678</v>
      </c>
      <c r="E129" s="298">
        <v>142.17368390155838</v>
      </c>
      <c r="F129" s="303">
        <v>87.8</v>
      </c>
      <c r="G129" s="300">
        <v>137.48677336154904</v>
      </c>
      <c r="H129" s="301">
        <v>-29.63065649306837</v>
      </c>
      <c r="I129" s="301">
        <v>13.948391800850546</v>
      </c>
      <c r="J129" s="301">
        <v>15.899110799074133</v>
      </c>
    </row>
    <row r="130" spans="1:10" ht="10.5" customHeight="1">
      <c r="A130" s="297"/>
      <c r="B130" s="297"/>
      <c r="C130" s="311"/>
      <c r="D130" s="298"/>
      <c r="E130" s="298"/>
      <c r="F130" s="299"/>
      <c r="G130" s="300"/>
      <c r="H130" s="301"/>
      <c r="I130" s="301"/>
      <c r="J130" s="301"/>
    </row>
    <row r="131" spans="1:10" ht="10.5" customHeight="1">
      <c r="A131" s="297"/>
      <c r="B131" s="297"/>
      <c r="C131" s="311"/>
      <c r="D131" s="298"/>
      <c r="E131" s="298"/>
      <c r="F131" s="299"/>
      <c r="G131" s="300"/>
      <c r="H131" s="301"/>
      <c r="I131" s="301"/>
      <c r="J131" s="301"/>
    </row>
    <row r="132" spans="1:10" ht="10.5" customHeight="1">
      <c r="A132" s="297" t="s">
        <v>152</v>
      </c>
      <c r="B132" s="297"/>
      <c r="C132" s="311"/>
      <c r="D132" s="298">
        <v>70.05750765723117</v>
      </c>
      <c r="E132" s="298">
        <v>88.41190681430857</v>
      </c>
      <c r="F132" s="299">
        <v>109</v>
      </c>
      <c r="G132" s="300">
        <v>105.51814055018035</v>
      </c>
      <c r="H132" s="301">
        <v>-20.760098745101292</v>
      </c>
      <c r="I132" s="301">
        <v>-35.72705719520076</v>
      </c>
      <c r="J132" s="301">
        <v>-31.865920350584137</v>
      </c>
    </row>
    <row r="133" spans="1:10" ht="10.5" customHeight="1">
      <c r="A133" s="297"/>
      <c r="B133" s="297"/>
      <c r="C133" s="311"/>
      <c r="D133" s="298"/>
      <c r="E133" s="298"/>
      <c r="F133" s="299"/>
      <c r="G133" s="300"/>
      <c r="H133" s="301"/>
      <c r="I133" s="301"/>
      <c r="J133" s="301"/>
    </row>
    <row r="134" spans="1:10" ht="10.5" customHeight="1">
      <c r="A134" s="297"/>
      <c r="B134" s="297" t="s">
        <v>111</v>
      </c>
      <c r="C134" s="311"/>
      <c r="D134" s="298">
        <v>63.70323072824547</v>
      </c>
      <c r="E134" s="298">
        <v>87.2880713442422</v>
      </c>
      <c r="F134" s="299">
        <v>98.9</v>
      </c>
      <c r="G134" s="300">
        <v>98.79383572193349</v>
      </c>
      <c r="H134" s="301">
        <v>-27.01954603050404</v>
      </c>
      <c r="I134" s="301">
        <v>-35.588239910773034</v>
      </c>
      <c r="J134" s="301">
        <v>-34.4344124599258</v>
      </c>
    </row>
    <row r="135" spans="1:10" ht="10.5" customHeight="1">
      <c r="A135" s="297"/>
      <c r="B135" s="297" t="s">
        <v>112</v>
      </c>
      <c r="C135" s="311"/>
      <c r="D135" s="298">
        <v>245.50942988055712</v>
      </c>
      <c r="E135" s="298">
        <v>119.4428323787847</v>
      </c>
      <c r="F135" s="299">
        <v>387.7</v>
      </c>
      <c r="G135" s="300">
        <v>291.24068305756117</v>
      </c>
      <c r="H135" s="301">
        <v>105.54555262217997</v>
      </c>
      <c r="I135" s="301">
        <v>-36.675411431375515</v>
      </c>
      <c r="J135" s="301">
        <v>7.58466709693167</v>
      </c>
    </row>
    <row r="136" spans="1:10" ht="10.5" customHeight="1">
      <c r="A136" s="297"/>
      <c r="B136" s="297"/>
      <c r="C136" s="311"/>
      <c r="D136" s="298"/>
      <c r="E136" s="298"/>
      <c r="F136" s="299"/>
      <c r="G136" s="300"/>
      <c r="H136" s="301"/>
      <c r="I136" s="301"/>
      <c r="J136" s="301"/>
    </row>
    <row r="137" spans="1:10" ht="10.5" customHeight="1">
      <c r="A137" s="304"/>
      <c r="B137" s="304"/>
      <c r="C137" s="311"/>
      <c r="D137" s="298"/>
      <c r="E137" s="298"/>
      <c r="F137" s="299"/>
      <c r="G137" s="300"/>
      <c r="H137" s="301"/>
      <c r="I137" s="301"/>
      <c r="J137" s="301"/>
    </row>
    <row r="138" spans="1:10" ht="10.5" customHeight="1">
      <c r="A138" s="297" t="s">
        <v>153</v>
      </c>
      <c r="B138" s="297"/>
      <c r="C138" s="302"/>
      <c r="D138" s="298"/>
      <c r="E138" s="298"/>
      <c r="F138" s="303"/>
      <c r="G138" s="300"/>
      <c r="H138" s="301"/>
      <c r="I138" s="301"/>
      <c r="J138" s="301"/>
    </row>
    <row r="139" spans="1:10" ht="10.5" customHeight="1">
      <c r="A139" s="297"/>
      <c r="B139" s="297" t="s">
        <v>154</v>
      </c>
      <c r="C139" s="302"/>
      <c r="D139" s="298">
        <v>82.88761582040316</v>
      </c>
      <c r="E139" s="298">
        <v>83.64866539739995</v>
      </c>
      <c r="F139" s="303">
        <v>75.1</v>
      </c>
      <c r="G139" s="300">
        <v>88.62839379825454</v>
      </c>
      <c r="H139" s="301">
        <v>-0.9098167596352978</v>
      </c>
      <c r="I139" s="301">
        <v>10.369661545144025</v>
      </c>
      <c r="J139" s="301">
        <v>-2.2620763664486665</v>
      </c>
    </row>
    <row r="140" spans="1:10" ht="10.5" customHeight="1">
      <c r="A140" s="297"/>
      <c r="B140" s="297"/>
      <c r="C140" s="302"/>
      <c r="D140" s="298"/>
      <c r="E140" s="298"/>
      <c r="F140" s="299"/>
      <c r="G140" s="300"/>
      <c r="H140" s="301"/>
      <c r="I140" s="301"/>
      <c r="J140" s="301"/>
    </row>
    <row r="141" spans="1:10" ht="10.5" customHeight="1">
      <c r="A141" s="297"/>
      <c r="B141" s="297" t="s">
        <v>111</v>
      </c>
      <c r="C141" s="302"/>
      <c r="D141" s="298">
        <v>80.23782455374122</v>
      </c>
      <c r="E141" s="298">
        <v>81.30190011372983</v>
      </c>
      <c r="F141" s="303">
        <v>72</v>
      </c>
      <c r="G141" s="300">
        <v>86.44645371507006</v>
      </c>
      <c r="H141" s="301">
        <v>-1.3087954383601346</v>
      </c>
      <c r="I141" s="301">
        <v>11.44142299130725</v>
      </c>
      <c r="J141" s="301">
        <v>-2.2829122003554954</v>
      </c>
    </row>
    <row r="142" spans="1:10" ht="10.5" customHeight="1">
      <c r="A142" s="297"/>
      <c r="B142" s="297" t="s">
        <v>112</v>
      </c>
      <c r="C142" s="302"/>
      <c r="D142" s="298">
        <v>104.08463709081244</v>
      </c>
      <c r="E142" s="298">
        <v>102.42162847659233</v>
      </c>
      <c r="F142" s="303">
        <v>99.9</v>
      </c>
      <c r="G142" s="300">
        <v>106.09546017119504</v>
      </c>
      <c r="H142" s="301">
        <v>1.6236889014122358</v>
      </c>
      <c r="I142" s="301">
        <v>4.188825916729159</v>
      </c>
      <c r="J142" s="301">
        <v>-2.2167782651712944</v>
      </c>
    </row>
    <row r="143" spans="1:10" ht="10.5" customHeight="1">
      <c r="A143" s="297"/>
      <c r="B143" s="297"/>
      <c r="C143" s="305"/>
      <c r="D143" s="298"/>
      <c r="E143" s="298"/>
      <c r="F143" s="307"/>
      <c r="G143" s="300"/>
      <c r="H143" s="301"/>
      <c r="I143" s="301"/>
      <c r="J143" s="301"/>
    </row>
    <row r="144" ht="10.5" customHeight="1"/>
    <row r="145" spans="1:10" ht="10.5" customHeight="1">
      <c r="A145" s="304"/>
      <c r="B145" s="304"/>
      <c r="C145" s="312"/>
      <c r="D145" s="313"/>
      <c r="E145" s="313"/>
      <c r="F145" s="314"/>
      <c r="G145" s="315"/>
      <c r="H145" s="316"/>
      <c r="I145" s="316"/>
      <c r="J145" s="316"/>
    </row>
    <row r="146" spans="1:10" ht="10.5" customHeight="1">
      <c r="A146" s="304"/>
      <c r="B146" s="304"/>
      <c r="C146" s="312"/>
      <c r="D146" s="317"/>
      <c r="E146" s="317"/>
      <c r="F146" s="314"/>
      <c r="G146" s="318"/>
      <c r="H146" s="317"/>
      <c r="I146" s="317"/>
      <c r="J146" s="317"/>
    </row>
    <row r="147" spans="1:10" ht="10.5" customHeight="1">
      <c r="A147" s="304"/>
      <c r="B147" s="304"/>
      <c r="C147" s="312"/>
      <c r="D147" s="317"/>
      <c r="E147" s="317"/>
      <c r="F147" s="314"/>
      <c r="G147" s="318"/>
      <c r="H147" s="317"/>
      <c r="I147" s="317"/>
      <c r="J147" s="317"/>
    </row>
    <row r="148" spans="1:10" ht="10.5" customHeight="1">
      <c r="A148" s="304"/>
      <c r="B148" s="304"/>
      <c r="C148" s="312"/>
      <c r="D148" s="317"/>
      <c r="E148" s="317"/>
      <c r="F148" s="314"/>
      <c r="G148" s="318"/>
      <c r="H148" s="317"/>
      <c r="I148" s="317"/>
      <c r="J148" s="317"/>
    </row>
    <row r="149" spans="1:10" ht="10.5" customHeight="1">
      <c r="A149" s="304"/>
      <c r="B149" s="304"/>
      <c r="C149" s="312"/>
      <c r="D149" s="317"/>
      <c r="E149" s="317"/>
      <c r="F149" s="314"/>
      <c r="G149" s="318"/>
      <c r="H149" s="317"/>
      <c r="I149" s="317"/>
      <c r="J149" s="317"/>
    </row>
    <row r="150" spans="1:10" ht="12.75">
      <c r="A150" s="304"/>
      <c r="B150" s="304"/>
      <c r="C150" s="312"/>
      <c r="D150" s="317"/>
      <c r="E150" s="317"/>
      <c r="F150" s="314"/>
      <c r="G150" s="318"/>
      <c r="H150" s="317"/>
      <c r="I150" s="317"/>
      <c r="J150" s="317"/>
    </row>
    <row r="151" spans="1:10" ht="10.5" customHeight="1">
      <c r="A151" s="304"/>
      <c r="C151" s="292"/>
      <c r="D151" s="317"/>
      <c r="E151" s="317"/>
      <c r="F151" s="314"/>
      <c r="G151" s="318"/>
      <c r="H151" s="317"/>
      <c r="I151" s="317"/>
      <c r="J151" s="317"/>
    </row>
    <row r="152" spans="1:10" ht="10.5" customHeight="1">
      <c r="A152" s="304"/>
      <c r="B152" s="304"/>
      <c r="C152" s="312"/>
      <c r="D152" s="317"/>
      <c r="E152" s="317"/>
      <c r="F152" s="314"/>
      <c r="G152" s="318"/>
      <c r="H152" s="317"/>
      <c r="I152" s="317"/>
      <c r="J152" s="317"/>
    </row>
    <row r="153" spans="2:10" ht="10.5" customHeight="1">
      <c r="B153" s="304"/>
      <c r="C153" s="292"/>
      <c r="D153" s="317"/>
      <c r="E153" s="317"/>
      <c r="F153" s="314"/>
      <c r="G153" s="318"/>
      <c r="H153" s="317"/>
      <c r="I153" s="317"/>
      <c r="J153" s="317"/>
    </row>
    <row r="154" ht="10.5" customHeight="1"/>
  </sheetData>
  <mergeCells count="12">
    <mergeCell ref="E10:E12"/>
    <mergeCell ref="F10:F12"/>
    <mergeCell ref="A3:J3"/>
    <mergeCell ref="A75:J75"/>
    <mergeCell ref="G8:G12"/>
    <mergeCell ref="D8:D12"/>
    <mergeCell ref="E8:F9"/>
    <mergeCell ref="D80:D84"/>
    <mergeCell ref="E80:F81"/>
    <mergeCell ref="G80:G84"/>
    <mergeCell ref="E82:E84"/>
    <mergeCell ref="F82:F84"/>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&amp;C&amp;9- &amp;P -</oddHeader>
  </headerFooter>
  <rowBreaks count="1" manualBreakCount="1">
    <brk id="72" max="255" man="1"/>
  </rowBreaks>
</worksheet>
</file>

<file path=xl/worksheets/sheet16.xml><?xml version="1.0" encoding="utf-8"?>
<worksheet xmlns="http://schemas.openxmlformats.org/spreadsheetml/2006/main" xmlns:r="http://schemas.openxmlformats.org/officeDocument/2006/relationships">
  <dimension ref="A1:Q111"/>
  <sheetViews>
    <sheetView workbookViewId="0" topLeftCell="B1">
      <selection activeCell="L13" sqref="L13"/>
    </sheetView>
  </sheetViews>
  <sheetFormatPr defaultColWidth="11.421875" defaultRowHeight="12.75"/>
  <cols>
    <col min="1" max="1" width="4.421875" style="433" customWidth="1"/>
    <col min="2" max="14" width="5.00390625" style="433" customWidth="1"/>
    <col min="15" max="16" width="6.140625" style="433" customWidth="1"/>
    <col min="17" max="17" width="7.28125" style="433" customWidth="1"/>
    <col min="18" max="16384" width="11.421875" style="433" customWidth="1"/>
  </cols>
  <sheetData>
    <row r="1" spans="1:17" ht="12" customHeight="1">
      <c r="A1" s="559"/>
      <c r="B1" s="559"/>
      <c r="C1" s="559"/>
      <c r="D1" s="559"/>
      <c r="E1" s="559"/>
      <c r="F1" s="559"/>
      <c r="G1" s="559"/>
      <c r="H1" s="559"/>
      <c r="I1" s="559"/>
      <c r="J1" s="559"/>
      <c r="K1" s="559"/>
      <c r="L1" s="559"/>
      <c r="M1" s="559"/>
      <c r="N1" s="559"/>
      <c r="O1" s="559"/>
      <c r="P1" s="559"/>
      <c r="Q1" s="559"/>
    </row>
    <row r="2" spans="1:17" ht="12.75" customHeight="1">
      <c r="A2" s="375"/>
      <c r="B2" s="375"/>
      <c r="C2" s="375"/>
      <c r="D2" s="375"/>
      <c r="E2" s="375"/>
      <c r="F2" s="375"/>
      <c r="G2" s="375"/>
      <c r="H2" s="375"/>
      <c r="I2" s="375"/>
      <c r="J2" s="375"/>
      <c r="K2" s="375"/>
      <c r="L2" s="375"/>
      <c r="M2" s="375"/>
      <c r="N2" s="376"/>
      <c r="O2" s="377"/>
      <c r="P2" s="377"/>
      <c r="Q2" s="375"/>
    </row>
    <row r="3" spans="1:17" ht="12.75" customHeight="1">
      <c r="A3" s="561" t="s">
        <v>186</v>
      </c>
      <c r="B3" s="561"/>
      <c r="C3" s="561"/>
      <c r="D3" s="561"/>
      <c r="E3" s="561"/>
      <c r="F3" s="561"/>
      <c r="G3" s="561"/>
      <c r="H3" s="561"/>
      <c r="I3" s="561"/>
      <c r="J3" s="561"/>
      <c r="K3" s="561"/>
      <c r="L3" s="561"/>
      <c r="M3" s="561"/>
      <c r="N3" s="561"/>
      <c r="O3" s="561"/>
      <c r="P3" s="561"/>
      <c r="Q3" s="561"/>
    </row>
    <row r="4" spans="1:17" ht="12.75" customHeight="1">
      <c r="A4" s="560" t="s">
        <v>187</v>
      </c>
      <c r="B4" s="560"/>
      <c r="C4" s="560"/>
      <c r="D4" s="560"/>
      <c r="E4" s="560"/>
      <c r="F4" s="560"/>
      <c r="G4" s="560"/>
      <c r="H4" s="560"/>
      <c r="I4" s="560"/>
      <c r="J4" s="560"/>
      <c r="K4" s="560"/>
      <c r="L4" s="560"/>
      <c r="M4" s="560"/>
      <c r="N4" s="560"/>
      <c r="O4" s="560"/>
      <c r="P4" s="560"/>
      <c r="Q4" s="560"/>
    </row>
    <row r="5" spans="1:17" ht="12.75" customHeight="1">
      <c r="A5" s="560" t="s">
        <v>88</v>
      </c>
      <c r="B5" s="560"/>
      <c r="C5" s="560"/>
      <c r="D5" s="560"/>
      <c r="E5" s="560"/>
      <c r="F5" s="560"/>
      <c r="G5" s="560"/>
      <c r="H5" s="560"/>
      <c r="I5" s="560"/>
      <c r="J5" s="560"/>
      <c r="K5" s="560"/>
      <c r="L5" s="560"/>
      <c r="M5" s="560"/>
      <c r="N5" s="560"/>
      <c r="O5" s="560"/>
      <c r="P5" s="560"/>
      <c r="Q5" s="560"/>
    </row>
    <row r="6" spans="1:17" ht="12.75" customHeight="1">
      <c r="A6" s="375"/>
      <c r="B6" s="378"/>
      <c r="C6" s="375"/>
      <c r="D6" s="375"/>
      <c r="E6" s="375"/>
      <c r="F6" s="375"/>
      <c r="G6" s="375"/>
      <c r="H6" s="375"/>
      <c r="I6" s="375"/>
      <c r="J6" s="375"/>
      <c r="K6" s="375"/>
      <c r="L6" s="375"/>
      <c r="M6" s="375"/>
      <c r="N6" s="376"/>
      <c r="O6" s="377"/>
      <c r="P6" s="377"/>
      <c r="Q6" s="375"/>
    </row>
    <row r="7" spans="1:17" ht="12.75" customHeight="1">
      <c r="A7" s="378"/>
      <c r="B7" s="378"/>
      <c r="C7" s="375"/>
      <c r="D7" s="375"/>
      <c r="E7" s="375"/>
      <c r="F7" s="375"/>
      <c r="G7" s="375"/>
      <c r="H7" s="375"/>
      <c r="I7" s="375"/>
      <c r="J7" s="375"/>
      <c r="K7" s="375"/>
      <c r="L7" s="375"/>
      <c r="M7" s="375"/>
      <c r="N7" s="379"/>
      <c r="O7" s="377"/>
      <c r="P7" s="377"/>
      <c r="Q7" s="374"/>
    </row>
    <row r="8" spans="1:17" ht="12" customHeight="1">
      <c r="A8" s="380"/>
      <c r="B8" s="381"/>
      <c r="C8" s="382"/>
      <c r="D8" s="382"/>
      <c r="E8" s="382"/>
      <c r="F8" s="382"/>
      <c r="G8" s="382"/>
      <c r="H8" s="382"/>
      <c r="I8" s="382"/>
      <c r="J8" s="382"/>
      <c r="K8" s="382"/>
      <c r="L8" s="382"/>
      <c r="M8" s="382"/>
      <c r="N8" s="434"/>
      <c r="O8" s="554" t="s">
        <v>89</v>
      </c>
      <c r="P8" s="555"/>
      <c r="Q8" s="555"/>
    </row>
    <row r="9" spans="1:17" ht="12" customHeight="1">
      <c r="A9" s="384"/>
      <c r="B9" s="385"/>
      <c r="C9" s="386"/>
      <c r="D9" s="386"/>
      <c r="E9" s="386"/>
      <c r="F9" s="386"/>
      <c r="G9" s="386"/>
      <c r="H9" s="386"/>
      <c r="I9" s="386"/>
      <c r="J9" s="386"/>
      <c r="K9" s="386"/>
      <c r="L9" s="386"/>
      <c r="M9" s="386"/>
      <c r="N9" s="435"/>
      <c r="O9" s="388" t="s">
        <v>208</v>
      </c>
      <c r="P9" s="389"/>
      <c r="Q9" s="390" t="s">
        <v>209</v>
      </c>
    </row>
    <row r="10" spans="1:17" ht="12" customHeight="1">
      <c r="A10" s="391" t="s">
        <v>91</v>
      </c>
      <c r="B10" s="385" t="s">
        <v>92</v>
      </c>
      <c r="C10" s="386" t="s">
        <v>93</v>
      </c>
      <c r="D10" s="386" t="s">
        <v>94</v>
      </c>
      <c r="E10" s="386" t="s">
        <v>90</v>
      </c>
      <c r="F10" s="386" t="s">
        <v>95</v>
      </c>
      <c r="G10" s="386" t="s">
        <v>96</v>
      </c>
      <c r="H10" s="386" t="s">
        <v>97</v>
      </c>
      <c r="I10" s="386" t="s">
        <v>98</v>
      </c>
      <c r="J10" s="386" t="s">
        <v>99</v>
      </c>
      <c r="K10" s="386" t="s">
        <v>100</v>
      </c>
      <c r="L10" s="386" t="s">
        <v>101</v>
      </c>
      <c r="M10" s="386" t="s">
        <v>102</v>
      </c>
      <c r="N10" s="436" t="s">
        <v>103</v>
      </c>
      <c r="O10" s="556" t="s">
        <v>104</v>
      </c>
      <c r="P10" s="557"/>
      <c r="Q10" s="557"/>
    </row>
    <row r="11" spans="1:17" ht="12" customHeight="1">
      <c r="A11" s="384"/>
      <c r="B11" s="385"/>
      <c r="C11" s="386"/>
      <c r="D11" s="386"/>
      <c r="E11" s="386"/>
      <c r="F11" s="386"/>
      <c r="G11" s="386"/>
      <c r="H11" s="386"/>
      <c r="I11" s="386"/>
      <c r="J11" s="386"/>
      <c r="K11" s="386"/>
      <c r="L11" s="386"/>
      <c r="M11" s="386"/>
      <c r="N11" s="435"/>
      <c r="O11" s="392" t="s">
        <v>105</v>
      </c>
      <c r="P11" s="393" t="s">
        <v>106</v>
      </c>
      <c r="Q11" s="394" t="s">
        <v>106</v>
      </c>
    </row>
    <row r="12" spans="1:17" ht="12" customHeight="1">
      <c r="A12" s="395"/>
      <c r="B12" s="396"/>
      <c r="C12" s="397"/>
      <c r="D12" s="397"/>
      <c r="E12" s="397"/>
      <c r="F12" s="397"/>
      <c r="G12" s="397"/>
      <c r="H12" s="397"/>
      <c r="I12" s="397"/>
      <c r="J12" s="397"/>
      <c r="K12" s="397"/>
      <c r="L12" s="397"/>
      <c r="M12" s="397"/>
      <c r="N12" s="437"/>
      <c r="O12" s="398" t="s">
        <v>107</v>
      </c>
      <c r="P12" s="399" t="s">
        <v>108</v>
      </c>
      <c r="Q12" s="400" t="s">
        <v>109</v>
      </c>
    </row>
    <row r="13" spans="1:17" ht="12" customHeight="1">
      <c r="A13" s="401"/>
      <c r="B13" s="402"/>
      <c r="C13" s="402"/>
      <c r="D13" s="402"/>
      <c r="E13" s="402"/>
      <c r="F13" s="402"/>
      <c r="G13" s="402"/>
      <c r="H13" s="402"/>
      <c r="I13" s="402"/>
      <c r="J13" s="402"/>
      <c r="K13" s="402"/>
      <c r="L13" s="402"/>
      <c r="M13" s="402"/>
      <c r="N13" s="403"/>
      <c r="O13" s="404"/>
      <c r="P13" s="393"/>
      <c r="Q13" s="393"/>
    </row>
    <row r="14" spans="1:17" ht="12" customHeight="1">
      <c r="A14" s="401"/>
      <c r="B14" s="402"/>
      <c r="C14" s="402"/>
      <c r="D14" s="402"/>
      <c r="E14" s="402"/>
      <c r="F14" s="402"/>
      <c r="G14" s="402"/>
      <c r="H14" s="402"/>
      <c r="I14" s="402"/>
      <c r="J14" s="402"/>
      <c r="K14" s="402"/>
      <c r="L14" s="402"/>
      <c r="M14" s="402"/>
      <c r="N14" s="403"/>
      <c r="O14" s="404"/>
      <c r="P14" s="393"/>
      <c r="Q14" s="374"/>
    </row>
    <row r="15" spans="1:17" ht="12" customHeight="1">
      <c r="A15" s="401"/>
      <c r="B15" s="402"/>
      <c r="C15" s="402"/>
      <c r="D15" s="402"/>
      <c r="E15" s="402"/>
      <c r="F15" s="402"/>
      <c r="G15" s="402"/>
      <c r="H15" s="402"/>
      <c r="I15" s="402"/>
      <c r="J15" s="402"/>
      <c r="K15" s="402"/>
      <c r="L15" s="402"/>
      <c r="M15" s="402"/>
      <c r="N15" s="403"/>
      <c r="O15" s="404"/>
      <c r="P15" s="393"/>
      <c r="Q15" s="374"/>
    </row>
    <row r="16" spans="1:17" ht="1.5" customHeight="1">
      <c r="A16" s="401"/>
      <c r="B16" s="402"/>
      <c r="C16" s="402"/>
      <c r="D16" s="402"/>
      <c r="E16" s="402"/>
      <c r="F16" s="402"/>
      <c r="G16" s="402"/>
      <c r="H16" s="402"/>
      <c r="I16" s="402"/>
      <c r="J16" s="402"/>
      <c r="K16" s="402"/>
      <c r="L16" s="402"/>
      <c r="M16" s="402"/>
      <c r="N16" s="403"/>
      <c r="O16" s="404"/>
      <c r="P16" s="393"/>
      <c r="Q16" s="374"/>
    </row>
    <row r="17" spans="1:17" ht="12" customHeight="1">
      <c r="A17" s="558" t="s">
        <v>220</v>
      </c>
      <c r="B17" s="558"/>
      <c r="C17" s="558"/>
      <c r="D17" s="558"/>
      <c r="E17" s="558"/>
      <c r="F17" s="558"/>
      <c r="G17" s="558"/>
      <c r="H17" s="558"/>
      <c r="I17" s="558"/>
      <c r="J17" s="558"/>
      <c r="K17" s="558"/>
      <c r="L17" s="558"/>
      <c r="M17" s="558"/>
      <c r="N17" s="558"/>
      <c r="O17" s="558"/>
      <c r="P17" s="558"/>
      <c r="Q17" s="558"/>
    </row>
    <row r="18" spans="1:17" ht="1.5" customHeight="1">
      <c r="A18" s="408"/>
      <c r="B18" s="409"/>
      <c r="C18" s="409"/>
      <c r="D18" s="409"/>
      <c r="E18" s="410"/>
      <c r="F18" s="410"/>
      <c r="G18" s="410"/>
      <c r="H18" s="410"/>
      <c r="I18" s="410"/>
      <c r="J18" s="410"/>
      <c r="K18" s="410"/>
      <c r="L18" s="410"/>
      <c r="M18" s="410"/>
      <c r="N18" s="411"/>
      <c r="O18" s="412"/>
      <c r="P18" s="412"/>
      <c r="Q18" s="375"/>
    </row>
    <row r="19" spans="1:17" ht="12" customHeight="1">
      <c r="A19" s="413"/>
      <c r="B19" s="414"/>
      <c r="C19" s="414"/>
      <c r="D19" s="414"/>
      <c r="E19" s="414"/>
      <c r="F19" s="414"/>
      <c r="G19" s="414"/>
      <c r="H19" s="414"/>
      <c r="I19" s="414"/>
      <c r="J19" s="414"/>
      <c r="K19" s="414"/>
      <c r="L19" s="414"/>
      <c r="M19" s="414"/>
      <c r="N19" s="403"/>
      <c r="O19" s="404"/>
      <c r="P19" s="404"/>
      <c r="Q19" s="415"/>
    </row>
    <row r="20" spans="1:17" ht="12" customHeight="1">
      <c r="A20" s="416">
        <v>1999</v>
      </c>
      <c r="B20" s="414">
        <v>58.343208824892834</v>
      </c>
      <c r="C20" s="414">
        <v>95.61198681204172</v>
      </c>
      <c r="D20" s="414">
        <v>121.45794527777005</v>
      </c>
      <c r="E20" s="414">
        <v>104.96664312887249</v>
      </c>
      <c r="F20" s="414">
        <v>115.3227051832184</v>
      </c>
      <c r="G20" s="414">
        <v>129.79299100632977</v>
      </c>
      <c r="H20" s="414">
        <v>119.15047581191783</v>
      </c>
      <c r="I20" s="414">
        <v>113.33989191695957</v>
      </c>
      <c r="J20" s="414">
        <v>104.05371862185487</v>
      </c>
      <c r="K20" s="414">
        <v>88.91003406028521</v>
      </c>
      <c r="L20" s="414">
        <v>80.27217181755839</v>
      </c>
      <c r="M20" s="414">
        <v>68.77822753829876</v>
      </c>
      <c r="N20" s="417" t="e">
        <f>(#REF!+#REF!+#REF!+#REF!+#REF!+#REF!+#REF!+#REF!+#REF!+#REF!+#REF!+#REF!)/12</f>
        <v>#REF!</v>
      </c>
      <c r="O20" s="418" t="e">
        <f>100*(#REF!-#REF!)/#REF!</f>
        <v>#REF!</v>
      </c>
      <c r="P20" s="418" t="e">
        <f>100*(#REF!-#REF!)/#REF!</f>
        <v>#REF!</v>
      </c>
      <c r="Q20" s="419"/>
    </row>
    <row r="21" spans="1:17" ht="12" customHeight="1">
      <c r="A21" s="416">
        <v>2001</v>
      </c>
      <c r="B21" s="82">
        <v>51.61510416118137</v>
      </c>
      <c r="C21" s="82">
        <v>60.91581946278218</v>
      </c>
      <c r="D21" s="82">
        <v>88.09674597033347</v>
      </c>
      <c r="E21" s="82">
        <v>91.00507088689332</v>
      </c>
      <c r="F21" s="82">
        <v>107.00987235411287</v>
      </c>
      <c r="G21" s="82">
        <v>127.05319179774477</v>
      </c>
      <c r="H21" s="82">
        <v>104.91948952831632</v>
      </c>
      <c r="I21" s="82">
        <v>103.96871199046002</v>
      </c>
      <c r="J21" s="82">
        <v>95.44261176696632</v>
      </c>
      <c r="K21" s="82">
        <v>83.50993207202816</v>
      </c>
      <c r="L21" s="82">
        <v>73.73682987076637</v>
      </c>
      <c r="M21" s="82">
        <v>53.63120199171429</v>
      </c>
      <c r="N21" s="82">
        <f>(B21+C21+D21+E21+F21+G21+H21+I21+J21+K21+L21+M21)/12</f>
        <v>86.74204848777497</v>
      </c>
      <c r="O21" s="418">
        <f>100*(I21-H21)/H21</f>
        <v>-0.9061972586129435</v>
      </c>
      <c r="P21" s="418">
        <f>100*(I21-I20)/I20</f>
        <v>-8.268209690340544</v>
      </c>
      <c r="Q21" s="419">
        <f>(((B21+C21+D21+E21+F21+G21+H21+I21)/8)-((B20+C20+D20+E20+F20+G20+H20+I20)/8))/((B20+C20+D20+E20+F20+G20+H20+I20)/8)*100</f>
        <v>-14.382736277445368</v>
      </c>
    </row>
    <row r="22" spans="1:17" ht="12" customHeight="1">
      <c r="A22" s="416">
        <v>2002</v>
      </c>
      <c r="B22" s="82">
        <v>36.023397465602194</v>
      </c>
      <c r="C22" s="82">
        <v>63.71142235316469</v>
      </c>
      <c r="D22" s="82">
        <v>81.37485103157579</v>
      </c>
      <c r="E22" s="82">
        <v>87.32034357195974</v>
      </c>
      <c r="F22" s="82">
        <v>96.38009126208586</v>
      </c>
      <c r="G22" s="82">
        <v>93.9042284507029</v>
      </c>
      <c r="H22" s="82">
        <v>92.97185925093817</v>
      </c>
      <c r="I22" s="82">
        <v>92.82789769669118</v>
      </c>
      <c r="J22" s="82">
        <v>88.11025282385293</v>
      </c>
      <c r="K22" s="82">
        <v>70.21680500027992</v>
      </c>
      <c r="L22" s="82">
        <v>72.95005942158058</v>
      </c>
      <c r="M22" s="82">
        <v>60.177888751616074</v>
      </c>
      <c r="N22" s="82">
        <f>(B22+C22+D22+E22+F22+G22+H22+I22+J22+K22+L22+M22)/12</f>
        <v>77.99742475667082</v>
      </c>
      <c r="O22" s="418">
        <f>100*(I22-H22)/H22</f>
        <v>-0.1548442242705096</v>
      </c>
      <c r="P22" s="418">
        <f>100*(I22-I21)/I21</f>
        <v>-10.715545167849248</v>
      </c>
      <c r="Q22" s="419">
        <f>(((B22+C22+D22+E22+F22+G22+H22+I22)/8)-((B21+C21+D21+E21+F21+G21+H21+I21)/8))/((B21+C21+D21+E21+F21+G21+H21+I21)/8)*100</f>
        <v>-12.261349868062357</v>
      </c>
    </row>
    <row r="23" spans="1:17" ht="12" customHeight="1">
      <c r="A23" s="416">
        <v>2003</v>
      </c>
      <c r="B23" s="82">
        <v>47.2129970233851</v>
      </c>
      <c r="C23" s="82">
        <v>47.2</v>
      </c>
      <c r="D23" s="82">
        <v>69.66752270484518</v>
      </c>
      <c r="E23" s="82">
        <v>74.04182180641666</v>
      </c>
      <c r="F23" s="82">
        <v>85.3</v>
      </c>
      <c r="G23" s="82">
        <v>86.3</v>
      </c>
      <c r="H23" s="82">
        <v>77.1</v>
      </c>
      <c r="I23" s="82">
        <v>80.12554509756251</v>
      </c>
      <c r="J23" s="82">
        <v>81.8</v>
      </c>
      <c r="K23" s="82">
        <v>67.4</v>
      </c>
      <c r="L23" s="82">
        <v>60.5</v>
      </c>
      <c r="M23" s="82">
        <v>62.6</v>
      </c>
      <c r="N23" s="82">
        <f>(B23+C23+D23+E23+F23+G23+H23+I23+J23+K23+L23+M23)/12</f>
        <v>69.93732388601745</v>
      </c>
      <c r="O23" s="418">
        <f>100*(I23-H23)/H23</f>
        <v>3.9241830059176577</v>
      </c>
      <c r="P23" s="418">
        <f>100*(I23-I22)/I22</f>
        <v>-13.683766318432356</v>
      </c>
      <c r="Q23" s="419">
        <f>(((B23+C23+D23+E23+F23+G23+H23+I23)/8)-((B22+C22+D22+E22+F22+G22+H22+I22)/8))/((B22+C22+D22+E22+F22+G22+H22+I22)/8)*100</f>
        <v>-12.034834540266976</v>
      </c>
    </row>
    <row r="24" spans="1:17" ht="12" customHeight="1">
      <c r="A24" s="416">
        <v>2004</v>
      </c>
      <c r="B24" s="82">
        <v>33.578035740015714</v>
      </c>
      <c r="C24" s="82">
        <v>45.2</v>
      </c>
      <c r="D24" s="82">
        <v>93.42427831261664</v>
      </c>
      <c r="E24" s="82">
        <v>69.8</v>
      </c>
      <c r="F24" s="82">
        <v>79.1</v>
      </c>
      <c r="G24" s="82">
        <v>104.5</v>
      </c>
      <c r="H24" s="82">
        <v>76.44025326468584</v>
      </c>
      <c r="I24" s="82">
        <v>81.15448278958715</v>
      </c>
      <c r="J24" s="82"/>
      <c r="K24" s="82"/>
      <c r="L24" s="82"/>
      <c r="M24" s="82"/>
      <c r="N24" s="82">
        <f>(B24+C24+D24+E24+F24+G24+H24+I24)/8</f>
        <v>72.89963126336316</v>
      </c>
      <c r="O24" s="418">
        <f>100*(I24-H24)/H24</f>
        <v>6.167208144349792</v>
      </c>
      <c r="P24" s="418">
        <f>100*(I24-I23)/I23</f>
        <v>1.2841568700366226</v>
      </c>
      <c r="Q24" s="419">
        <f>(((B24+C24+D24+E24+F24+G24+H24+I24)/8)-((B23+C23+D23+E23+F23+G23+H23+I23)/8))/((B23+C23+D23+E23+F23+G23+H23+I23)/8)*100</f>
        <v>2.8660770871233496</v>
      </c>
    </row>
    <row r="25" spans="1:17" ht="12" customHeight="1">
      <c r="A25" s="420"/>
      <c r="B25" s="415"/>
      <c r="C25" s="415"/>
      <c r="D25" s="415"/>
      <c r="E25" s="415"/>
      <c r="F25" s="415"/>
      <c r="G25" s="415"/>
      <c r="H25" s="415"/>
      <c r="I25" s="415"/>
      <c r="J25" s="418"/>
      <c r="K25" s="418"/>
      <c r="L25" s="419"/>
      <c r="M25" s="415"/>
      <c r="N25" s="421"/>
      <c r="O25" s="415"/>
      <c r="P25" s="415"/>
      <c r="Q25" s="415"/>
    </row>
    <row r="26" spans="1:17" ht="12.75" customHeight="1">
      <c r="A26" s="415"/>
      <c r="B26" s="415"/>
      <c r="C26" s="415"/>
      <c r="D26" s="415"/>
      <c r="E26" s="415"/>
      <c r="F26" s="415"/>
      <c r="G26" s="415"/>
      <c r="H26" s="415"/>
      <c r="I26" s="415"/>
      <c r="J26" s="418"/>
      <c r="K26" s="418"/>
      <c r="L26" s="419"/>
      <c r="M26" s="415"/>
      <c r="N26" s="421"/>
      <c r="O26" s="415"/>
      <c r="P26" s="415"/>
      <c r="Q26" s="415"/>
    </row>
    <row r="27" spans="1:17" ht="12" customHeight="1">
      <c r="A27" s="415"/>
      <c r="B27" s="415"/>
      <c r="C27" s="415"/>
      <c r="D27" s="415"/>
      <c r="E27" s="415"/>
      <c r="F27" s="415"/>
      <c r="G27" s="415"/>
      <c r="H27" s="415"/>
      <c r="I27" s="415"/>
      <c r="J27" s="418"/>
      <c r="K27" s="418"/>
      <c r="L27" s="419"/>
      <c r="M27" s="415"/>
      <c r="N27" s="421"/>
      <c r="O27" s="415"/>
      <c r="P27" s="415"/>
      <c r="Q27" s="415"/>
    </row>
    <row r="28" spans="1:17" ht="12" customHeight="1">
      <c r="A28" s="558" t="s">
        <v>188</v>
      </c>
      <c r="B28" s="558"/>
      <c r="C28" s="558"/>
      <c r="D28" s="558"/>
      <c r="E28" s="558"/>
      <c r="F28" s="558"/>
      <c r="G28" s="558"/>
      <c r="H28" s="558"/>
      <c r="I28" s="558"/>
      <c r="J28" s="558"/>
      <c r="K28" s="558"/>
      <c r="L28" s="558"/>
      <c r="M28" s="558"/>
      <c r="N28" s="558"/>
      <c r="O28" s="558"/>
      <c r="P28" s="558"/>
      <c r="Q28" s="558"/>
    </row>
    <row r="29" spans="1:17" ht="1.5" customHeight="1">
      <c r="A29" s="408"/>
      <c r="B29" s="375"/>
      <c r="C29" s="375"/>
      <c r="D29" s="375"/>
      <c r="E29" s="375"/>
      <c r="F29" s="375"/>
      <c r="G29" s="375"/>
      <c r="H29" s="375"/>
      <c r="I29" s="375"/>
      <c r="J29" s="375"/>
      <c r="K29" s="375"/>
      <c r="L29" s="375"/>
      <c r="M29" s="375"/>
      <c r="N29" s="422"/>
      <c r="O29" s="375"/>
      <c r="P29" s="375"/>
      <c r="Q29" s="375"/>
    </row>
    <row r="30" spans="1:17" ht="12" customHeight="1">
      <c r="A30" s="408"/>
      <c r="B30" s="414"/>
      <c r="C30" s="414"/>
      <c r="D30" s="414"/>
      <c r="E30" s="414"/>
      <c r="F30" s="414"/>
      <c r="G30" s="414"/>
      <c r="H30" s="414"/>
      <c r="I30" s="414"/>
      <c r="J30" s="414"/>
      <c r="K30" s="414"/>
      <c r="L30" s="414"/>
      <c r="M30" s="414"/>
      <c r="N30" s="422"/>
      <c r="O30" s="375"/>
      <c r="P30" s="375"/>
      <c r="Q30" s="375"/>
    </row>
    <row r="31" spans="1:17" ht="12" customHeight="1">
      <c r="A31" s="416">
        <v>1999</v>
      </c>
      <c r="B31" s="414">
        <v>70.48886322564562</v>
      </c>
      <c r="C31" s="414">
        <v>68.51910333275926</v>
      </c>
      <c r="D31" s="414">
        <v>112.69837382197494</v>
      </c>
      <c r="E31" s="414">
        <v>120.02222647592116</v>
      </c>
      <c r="F31" s="414">
        <v>128.56830260647808</v>
      </c>
      <c r="G31" s="414">
        <v>128.95042140472745</v>
      </c>
      <c r="H31" s="414">
        <v>109.4746749401696</v>
      </c>
      <c r="I31" s="414">
        <v>110.71726472053282</v>
      </c>
      <c r="J31" s="414">
        <v>91.63666087641987</v>
      </c>
      <c r="K31" s="414">
        <v>95.08301406348333</v>
      </c>
      <c r="L31" s="414">
        <v>81.85461424788542</v>
      </c>
      <c r="M31" s="414">
        <v>81.98648028400245</v>
      </c>
      <c r="N31" s="417"/>
      <c r="O31" s="418"/>
      <c r="P31" s="418"/>
      <c r="Q31" s="419"/>
    </row>
    <row r="32" spans="1:17" ht="12" customHeight="1">
      <c r="A32" s="416">
        <v>2001</v>
      </c>
      <c r="B32" s="82">
        <v>70.53104448204948</v>
      </c>
      <c r="C32" s="82">
        <v>75.85633160767603</v>
      </c>
      <c r="D32" s="82">
        <v>90.43821904419076</v>
      </c>
      <c r="E32" s="82">
        <v>84.02454939556479</v>
      </c>
      <c r="F32" s="82">
        <v>105.32678812989164</v>
      </c>
      <c r="G32" s="82">
        <v>139.37466753738806</v>
      </c>
      <c r="H32" s="82">
        <v>83.85229852293101</v>
      </c>
      <c r="I32" s="82">
        <v>91.67219759349909</v>
      </c>
      <c r="J32" s="82">
        <v>88.60292394794962</v>
      </c>
      <c r="K32" s="82">
        <v>82.97903630902358</v>
      </c>
      <c r="L32" s="82">
        <v>84.5424383989966</v>
      </c>
      <c r="M32" s="82">
        <v>56.03308971699674</v>
      </c>
      <c r="N32" s="82">
        <f>(B32+C32+D32+E32+F32+G32+H32+I32+J32+K32+L32+M32)/12</f>
        <v>87.76946539051312</v>
      </c>
      <c r="O32" s="418">
        <f>100*(I32-H32)/H32</f>
        <v>9.325801687391532</v>
      </c>
      <c r="P32" s="418">
        <f>100*(I32-I31)/I31</f>
        <v>-17.20153327044917</v>
      </c>
      <c r="Q32" s="419">
        <f>(((B32+C32+D32+E32+F32+G32+H32+I32)/8)-((B31+C31+D31+E31+F31+G31+H31+I31)/8))/((B31+C31+D31+E31+F31+G31+H31+I31)/8)*100</f>
        <v>-12.757020198800378</v>
      </c>
    </row>
    <row r="33" spans="1:17" ht="12" customHeight="1">
      <c r="A33" s="416">
        <v>2002</v>
      </c>
      <c r="B33" s="82">
        <v>38.38366542489733</v>
      </c>
      <c r="C33" s="82">
        <v>71.84180823787459</v>
      </c>
      <c r="D33" s="82">
        <v>80.77830133952759</v>
      </c>
      <c r="E33" s="82">
        <v>83.25088521729288</v>
      </c>
      <c r="F33" s="82">
        <v>82.42697963856101</v>
      </c>
      <c r="G33" s="82">
        <v>82.56886518424307</v>
      </c>
      <c r="H33" s="82">
        <v>77.26298737269035</v>
      </c>
      <c r="I33" s="82">
        <v>83.76507338957624</v>
      </c>
      <c r="J33" s="82">
        <v>80.07968495698773</v>
      </c>
      <c r="K33" s="82">
        <v>66.8307294174882</v>
      </c>
      <c r="L33" s="82">
        <v>52.376769081675555</v>
      </c>
      <c r="M33" s="82">
        <v>65.61668044211311</v>
      </c>
      <c r="N33" s="82">
        <f>(B33+C33+D33+E33+F33+G33+H33+I33+J33+K33+L33+M33)/12</f>
        <v>72.09853580857731</v>
      </c>
      <c r="O33" s="418">
        <f>100*(I33-H33)/H33</f>
        <v>8.415524998434305</v>
      </c>
      <c r="P33" s="418">
        <f>100*(I33-I32)/I32</f>
        <v>-8.62543324093234</v>
      </c>
      <c r="Q33" s="419">
        <f>(((B33+C33+D33+E33+F33+G33+H33+I33)/8)-((B32+C32+D32+E32+F32+G32+H32+I32)/8))/((B32+C32+D32+E32+F32+G32+H32+I32)/8)*100</f>
        <v>-18.999065171442854</v>
      </c>
    </row>
    <row r="34" spans="1:17" ht="12" customHeight="1">
      <c r="A34" s="416">
        <v>2003</v>
      </c>
      <c r="B34" s="82">
        <v>56.0220746433377</v>
      </c>
      <c r="C34" s="82">
        <v>47.1</v>
      </c>
      <c r="D34" s="82">
        <v>60.97648257682171</v>
      </c>
      <c r="E34" s="82">
        <v>75.20387905183003</v>
      </c>
      <c r="F34" s="82">
        <v>72.6</v>
      </c>
      <c r="G34" s="82">
        <v>67.5</v>
      </c>
      <c r="H34" s="82">
        <v>67.2</v>
      </c>
      <c r="I34" s="82">
        <v>77.51069430855291</v>
      </c>
      <c r="J34" s="82">
        <v>72.3</v>
      </c>
      <c r="K34" s="82">
        <v>60.9</v>
      </c>
      <c r="L34" s="82">
        <v>56.5</v>
      </c>
      <c r="M34" s="82">
        <v>55.9</v>
      </c>
      <c r="N34" s="82">
        <f>(B34+C34+D34+E34+F34+G34+H34+I34+J34+K34+L34+M34)/12</f>
        <v>64.14276088171185</v>
      </c>
      <c r="O34" s="418">
        <f>100*(I34-H34)/H34</f>
        <v>15.34329510201326</v>
      </c>
      <c r="P34" s="418">
        <f>100*(I34-I33)/I33</f>
        <v>-7.46657148133249</v>
      </c>
      <c r="Q34" s="419">
        <f>(((B34+C34+D34+E34+F34+G34+H34+I34)/8)-((B33+C33+D33+E33+F33+G33+H33+I33)/8))/((B33+C33+D33+E33+F33+G33+H33+I33)/8)*100</f>
        <v>-12.688348304094832</v>
      </c>
    </row>
    <row r="35" spans="1:17" ht="12" customHeight="1">
      <c r="A35" s="416">
        <v>2004</v>
      </c>
      <c r="B35" s="82">
        <v>38.625162768263024</v>
      </c>
      <c r="C35" s="82">
        <v>51.3</v>
      </c>
      <c r="D35" s="82">
        <v>65.54407471467157</v>
      </c>
      <c r="E35" s="82">
        <v>51.9</v>
      </c>
      <c r="F35" s="82">
        <v>72.1</v>
      </c>
      <c r="G35" s="82">
        <v>90.1</v>
      </c>
      <c r="H35" s="82">
        <v>66.82337702027559</v>
      </c>
      <c r="I35" s="82">
        <v>75.09987553220704</v>
      </c>
      <c r="J35" s="82"/>
      <c r="K35" s="82"/>
      <c r="L35" s="82"/>
      <c r="M35" s="82"/>
      <c r="N35" s="82">
        <f>(B35+C35+D35+E35+F35+G35+H35+I35)/8</f>
        <v>63.93656125442715</v>
      </c>
      <c r="O35" s="418">
        <f>100*(I35-H35)/H35</f>
        <v>12.385633413019804</v>
      </c>
      <c r="P35" s="418">
        <f>100*(I35-I34)/I34</f>
        <v>-3.110304710662172</v>
      </c>
      <c r="Q35" s="419">
        <f>(((B35+C35+D35+E35+F35+G35+H35+I35)/8)-((B34+C34+D34+E34+F34+G34+H34+I34)/8))/((B34+C34+D34+E34+F34+G34+H34+I34)/8)*100</f>
        <v>-2.407999305635737</v>
      </c>
    </row>
    <row r="36" spans="1:17" ht="12" customHeight="1">
      <c r="A36" s="420"/>
      <c r="B36" s="415"/>
      <c r="C36" s="415"/>
      <c r="D36" s="415"/>
      <c r="E36" s="415"/>
      <c r="F36" s="415"/>
      <c r="G36" s="415"/>
      <c r="H36" s="415"/>
      <c r="I36" s="415"/>
      <c r="J36" s="415"/>
      <c r="K36" s="415"/>
      <c r="L36" s="415"/>
      <c r="M36" s="415"/>
      <c r="N36" s="421"/>
      <c r="O36" s="415"/>
      <c r="P36" s="415"/>
      <c r="Q36" s="415"/>
    </row>
    <row r="37" spans="1:17" ht="12" customHeight="1">
      <c r="A37" s="402"/>
      <c r="B37" s="415"/>
      <c r="C37" s="415"/>
      <c r="D37" s="415"/>
      <c r="E37" s="415"/>
      <c r="F37" s="415"/>
      <c r="G37" s="415"/>
      <c r="H37" s="415"/>
      <c r="I37" s="415"/>
      <c r="J37" s="415"/>
      <c r="K37" s="415"/>
      <c r="L37" s="415"/>
      <c r="M37" s="415"/>
      <c r="N37" s="421"/>
      <c r="O37" s="415"/>
      <c r="P37" s="415"/>
      <c r="Q37" s="415"/>
    </row>
    <row r="38" spans="1:17" ht="12" customHeight="1">
      <c r="A38" s="415"/>
      <c r="B38" s="415"/>
      <c r="C38" s="415"/>
      <c r="D38" s="415"/>
      <c r="E38" s="415"/>
      <c r="F38" s="415"/>
      <c r="G38" s="415"/>
      <c r="H38" s="415"/>
      <c r="I38" s="415"/>
      <c r="J38" s="415"/>
      <c r="K38" s="415"/>
      <c r="L38" s="415"/>
      <c r="M38" s="415"/>
      <c r="N38" s="421"/>
      <c r="O38" s="415"/>
      <c r="P38" s="415"/>
      <c r="Q38" s="415"/>
    </row>
    <row r="39" spans="1:17" ht="12" customHeight="1">
      <c r="A39" s="558" t="s">
        <v>189</v>
      </c>
      <c r="B39" s="558"/>
      <c r="C39" s="558"/>
      <c r="D39" s="558"/>
      <c r="E39" s="558"/>
      <c r="F39" s="558"/>
      <c r="G39" s="558"/>
      <c r="H39" s="558"/>
      <c r="I39" s="558"/>
      <c r="J39" s="558"/>
      <c r="K39" s="558"/>
      <c r="L39" s="558"/>
      <c r="M39" s="558"/>
      <c r="N39" s="558"/>
      <c r="O39" s="558"/>
      <c r="P39" s="558"/>
      <c r="Q39" s="558"/>
    </row>
    <row r="40" spans="1:17" ht="1.5" customHeight="1">
      <c r="A40" s="408"/>
      <c r="B40" s="375"/>
      <c r="C40" s="375"/>
      <c r="D40" s="375"/>
      <c r="E40" s="375"/>
      <c r="F40" s="375"/>
      <c r="G40" s="375"/>
      <c r="H40" s="375"/>
      <c r="I40" s="375"/>
      <c r="J40" s="375"/>
      <c r="K40" s="375"/>
      <c r="L40" s="375"/>
      <c r="M40" s="375"/>
      <c r="N40" s="422"/>
      <c r="O40" s="375"/>
      <c r="P40" s="375"/>
      <c r="Q40" s="375"/>
    </row>
    <row r="41" spans="1:17" ht="12" customHeight="1">
      <c r="A41" s="408"/>
      <c r="B41" s="414"/>
      <c r="C41" s="414"/>
      <c r="D41" s="414"/>
      <c r="E41" s="414"/>
      <c r="F41" s="414"/>
      <c r="G41" s="414"/>
      <c r="H41" s="414"/>
      <c r="I41" s="414"/>
      <c r="J41" s="414"/>
      <c r="K41" s="414"/>
      <c r="L41" s="414"/>
      <c r="M41" s="414"/>
      <c r="N41" s="422"/>
      <c r="O41" s="375"/>
      <c r="P41" s="375"/>
      <c r="Q41" s="375"/>
    </row>
    <row r="42" spans="1:17" ht="12" customHeight="1">
      <c r="A42" s="416">
        <v>1999</v>
      </c>
      <c r="B42" s="414">
        <v>65.86018781267506</v>
      </c>
      <c r="C42" s="414">
        <v>90.50667338643845</v>
      </c>
      <c r="D42" s="414">
        <v>125.84824739130728</v>
      </c>
      <c r="E42" s="414">
        <v>137.94101764489136</v>
      </c>
      <c r="F42" s="414">
        <v>140.9529120980506</v>
      </c>
      <c r="G42" s="414">
        <v>135.82141505781385</v>
      </c>
      <c r="H42" s="414">
        <v>96.72567099474601</v>
      </c>
      <c r="I42" s="414">
        <v>99.13392806524328</v>
      </c>
      <c r="J42" s="414">
        <v>81.51966441972816</v>
      </c>
      <c r="K42" s="414">
        <v>101.41944993308216</v>
      </c>
      <c r="L42" s="414">
        <v>65.20092316878262</v>
      </c>
      <c r="M42" s="414">
        <v>59.069910027241</v>
      </c>
      <c r="N42" s="417" t="e">
        <f>(#REF!+#REF!+#REF!+#REF!+#REF!+#REF!+#REF!+#REF!+#REF!+#REF!+#REF!+#REF!)/12</f>
        <v>#REF!</v>
      </c>
      <c r="O42" s="418" t="e">
        <f>100*(#REF!-#REF!)/#REF!</f>
        <v>#REF!</v>
      </c>
      <c r="P42" s="418" t="e">
        <f>100*(#REF!-#REF!)/#REF!</f>
        <v>#REF!</v>
      </c>
      <c r="Q42" s="419" t="e">
        <f>(((#REF!+#REF!+#REF!+#REF!+#REF!+#REF!+#REF!+#REF!+#REF!+#REF!+#REF!+#REF!)/12)-((#REF!+#REF!+#REF!+#REF!+#REF!+#REF!+#REF!+#REF!+#REF!+#REF!+#REF!+#REF!)/12))/((#REF!+#REF!+#REF!+#REF!+#REF!+#REF!+#REF!+#REF!+#REF!+#REF!+#REF!+#REF!)/12)*100</f>
        <v>#REF!</v>
      </c>
    </row>
    <row r="43" spans="1:17" ht="12" customHeight="1">
      <c r="A43" s="416">
        <v>2001</v>
      </c>
      <c r="B43" s="82">
        <v>39.39948458298072</v>
      </c>
      <c r="C43" s="82">
        <v>65.94035535659192</v>
      </c>
      <c r="D43" s="82">
        <v>88.91710078892424</v>
      </c>
      <c r="E43" s="82">
        <v>77.69081931522678</v>
      </c>
      <c r="F43" s="82">
        <v>97.3252944285412</v>
      </c>
      <c r="G43" s="82">
        <v>120.88201198502237</v>
      </c>
      <c r="H43" s="82">
        <v>70.51110118943554</v>
      </c>
      <c r="I43" s="82">
        <v>89.77195990048558</v>
      </c>
      <c r="J43" s="82">
        <v>70.18940276965765</v>
      </c>
      <c r="K43" s="82">
        <v>73.90479881724073</v>
      </c>
      <c r="L43" s="82">
        <v>53.42856389406641</v>
      </c>
      <c r="M43" s="82">
        <v>36.525970794876486</v>
      </c>
      <c r="N43" s="82">
        <f>(B43+C43+D43+E43+F43+G43+H43+I43+J43+K43+L43+M43)/12</f>
        <v>73.7072386519208</v>
      </c>
      <c r="O43" s="418">
        <f>100*(I43-H43)/H43</f>
        <v>27.31606567780542</v>
      </c>
      <c r="P43" s="418">
        <f>100*(I43-I42)/I42</f>
        <v>-9.443757901529212</v>
      </c>
      <c r="Q43" s="419">
        <f>(((B43+C43+D43+E43+F43+G43+H43+I43)/8)-((B42+C42+D42+E42+F42+G42+H42+I42)/8))/((B42+C42+D42+E42+F42+G42+H42+I42)/8)*100</f>
        <v>-27.145455332816194</v>
      </c>
    </row>
    <row r="44" spans="1:17" ht="12" customHeight="1">
      <c r="A44" s="416">
        <v>2002</v>
      </c>
      <c r="B44" s="82">
        <v>35.93941035619805</v>
      </c>
      <c r="C44" s="82">
        <v>35.746330879076346</v>
      </c>
      <c r="D44" s="82">
        <v>69.36529062188204</v>
      </c>
      <c r="E44" s="82">
        <v>63.56130249895732</v>
      </c>
      <c r="F44" s="82">
        <v>74.00441577766102</v>
      </c>
      <c r="G44" s="82">
        <v>63.25861329486292</v>
      </c>
      <c r="H44" s="82">
        <v>58.15185696635212</v>
      </c>
      <c r="I44" s="82">
        <v>65.41680658846602</v>
      </c>
      <c r="J44" s="82">
        <v>58.23895893784283</v>
      </c>
      <c r="K44" s="82">
        <v>50.94497532523204</v>
      </c>
      <c r="L44" s="82">
        <v>39.62944406927024</v>
      </c>
      <c r="M44" s="82">
        <v>42.429770282742055</v>
      </c>
      <c r="N44" s="82">
        <f>(B44+C44+D44+E44+F44+G44+H44+I44+J44+K44+L44+M44)/12</f>
        <v>54.723931299878586</v>
      </c>
      <c r="O44" s="418">
        <f>100*(I44-H44)/H44</f>
        <v>12.493065571951638</v>
      </c>
      <c r="P44" s="418">
        <f>100*(I44-I43)/I43</f>
        <v>-27.130022937026048</v>
      </c>
      <c r="Q44" s="419">
        <f>(((B44+C44+D44+E44+F44+G44+H44+I44)/8)-((B43+C43+D43+E43+F43+G43+H43+I43)/8))/((B43+C43+D43+E43+F43+G43+H43+I43)/8)*100</f>
        <v>-28.441460106491963</v>
      </c>
    </row>
    <row r="45" spans="1:17" ht="12" customHeight="1">
      <c r="A45" s="416">
        <v>2003</v>
      </c>
      <c r="B45" s="82">
        <v>26.699662000860673</v>
      </c>
      <c r="C45" s="82">
        <v>29.9</v>
      </c>
      <c r="D45" s="82">
        <v>47.79312124911311</v>
      </c>
      <c r="E45" s="82">
        <v>47.207413346120816</v>
      </c>
      <c r="F45" s="82">
        <v>43.5</v>
      </c>
      <c r="G45" s="82">
        <v>46.5</v>
      </c>
      <c r="H45" s="82">
        <v>57.8</v>
      </c>
      <c r="I45" s="82">
        <v>42.96729115105797</v>
      </c>
      <c r="J45" s="82">
        <v>59.7</v>
      </c>
      <c r="K45" s="82">
        <v>50.4</v>
      </c>
      <c r="L45" s="82">
        <v>35.4</v>
      </c>
      <c r="M45" s="82">
        <v>33.3</v>
      </c>
      <c r="N45" s="82">
        <f>(B45+C45+D45+E45+F45+G45+H45+I45+J45+K45+L45+M45)/12</f>
        <v>43.43062397892937</v>
      </c>
      <c r="O45" s="418">
        <f>100*(I45-H45)/H45</f>
        <v>-25.662126036231882</v>
      </c>
      <c r="P45" s="418">
        <f>100*(I45-I44)/I44</f>
        <v>-34.317657201821035</v>
      </c>
      <c r="Q45" s="419">
        <f>(((B45+C45+D45+E45+F45+G45+H45+I45)/8)-((B44+C44+D44+E44+F44+G44+H44+I44)/8))/((B44+C44+D44+E44+F44+G44+H44+I44)/8)*100</f>
        <v>-26.44282278880292</v>
      </c>
    </row>
    <row r="46" spans="1:17" ht="12" customHeight="1">
      <c r="A46" s="416">
        <v>2004</v>
      </c>
      <c r="B46" s="82">
        <v>22.90654913384827</v>
      </c>
      <c r="C46" s="82">
        <v>34</v>
      </c>
      <c r="D46" s="82">
        <v>38.75174177717289</v>
      </c>
      <c r="E46" s="82">
        <v>41</v>
      </c>
      <c r="F46" s="82">
        <v>47</v>
      </c>
      <c r="G46" s="82">
        <v>39.3</v>
      </c>
      <c r="H46" s="82">
        <v>42.877772441330734</v>
      </c>
      <c r="I46" s="82">
        <v>31.72749879758664</v>
      </c>
      <c r="J46" s="82"/>
      <c r="K46" s="82"/>
      <c r="L46" s="82"/>
      <c r="M46" s="82"/>
      <c r="N46" s="82">
        <f>(B46+C46+D46+E46+F46+G46+H46+I46)/8</f>
        <v>37.19544526874231</v>
      </c>
      <c r="O46" s="418">
        <f>100*(I46-H46)/H46</f>
        <v>-26.004787583125758</v>
      </c>
      <c r="P46" s="418">
        <f>100*(I46-I45)/I45</f>
        <v>-26.158950337260382</v>
      </c>
      <c r="Q46" s="419">
        <f>(((B46+C46+D46+E46+F46+G46+H46+I46)/8)-((B45+C45+D45+E45+F45+G45+H45+I45)/8))/((B45+C45+D45+E45+F45+G45+H45+I45)/8)*100</f>
        <v>-13.086501259810904</v>
      </c>
    </row>
    <row r="47" spans="1:17" ht="12" customHeight="1">
      <c r="A47" s="420"/>
      <c r="B47" s="415"/>
      <c r="C47" s="415"/>
      <c r="D47" s="415"/>
      <c r="E47" s="415"/>
      <c r="F47" s="415"/>
      <c r="G47" s="415"/>
      <c r="H47" s="415"/>
      <c r="I47" s="415"/>
      <c r="J47" s="415"/>
      <c r="K47" s="415"/>
      <c r="L47" s="415"/>
      <c r="M47" s="415"/>
      <c r="N47" s="421"/>
      <c r="O47" s="424"/>
      <c r="P47" s="424"/>
      <c r="Q47" s="415"/>
    </row>
    <row r="48" spans="1:17" ht="12" customHeight="1">
      <c r="A48" s="402"/>
      <c r="B48" s="415"/>
      <c r="C48" s="415"/>
      <c r="D48" s="415"/>
      <c r="E48" s="415"/>
      <c r="F48" s="415"/>
      <c r="G48" s="415"/>
      <c r="H48" s="415"/>
      <c r="I48" s="415"/>
      <c r="J48" s="415"/>
      <c r="K48" s="415"/>
      <c r="L48" s="415"/>
      <c r="M48" s="415"/>
      <c r="N48" s="421"/>
      <c r="O48" s="424"/>
      <c r="P48" s="424"/>
      <c r="Q48" s="415"/>
    </row>
    <row r="49" spans="1:17" ht="12" customHeight="1">
      <c r="A49" s="415"/>
      <c r="B49" s="415"/>
      <c r="C49" s="415"/>
      <c r="D49" s="415"/>
      <c r="E49" s="415"/>
      <c r="F49" s="415"/>
      <c r="G49" s="415"/>
      <c r="H49" s="415"/>
      <c r="I49" s="415"/>
      <c r="J49" s="415"/>
      <c r="K49" s="415"/>
      <c r="L49" s="415"/>
      <c r="M49" s="415"/>
      <c r="N49" s="421"/>
      <c r="O49" s="415"/>
      <c r="P49" s="415"/>
      <c r="Q49" s="415"/>
    </row>
    <row r="50" spans="1:17" ht="12" customHeight="1">
      <c r="A50" s="558" t="s">
        <v>190</v>
      </c>
      <c r="B50" s="558"/>
      <c r="C50" s="558"/>
      <c r="D50" s="558"/>
      <c r="E50" s="558"/>
      <c r="F50" s="558"/>
      <c r="G50" s="558"/>
      <c r="H50" s="558"/>
      <c r="I50" s="558"/>
      <c r="J50" s="558"/>
      <c r="K50" s="558"/>
      <c r="L50" s="558"/>
      <c r="M50" s="558"/>
      <c r="N50" s="558"/>
      <c r="O50" s="558"/>
      <c r="P50" s="558"/>
      <c r="Q50" s="558"/>
    </row>
    <row r="51" spans="1:17" ht="1.5" customHeight="1">
      <c r="A51" s="408"/>
      <c r="B51" s="375"/>
      <c r="C51" s="375"/>
      <c r="D51" s="375"/>
      <c r="E51" s="375"/>
      <c r="F51" s="375"/>
      <c r="G51" s="375"/>
      <c r="H51" s="375"/>
      <c r="I51" s="375"/>
      <c r="J51" s="375"/>
      <c r="K51" s="375"/>
      <c r="L51" s="375"/>
      <c r="M51" s="375"/>
      <c r="N51" s="422"/>
      <c r="O51" s="375"/>
      <c r="P51" s="375"/>
      <c r="Q51" s="375"/>
    </row>
    <row r="52" spans="1:17" ht="12" customHeight="1">
      <c r="A52" s="415"/>
      <c r="B52" s="414"/>
      <c r="C52" s="414"/>
      <c r="D52" s="414"/>
      <c r="E52" s="414"/>
      <c r="F52" s="414"/>
      <c r="G52" s="414"/>
      <c r="H52" s="414"/>
      <c r="I52" s="414"/>
      <c r="J52" s="414"/>
      <c r="K52" s="414"/>
      <c r="L52" s="414"/>
      <c r="M52" s="414"/>
      <c r="N52" s="421"/>
      <c r="O52" s="415"/>
      <c r="P52" s="415"/>
      <c r="Q52" s="415"/>
    </row>
    <row r="53" spans="1:17" ht="12" customHeight="1">
      <c r="A53" s="416">
        <v>1999</v>
      </c>
      <c r="B53" s="414">
        <v>73.22789781562665</v>
      </c>
      <c r="C53" s="414">
        <v>55.507883155622736</v>
      </c>
      <c r="D53" s="414">
        <v>104.91689092530252</v>
      </c>
      <c r="E53" s="414">
        <v>109.41872019312532</v>
      </c>
      <c r="F53" s="414">
        <v>121.23966735895826</v>
      </c>
      <c r="G53" s="414">
        <v>124.88448728659802</v>
      </c>
      <c r="H53" s="414">
        <v>117.01894185862028</v>
      </c>
      <c r="I53" s="414">
        <v>117.57174401223833</v>
      </c>
      <c r="J53" s="414">
        <v>97.62342831402034</v>
      </c>
      <c r="K53" s="414">
        <v>91.3334063516543</v>
      </c>
      <c r="L53" s="414">
        <v>91.70949320282308</v>
      </c>
      <c r="M53" s="414">
        <v>95.5474395254102</v>
      </c>
      <c r="N53" s="417" t="e">
        <f>(#REF!+#REF!+#REF!+#REF!+#REF!+#REF!+#REF!+#REF!+#REF!+#REF!+#REF!+#REF!)/12</f>
        <v>#REF!</v>
      </c>
      <c r="O53" s="418" t="e">
        <f>100*(#REF!-M52)/M52</f>
        <v>#REF!</v>
      </c>
      <c r="P53" s="418" t="e">
        <f>100*(#REF!-B52)/B52</f>
        <v>#REF!</v>
      </c>
      <c r="Q53" s="419"/>
    </row>
    <row r="54" spans="1:17" ht="12" customHeight="1">
      <c r="A54" s="416">
        <v>2001</v>
      </c>
      <c r="B54" s="82">
        <v>88.95325208914785</v>
      </c>
      <c r="C54" s="82">
        <v>81.7241446474586</v>
      </c>
      <c r="D54" s="82">
        <v>91.3383460016679</v>
      </c>
      <c r="E54" s="82">
        <v>87.77255594729563</v>
      </c>
      <c r="F54" s="82">
        <v>110.06169953847727</v>
      </c>
      <c r="G54" s="82">
        <v>150.31776004212412</v>
      </c>
      <c r="H54" s="82">
        <v>91.74699791485811</v>
      </c>
      <c r="I54" s="82">
        <v>92.79666978175507</v>
      </c>
      <c r="J54" s="82">
        <v>99.49918841474702</v>
      </c>
      <c r="K54" s="82">
        <v>88.34874754391547</v>
      </c>
      <c r="L54" s="82">
        <v>102.95418061330737</v>
      </c>
      <c r="M54" s="82">
        <v>67.57649440872265</v>
      </c>
      <c r="N54" s="82">
        <f>(B54+C54+D54+E54+F54+G54+H54+I54+J54+K54+L54+M54)/12</f>
        <v>96.09083641195643</v>
      </c>
      <c r="O54" s="418">
        <f>100*(I54-H54)/H54</f>
        <v>1.144093965745954</v>
      </c>
      <c r="P54" s="418">
        <f>100*(I54-I53)/I53</f>
        <v>-21.07230307641295</v>
      </c>
      <c r="Q54" s="419">
        <f>(((B54+C54+D54+E54+F54+G54+H54+I54)/8)-((B53+C53+D53+E53+F53+G53+H53+I53)/8))/((B53+C53+D53+E53+F53+G53+H53+I53)/8)*100</f>
        <v>-3.5294115745692927</v>
      </c>
    </row>
    <row r="55" spans="1:17" ht="12" customHeight="1">
      <c r="A55" s="416">
        <v>2002</v>
      </c>
      <c r="B55" s="82">
        <v>39.83006176566108</v>
      </c>
      <c r="C55" s="82">
        <v>93.20143106875595</v>
      </c>
      <c r="D55" s="82">
        <v>87.53198967201602</v>
      </c>
      <c r="E55" s="82">
        <v>94.90226348777794</v>
      </c>
      <c r="F55" s="82">
        <v>87.41106076178748</v>
      </c>
      <c r="G55" s="82">
        <v>93.99577313247491</v>
      </c>
      <c r="H55" s="82">
        <v>88.57206449871077</v>
      </c>
      <c r="I55" s="82">
        <v>94.62272335431811</v>
      </c>
      <c r="J55" s="82">
        <v>93.004009671808</v>
      </c>
      <c r="K55" s="82">
        <v>76.23117902013114</v>
      </c>
      <c r="L55" s="82">
        <v>59.92004248574013</v>
      </c>
      <c r="M55" s="82">
        <v>79.3376142503753</v>
      </c>
      <c r="N55" s="82">
        <f>(B55+C55+D55+E55+F55+G55+H55+I55+J55+K55+L55+M55)/12</f>
        <v>82.38001776412973</v>
      </c>
      <c r="O55" s="418">
        <f>100*(I55-H55)/H55</f>
        <v>6.831339982704603</v>
      </c>
      <c r="P55" s="418">
        <f>100*(I55-I54)/I54</f>
        <v>1.9678007592919722</v>
      </c>
      <c r="Q55" s="419">
        <f>(((B55+C55+D55+E55+F55+G55+H55+I55)/8)-((B54+C54+D54+E54+F54+G54+H54+I54)/8))/((B54+C54+D54+E54+F54+G54+H54+I54)/8)*100</f>
        <v>-14.425872647092275</v>
      </c>
    </row>
    <row r="56" spans="1:17" ht="12" customHeight="1">
      <c r="A56" s="416">
        <v>2003</v>
      </c>
      <c r="B56" s="82">
        <v>73.37371314112067</v>
      </c>
      <c r="C56" s="82">
        <v>57.4</v>
      </c>
      <c r="D56" s="82">
        <v>68.87915595437559</v>
      </c>
      <c r="E56" s="82">
        <v>91.89591037776256</v>
      </c>
      <c r="F56" s="82">
        <v>90</v>
      </c>
      <c r="G56" s="82">
        <v>80</v>
      </c>
      <c r="H56" s="82">
        <v>72.8</v>
      </c>
      <c r="I56" s="82">
        <v>98.08073313310769</v>
      </c>
      <c r="J56" s="82">
        <v>79.8</v>
      </c>
      <c r="K56" s="82">
        <v>67.3</v>
      </c>
      <c r="L56" s="82">
        <v>69.1</v>
      </c>
      <c r="M56" s="82">
        <v>69.4</v>
      </c>
      <c r="N56" s="82">
        <f>(B56+C56+D56+E56+F56+G56+H56+I56+J56+K56+L56+M56)/12</f>
        <v>76.50245938386387</v>
      </c>
      <c r="O56" s="418">
        <f>100*(I56-H56)/H56</f>
        <v>34.72628177624682</v>
      </c>
      <c r="P56" s="418">
        <f>100*(I56-I55)/I55</f>
        <v>3.65452362414146</v>
      </c>
      <c r="Q56" s="419">
        <f>(((B56+C56+D56+E56+F56+G56+H56+I56)/8)-((B55+C55+D55+E55+F55+G55+H55+I55)/8))/((B55+C55+D55+E55+F55+G55+H55+I55)/8)*100</f>
        <v>-7.0048729574160795</v>
      </c>
    </row>
    <row r="57" spans="1:17" ht="12" customHeight="1">
      <c r="A57" s="416">
        <v>2004</v>
      </c>
      <c r="B57" s="82">
        <v>47.99092070525526</v>
      </c>
      <c r="C57" s="82">
        <v>61.7</v>
      </c>
      <c r="D57" s="82">
        <v>81.50749676670893</v>
      </c>
      <c r="E57" s="82">
        <v>58.5</v>
      </c>
      <c r="F57" s="82">
        <v>87</v>
      </c>
      <c r="G57" s="82">
        <v>120.3</v>
      </c>
      <c r="H57" s="82">
        <v>81.10436481185148</v>
      </c>
      <c r="I57" s="82">
        <v>100.89048127561281</v>
      </c>
      <c r="J57" s="82"/>
      <c r="K57" s="82"/>
      <c r="L57" s="82"/>
      <c r="M57" s="82"/>
      <c r="N57" s="82">
        <f>(B57+C57+D57+E57+F57+G57+H57+I57)/8</f>
        <v>79.87415794492857</v>
      </c>
      <c r="O57" s="418">
        <f>100*(I57-H57)/H57</f>
        <v>24.395871306879478</v>
      </c>
      <c r="P57" s="418">
        <f>100*(I57-I56)/I56</f>
        <v>2.864729955364376</v>
      </c>
      <c r="Q57" s="419">
        <f>(((B57+C57+D57+E57+F57+G57+H57+I57)/8)-((B56+C56+D56+E56+F56+G56+H56+I56)/8))/((B56+C56+D56+E56+F56+G56+H56+I56)/8)*100</f>
        <v>1.0378628483056762</v>
      </c>
    </row>
    <row r="58" spans="1:17" ht="51.75" customHeight="1">
      <c r="A58" s="420"/>
      <c r="B58" s="438"/>
      <c r="C58" s="438"/>
      <c r="D58" s="438"/>
      <c r="E58" s="438"/>
      <c r="F58" s="438"/>
      <c r="G58" s="438"/>
      <c r="H58" s="438"/>
      <c r="I58" s="438"/>
      <c r="J58" s="438"/>
      <c r="K58" s="438"/>
      <c r="L58" s="438"/>
      <c r="M58" s="438"/>
      <c r="N58" s="438"/>
      <c r="O58" s="419"/>
      <c r="P58" s="419"/>
      <c r="Q58" s="419"/>
    </row>
    <row r="59" spans="1:17" ht="15" customHeight="1">
      <c r="A59" s="420"/>
      <c r="B59" s="438"/>
      <c r="C59" s="438"/>
      <c r="D59" s="438"/>
      <c r="E59" s="438"/>
      <c r="F59" s="438"/>
      <c r="G59" s="438"/>
      <c r="H59" s="438"/>
      <c r="I59" s="438"/>
      <c r="J59" s="438"/>
      <c r="K59" s="438"/>
      <c r="L59" s="438"/>
      <c r="M59" s="438"/>
      <c r="N59" s="438"/>
      <c r="O59" s="419"/>
      <c r="P59" s="419"/>
      <c r="Q59" s="419"/>
    </row>
    <row r="60" spans="1:17" ht="15" customHeight="1">
      <c r="A60" s="420"/>
      <c r="B60" s="438"/>
      <c r="C60" s="438"/>
      <c r="D60" s="438"/>
      <c r="E60" s="438"/>
      <c r="F60" s="438"/>
      <c r="G60" s="438"/>
      <c r="H60" s="438"/>
      <c r="I60" s="438"/>
      <c r="J60" s="438"/>
      <c r="K60" s="438"/>
      <c r="L60" s="438"/>
      <c r="M60" s="438"/>
      <c r="N60" s="438"/>
      <c r="O60" s="419"/>
      <c r="P60" s="419"/>
      <c r="Q60" s="419"/>
    </row>
    <row r="61" spans="1:17" ht="19.5" customHeight="1">
      <c r="A61" s="420"/>
      <c r="B61" s="438"/>
      <c r="C61" s="438"/>
      <c r="D61" s="438"/>
      <c r="E61" s="438"/>
      <c r="F61" s="438"/>
      <c r="G61" s="438"/>
      <c r="H61" s="438"/>
      <c r="I61" s="438"/>
      <c r="J61" s="438"/>
      <c r="K61" s="438"/>
      <c r="L61" s="438"/>
      <c r="M61" s="438"/>
      <c r="N61" s="438"/>
      <c r="O61" s="419"/>
      <c r="P61" s="419"/>
      <c r="Q61" s="419"/>
    </row>
    <row r="62" spans="1:17" ht="12" customHeight="1">
      <c r="A62" s="402"/>
      <c r="B62" s="427"/>
      <c r="C62" s="415"/>
      <c r="D62" s="415"/>
      <c r="E62" s="415"/>
      <c r="F62" s="415"/>
      <c r="G62" s="415"/>
      <c r="H62" s="415"/>
      <c r="I62" s="438"/>
      <c r="J62" s="438"/>
      <c r="K62" s="438"/>
      <c r="L62" s="438"/>
      <c r="M62" s="438"/>
      <c r="N62" s="438"/>
      <c r="O62" s="419"/>
      <c r="P62" s="419"/>
      <c r="Q62" s="419"/>
    </row>
    <row r="63" spans="1:17" ht="12" customHeight="1">
      <c r="A63" s="420" t="s">
        <v>221</v>
      </c>
      <c r="B63" s="427"/>
      <c r="C63" s="415"/>
      <c r="D63" s="415"/>
      <c r="E63" s="415"/>
      <c r="F63" s="415"/>
      <c r="G63" s="415"/>
      <c r="H63" s="415"/>
      <c r="I63" s="415"/>
      <c r="J63" s="415"/>
      <c r="K63" s="415"/>
      <c r="L63" s="415"/>
      <c r="M63" s="415"/>
      <c r="N63" s="421"/>
      <c r="O63" s="426"/>
      <c r="P63" s="426"/>
      <c r="Q63" s="415"/>
    </row>
    <row r="64" spans="1:17" ht="12" customHeight="1">
      <c r="A64" s="420"/>
      <c r="B64" s="427"/>
      <c r="C64" s="415"/>
      <c r="D64" s="415"/>
      <c r="E64" s="415"/>
      <c r="F64" s="415"/>
      <c r="G64" s="415"/>
      <c r="H64" s="415"/>
      <c r="I64" s="415"/>
      <c r="J64" s="415"/>
      <c r="K64" s="415"/>
      <c r="L64" s="415"/>
      <c r="M64" s="415"/>
      <c r="N64" s="421"/>
      <c r="O64" s="426"/>
      <c r="P64" s="426"/>
      <c r="Q64" s="415"/>
    </row>
    <row r="65" spans="1:17" ht="12.75" customHeight="1">
      <c r="A65" s="559"/>
      <c r="B65" s="559"/>
      <c r="C65" s="559"/>
      <c r="D65" s="559"/>
      <c r="E65" s="559"/>
      <c r="F65" s="559"/>
      <c r="G65" s="559"/>
      <c r="H65" s="559"/>
      <c r="I65" s="559"/>
      <c r="J65" s="559"/>
      <c r="K65" s="559"/>
      <c r="L65" s="559"/>
      <c r="M65" s="559"/>
      <c r="N65" s="559"/>
      <c r="O65" s="559"/>
      <c r="P65" s="559"/>
      <c r="Q65" s="559"/>
    </row>
    <row r="66" spans="1:17" ht="12.75">
      <c r="A66" s="375"/>
      <c r="B66" s="375"/>
      <c r="C66" s="375"/>
      <c r="D66" s="375"/>
      <c r="E66" s="375"/>
      <c r="F66" s="375"/>
      <c r="G66" s="375"/>
      <c r="H66" s="375"/>
      <c r="I66" s="375"/>
      <c r="J66" s="375"/>
      <c r="K66" s="375"/>
      <c r="L66" s="375"/>
      <c r="M66" s="375"/>
      <c r="N66" s="376"/>
      <c r="O66" s="377"/>
      <c r="P66" s="377"/>
      <c r="Q66" s="375"/>
    </row>
    <row r="67" spans="1:17" ht="12.75" customHeight="1">
      <c r="A67" s="560" t="s">
        <v>191</v>
      </c>
      <c r="B67" s="560"/>
      <c r="C67" s="560"/>
      <c r="D67" s="560"/>
      <c r="E67" s="560"/>
      <c r="F67" s="560"/>
      <c r="G67" s="560"/>
      <c r="H67" s="560"/>
      <c r="I67" s="560"/>
      <c r="J67" s="560"/>
      <c r="K67" s="560"/>
      <c r="L67" s="560"/>
      <c r="M67" s="560"/>
      <c r="N67" s="560"/>
      <c r="O67" s="560"/>
      <c r="P67" s="560"/>
      <c r="Q67" s="560"/>
    </row>
    <row r="68" spans="1:17" ht="12.75" customHeight="1">
      <c r="A68" s="560" t="s">
        <v>192</v>
      </c>
      <c r="B68" s="560"/>
      <c r="C68" s="560"/>
      <c r="D68" s="560"/>
      <c r="E68" s="560"/>
      <c r="F68" s="560"/>
      <c r="G68" s="560"/>
      <c r="H68" s="560"/>
      <c r="I68" s="560"/>
      <c r="J68" s="560"/>
      <c r="K68" s="560"/>
      <c r="L68" s="560"/>
      <c r="M68" s="560"/>
      <c r="N68" s="560"/>
      <c r="O68" s="560"/>
      <c r="P68" s="560"/>
      <c r="Q68" s="560"/>
    </row>
    <row r="69" spans="1:17" ht="13.5" customHeight="1">
      <c r="A69" s="560" t="s">
        <v>88</v>
      </c>
      <c r="B69" s="560"/>
      <c r="C69" s="560"/>
      <c r="D69" s="560"/>
      <c r="E69" s="560"/>
      <c r="F69" s="560"/>
      <c r="G69" s="560"/>
      <c r="H69" s="560"/>
      <c r="I69" s="560"/>
      <c r="J69" s="560"/>
      <c r="K69" s="560"/>
      <c r="L69" s="560"/>
      <c r="M69" s="560"/>
      <c r="N69" s="560"/>
      <c r="O69" s="560"/>
      <c r="P69" s="560"/>
      <c r="Q69" s="560"/>
    </row>
    <row r="70" spans="1:17" ht="12.75" customHeight="1">
      <c r="A70" s="375"/>
      <c r="B70" s="378"/>
      <c r="C70" s="375"/>
      <c r="D70" s="375"/>
      <c r="E70" s="375"/>
      <c r="F70" s="375"/>
      <c r="G70" s="375"/>
      <c r="H70" s="375"/>
      <c r="I70" s="375"/>
      <c r="J70" s="375"/>
      <c r="K70" s="375"/>
      <c r="L70" s="375"/>
      <c r="M70" s="375"/>
      <c r="N70" s="376"/>
      <c r="O70" s="377"/>
      <c r="P70" s="377"/>
      <c r="Q70" s="428"/>
    </row>
    <row r="71" spans="1:17" ht="12.75" customHeight="1">
      <c r="A71" s="378"/>
      <c r="B71" s="378"/>
      <c r="C71" s="375"/>
      <c r="D71" s="375"/>
      <c r="E71" s="375"/>
      <c r="F71" s="375"/>
      <c r="G71" s="375"/>
      <c r="H71" s="375"/>
      <c r="I71" s="375"/>
      <c r="J71" s="375"/>
      <c r="K71" s="375"/>
      <c r="L71" s="375"/>
      <c r="M71" s="375"/>
      <c r="N71" s="379"/>
      <c r="O71" s="377"/>
      <c r="P71" s="377"/>
      <c r="Q71" s="415"/>
    </row>
    <row r="72" spans="1:17" ht="12.75">
      <c r="A72" s="380"/>
      <c r="B72" s="381"/>
      <c r="C72" s="382"/>
      <c r="D72" s="382"/>
      <c r="E72" s="382"/>
      <c r="F72" s="382"/>
      <c r="G72" s="382"/>
      <c r="H72" s="382"/>
      <c r="I72" s="382"/>
      <c r="J72" s="382"/>
      <c r="K72" s="382"/>
      <c r="L72" s="382"/>
      <c r="M72" s="382"/>
      <c r="N72" s="439"/>
      <c r="O72" s="554" t="s">
        <v>89</v>
      </c>
      <c r="P72" s="555"/>
      <c r="Q72" s="555"/>
    </row>
    <row r="73" spans="1:17" ht="12.75">
      <c r="A73" s="384"/>
      <c r="B73" s="385"/>
      <c r="C73" s="386"/>
      <c r="D73" s="386"/>
      <c r="E73" s="386"/>
      <c r="F73" s="386"/>
      <c r="G73" s="386"/>
      <c r="H73" s="386"/>
      <c r="I73" s="386"/>
      <c r="J73" s="386"/>
      <c r="K73" s="386"/>
      <c r="L73" s="386"/>
      <c r="M73" s="386"/>
      <c r="N73" s="435"/>
      <c r="O73" s="388" t="s">
        <v>208</v>
      </c>
      <c r="P73" s="389"/>
      <c r="Q73" s="390" t="s">
        <v>209</v>
      </c>
    </row>
    <row r="74" spans="1:17" ht="12.75">
      <c r="A74" s="391" t="s">
        <v>91</v>
      </c>
      <c r="B74" s="385" t="s">
        <v>92</v>
      </c>
      <c r="C74" s="386" t="s">
        <v>93</v>
      </c>
      <c r="D74" s="386" t="s">
        <v>94</v>
      </c>
      <c r="E74" s="386" t="s">
        <v>90</v>
      </c>
      <c r="F74" s="386" t="s">
        <v>95</v>
      </c>
      <c r="G74" s="386" t="s">
        <v>96</v>
      </c>
      <c r="H74" s="386" t="s">
        <v>97</v>
      </c>
      <c r="I74" s="386" t="s">
        <v>98</v>
      </c>
      <c r="J74" s="386" t="s">
        <v>99</v>
      </c>
      <c r="K74" s="386" t="s">
        <v>100</v>
      </c>
      <c r="L74" s="386" t="s">
        <v>101</v>
      </c>
      <c r="M74" s="386" t="s">
        <v>102</v>
      </c>
      <c r="N74" s="436" t="s">
        <v>103</v>
      </c>
      <c r="O74" s="556" t="s">
        <v>104</v>
      </c>
      <c r="P74" s="557"/>
      <c r="Q74" s="557"/>
    </row>
    <row r="75" spans="1:17" ht="12.75">
      <c r="A75" s="384"/>
      <c r="B75" s="385"/>
      <c r="C75" s="386"/>
      <c r="D75" s="386"/>
      <c r="E75" s="386"/>
      <c r="F75" s="386"/>
      <c r="G75" s="386"/>
      <c r="H75" s="386"/>
      <c r="I75" s="386"/>
      <c r="J75" s="386"/>
      <c r="K75" s="386"/>
      <c r="L75" s="386"/>
      <c r="M75" s="386"/>
      <c r="N75" s="435"/>
      <c r="O75" s="392" t="s">
        <v>105</v>
      </c>
      <c r="P75" s="393" t="s">
        <v>106</v>
      </c>
      <c r="Q75" s="394" t="s">
        <v>106</v>
      </c>
    </row>
    <row r="76" spans="1:17" ht="12.75">
      <c r="A76" s="395"/>
      <c r="B76" s="396"/>
      <c r="C76" s="397"/>
      <c r="D76" s="397"/>
      <c r="E76" s="397"/>
      <c r="F76" s="397"/>
      <c r="G76" s="397"/>
      <c r="H76" s="397"/>
      <c r="I76" s="397"/>
      <c r="J76" s="397"/>
      <c r="K76" s="397"/>
      <c r="L76" s="397"/>
      <c r="M76" s="397"/>
      <c r="N76" s="437"/>
      <c r="O76" s="398" t="s">
        <v>107</v>
      </c>
      <c r="P76" s="399" t="s">
        <v>108</v>
      </c>
      <c r="Q76" s="400" t="s">
        <v>109</v>
      </c>
    </row>
    <row r="77" spans="1:17" ht="12.75">
      <c r="A77" s="401"/>
      <c r="B77" s="402"/>
      <c r="C77" s="402"/>
      <c r="D77" s="402"/>
      <c r="E77" s="402"/>
      <c r="F77" s="402"/>
      <c r="G77" s="402"/>
      <c r="H77" s="402"/>
      <c r="I77" s="402"/>
      <c r="J77" s="402"/>
      <c r="K77" s="402"/>
      <c r="L77" s="402"/>
      <c r="M77" s="402"/>
      <c r="N77" s="403"/>
      <c r="O77" s="404"/>
      <c r="P77" s="393"/>
      <c r="Q77" s="393"/>
    </row>
    <row r="78" spans="1:17" ht="12.75" customHeight="1">
      <c r="A78" s="401"/>
      <c r="B78" s="402"/>
      <c r="C78" s="402"/>
      <c r="D78" s="402"/>
      <c r="E78" s="402"/>
      <c r="F78" s="402"/>
      <c r="G78" s="402"/>
      <c r="H78" s="402"/>
      <c r="I78" s="402"/>
      <c r="J78" s="402"/>
      <c r="K78" s="402"/>
      <c r="L78" s="402"/>
      <c r="M78" s="402"/>
      <c r="N78" s="403"/>
      <c r="O78" s="404"/>
      <c r="P78" s="393"/>
      <c r="Q78" s="374"/>
    </row>
    <row r="79" spans="1:17" ht="12.75" customHeight="1">
      <c r="A79" s="401"/>
      <c r="B79" s="402"/>
      <c r="C79" s="402"/>
      <c r="D79" s="402"/>
      <c r="E79" s="402"/>
      <c r="F79" s="402"/>
      <c r="G79" s="402"/>
      <c r="H79" s="402"/>
      <c r="I79" s="402"/>
      <c r="J79" s="402"/>
      <c r="K79" s="402"/>
      <c r="L79" s="402"/>
      <c r="M79" s="402"/>
      <c r="N79" s="403"/>
      <c r="O79" s="404"/>
      <c r="P79" s="393"/>
      <c r="Q79" s="374"/>
    </row>
    <row r="80" spans="1:17" ht="1.5" customHeight="1">
      <c r="A80" s="415"/>
      <c r="B80" s="415"/>
      <c r="C80" s="415"/>
      <c r="D80" s="415"/>
      <c r="E80" s="415"/>
      <c r="F80" s="415"/>
      <c r="G80" s="415"/>
      <c r="H80" s="415"/>
      <c r="I80" s="415"/>
      <c r="J80" s="415"/>
      <c r="K80" s="415"/>
      <c r="L80" s="415"/>
      <c r="M80" s="415"/>
      <c r="N80" s="421"/>
      <c r="O80" s="415"/>
      <c r="P80" s="415"/>
      <c r="Q80" s="415"/>
    </row>
    <row r="81" spans="1:17" ht="12.75" customHeight="1">
      <c r="A81" s="558" t="s">
        <v>193</v>
      </c>
      <c r="B81" s="558"/>
      <c r="C81" s="558"/>
      <c r="D81" s="558"/>
      <c r="E81" s="558"/>
      <c r="F81" s="558"/>
      <c r="G81" s="558"/>
      <c r="H81" s="558"/>
      <c r="I81" s="558"/>
      <c r="J81" s="558"/>
      <c r="K81" s="558"/>
      <c r="L81" s="558"/>
      <c r="M81" s="558"/>
      <c r="N81" s="558"/>
      <c r="O81" s="558"/>
      <c r="P81" s="558"/>
      <c r="Q81" s="558"/>
    </row>
    <row r="82" spans="1:17" ht="1.5" customHeight="1">
      <c r="A82" s="415"/>
      <c r="B82" s="415"/>
      <c r="C82" s="415"/>
      <c r="D82" s="415"/>
      <c r="E82" s="415"/>
      <c r="F82" s="415"/>
      <c r="G82" s="415"/>
      <c r="H82" s="415"/>
      <c r="I82" s="415"/>
      <c r="J82" s="415"/>
      <c r="K82" s="415"/>
      <c r="L82" s="415"/>
      <c r="M82" s="415"/>
      <c r="N82" s="421"/>
      <c r="O82" s="415"/>
      <c r="P82" s="415"/>
      <c r="Q82" s="415"/>
    </row>
    <row r="83" spans="1:17" ht="12.75" customHeight="1">
      <c r="A83" s="415"/>
      <c r="B83" s="414"/>
      <c r="C83" s="414"/>
      <c r="D83" s="414"/>
      <c r="E83" s="414"/>
      <c r="F83" s="414"/>
      <c r="G83" s="414"/>
      <c r="H83" s="414"/>
      <c r="I83" s="414"/>
      <c r="J83" s="414"/>
      <c r="K83" s="414"/>
      <c r="L83" s="414"/>
      <c r="M83" s="414"/>
      <c r="N83" s="421"/>
      <c r="O83" s="415"/>
      <c r="P83" s="415"/>
      <c r="Q83" s="415"/>
    </row>
    <row r="84" spans="1:17" ht="12.75" customHeight="1">
      <c r="A84" s="416">
        <v>1999</v>
      </c>
      <c r="B84" s="414">
        <v>48.13904386989183</v>
      </c>
      <c r="C84" s="414">
        <v>118.37405816754527</v>
      </c>
      <c r="D84" s="414">
        <v>128.81729448373068</v>
      </c>
      <c r="E84" s="414">
        <v>92.31770294846291</v>
      </c>
      <c r="F84" s="414">
        <v>104.1944236946474</v>
      </c>
      <c r="G84" s="414">
        <v>130.5008753999683</v>
      </c>
      <c r="H84" s="414">
        <v>127.27959466457865</v>
      </c>
      <c r="I84" s="414">
        <v>115.54329073309518</v>
      </c>
      <c r="J84" s="414">
        <v>114.48590294963708</v>
      </c>
      <c r="K84" s="414">
        <v>83.72380825983333</v>
      </c>
      <c r="L84" s="414">
        <v>78.94268366829505</v>
      </c>
      <c r="M84" s="414">
        <v>57.68132116031457</v>
      </c>
      <c r="N84" s="417"/>
      <c r="O84" s="418"/>
      <c r="P84" s="418"/>
      <c r="Q84" s="419"/>
    </row>
    <row r="85" spans="1:17" ht="12.75" customHeight="1">
      <c r="A85" s="416">
        <v>2001</v>
      </c>
      <c r="B85" s="82">
        <v>35.72288716370697</v>
      </c>
      <c r="C85" s="82">
        <v>48.363556290429486</v>
      </c>
      <c r="D85" s="82">
        <v>86.12955863773063</v>
      </c>
      <c r="E85" s="82">
        <v>96.86975223045532</v>
      </c>
      <c r="F85" s="82">
        <v>108.42391465191193</v>
      </c>
      <c r="G85" s="82">
        <v>116.70131064026923</v>
      </c>
      <c r="H85" s="82">
        <v>122.6190786211973</v>
      </c>
      <c r="I85" s="82">
        <v>114.2996218894242</v>
      </c>
      <c r="J85" s="82">
        <v>101.18897177714676</v>
      </c>
      <c r="K85" s="82">
        <v>83.95596385927169</v>
      </c>
      <c r="L85" s="82">
        <v>64.65850372850495</v>
      </c>
      <c r="M85" s="82">
        <v>51.6132573224954</v>
      </c>
      <c r="N85" s="82">
        <f>(B85+C85+D85+E85+F85+G85+H85+I85+J85+K85+L85+M85)/12</f>
        <v>85.87886473437867</v>
      </c>
      <c r="O85" s="418">
        <f>100*(I85-H85)/H85</f>
        <v>-6.784797949325732</v>
      </c>
      <c r="P85" s="418">
        <f>100*(I85-I84)/I84</f>
        <v>-1.0763661271720637</v>
      </c>
      <c r="Q85" s="419">
        <f>(((B85+C85+D85+E85+F85+G85+H85+I85)/8)-((B84+C84+D84+E84+F84+G84+H84+I84)/8))/((B84+C84+D84+E84+F84+G84+H84+I84)/8)*100</f>
        <v>-15.723752342015992</v>
      </c>
    </row>
    <row r="86" spans="1:17" ht="12.75" customHeight="1">
      <c r="A86" s="416">
        <v>2002</v>
      </c>
      <c r="B86" s="82">
        <v>34.04041962019616</v>
      </c>
      <c r="C86" s="82">
        <v>56.880683063378115</v>
      </c>
      <c r="D86" s="82">
        <v>81.87604193168389</v>
      </c>
      <c r="E86" s="82">
        <v>90.7392968006927</v>
      </c>
      <c r="F86" s="82">
        <v>108.10279042213816</v>
      </c>
      <c r="G86" s="82">
        <v>103.42762774886229</v>
      </c>
      <c r="H86" s="82">
        <v>106.16965943638417</v>
      </c>
      <c r="I86" s="82">
        <v>100.44202462115415</v>
      </c>
      <c r="J86" s="82">
        <v>94.85713006010499</v>
      </c>
      <c r="K86" s="82">
        <v>73.06161456400064</v>
      </c>
      <c r="L86" s="82">
        <v>90.23469813833086</v>
      </c>
      <c r="M86" s="82">
        <v>55.60849086373606</v>
      </c>
      <c r="N86" s="82">
        <f>(B86+C86+D86+E86+F86+G86+H86+I86+J86+K86+L86+M86)/12</f>
        <v>82.9533731058885</v>
      </c>
      <c r="O86" s="418">
        <f>100*(I86-H86)/H86</f>
        <v>-5.39479437499935</v>
      </c>
      <c r="P86" s="418">
        <f>100*(I86-I85)/I85</f>
        <v>-12.123922231060554</v>
      </c>
      <c r="Q86" s="419">
        <f>(((B86+C86+D86+E86+F86+G86+H86+I86)/8)-((B85+C85+D85+E85+F85+G85+H85+I85)/8))/((B85+C85+D85+E85+F85+G85+H85+I85)/8)*100</f>
        <v>-6.507914541689283</v>
      </c>
    </row>
    <row r="87" spans="1:17" ht="12.75" customHeight="1">
      <c r="A87" s="416">
        <v>2003</v>
      </c>
      <c r="B87" s="82">
        <v>39.812055240467856</v>
      </c>
      <c r="C87" s="82">
        <v>47.2</v>
      </c>
      <c r="D87" s="82">
        <v>76.91580218809207</v>
      </c>
      <c r="E87" s="82">
        <v>72.99954313226374</v>
      </c>
      <c r="F87" s="82">
        <v>95.8</v>
      </c>
      <c r="G87" s="82">
        <v>102.1</v>
      </c>
      <c r="H87" s="82">
        <v>85.3</v>
      </c>
      <c r="I87" s="82">
        <v>82.25441064394985</v>
      </c>
      <c r="J87" s="82">
        <v>89.8</v>
      </c>
      <c r="K87" s="82">
        <v>72.7</v>
      </c>
      <c r="L87" s="82">
        <v>63.8</v>
      </c>
      <c r="M87" s="82">
        <v>68.1</v>
      </c>
      <c r="N87" s="82">
        <f>(B87+C87+D87+E87+F87+G87+H87+I87+J87+K87+L87+M87)/12</f>
        <v>74.73181760039779</v>
      </c>
      <c r="O87" s="418">
        <f>100*(I87-H87)/H87</f>
        <v>-3.5704447315945416</v>
      </c>
      <c r="P87" s="418">
        <f>100*(I87-I86)/I86</f>
        <v>-18.1075740416465</v>
      </c>
      <c r="Q87" s="419">
        <f>(((B87+C87+D87+E87+F87+G87+H87+I87)/8)-((B86+C86+D86+E86+F86+G86+H86+I86)/8))/((B86+C86+D86+E86+F86+G86+H86+I86)/8)*100</f>
        <v>-11.632569805669437</v>
      </c>
    </row>
    <row r="88" spans="1:17" ht="12.75" customHeight="1">
      <c r="A88" s="416">
        <v>2004</v>
      </c>
      <c r="B88" s="82">
        <v>29.30380767017408</v>
      </c>
      <c r="C88" s="82">
        <v>39.9</v>
      </c>
      <c r="D88" s="82">
        <v>116.7903197839395</v>
      </c>
      <c r="E88" s="82">
        <v>84.9</v>
      </c>
      <c r="F88" s="82">
        <v>84.9</v>
      </c>
      <c r="G88" s="82">
        <v>116.5</v>
      </c>
      <c r="H88" s="82">
        <v>84.4612441411289</v>
      </c>
      <c r="I88" s="82">
        <v>86.17537358300011</v>
      </c>
      <c r="J88" s="82"/>
      <c r="K88" s="82"/>
      <c r="L88" s="82"/>
      <c r="M88" s="82"/>
      <c r="N88" s="82">
        <f>(B88+C88+D88+E88+F88+G88+H88+I88)/8</f>
        <v>80.36634314728032</v>
      </c>
      <c r="O88" s="418">
        <f>100*(I88-H88)/H88</f>
        <v>2.029486374847872</v>
      </c>
      <c r="P88" s="418">
        <f>100*(I88-I87)/I87</f>
        <v>4.766872570545441</v>
      </c>
      <c r="Q88" s="419">
        <f>(((B88+C88+D88+E88+F88+G88+H88+I88)/8)-((B87+C87+D87+E87+F87+G87+H87+I87)/8))/((B87+C87+D87+E87+F87+G87+H87+I87)/8)*100</f>
        <v>6.731433987419128</v>
      </c>
    </row>
    <row r="89" spans="1:17" ht="12.75" customHeight="1">
      <c r="A89" s="420"/>
      <c r="B89" s="414"/>
      <c r="C89" s="414"/>
      <c r="D89" s="414"/>
      <c r="E89" s="414"/>
      <c r="F89" s="414"/>
      <c r="G89" s="414"/>
      <c r="H89" s="414"/>
      <c r="I89" s="414"/>
      <c r="J89" s="414"/>
      <c r="K89" s="414"/>
      <c r="L89" s="414"/>
      <c r="M89" s="414"/>
      <c r="N89" s="414"/>
      <c r="O89" s="414"/>
      <c r="P89" s="414"/>
      <c r="Q89" s="414"/>
    </row>
    <row r="90" spans="1:17" ht="12.75" customHeight="1">
      <c r="A90" s="402"/>
      <c r="B90" s="440"/>
      <c r="C90" s="440"/>
      <c r="D90" s="440"/>
      <c r="E90" s="440"/>
      <c r="F90" s="440"/>
      <c r="G90" s="440"/>
      <c r="H90" s="440"/>
      <c r="I90" s="440"/>
      <c r="J90" s="440"/>
      <c r="K90" s="440"/>
      <c r="L90" s="374"/>
      <c r="M90" s="374"/>
      <c r="N90" s="421"/>
      <c r="O90" s="426"/>
      <c r="P90" s="426"/>
      <c r="Q90" s="426"/>
    </row>
    <row r="91" spans="1:17" ht="12.75" customHeight="1">
      <c r="A91" s="402"/>
      <c r="B91" s="440"/>
      <c r="C91" s="440"/>
      <c r="D91" s="440"/>
      <c r="E91" s="440"/>
      <c r="F91" s="440"/>
      <c r="G91" s="440"/>
      <c r="H91" s="440"/>
      <c r="I91" s="440"/>
      <c r="J91" s="440"/>
      <c r="K91" s="440"/>
      <c r="L91" s="374"/>
      <c r="M91" s="374"/>
      <c r="N91" s="421"/>
      <c r="O91" s="426"/>
      <c r="P91" s="426"/>
      <c r="Q91" s="426"/>
    </row>
    <row r="92" spans="1:17" ht="12.75" customHeight="1">
      <c r="A92" s="558" t="s">
        <v>194</v>
      </c>
      <c r="B92" s="558"/>
      <c r="C92" s="558"/>
      <c r="D92" s="558"/>
      <c r="E92" s="558"/>
      <c r="F92" s="558"/>
      <c r="G92" s="558"/>
      <c r="H92" s="558"/>
      <c r="I92" s="558"/>
      <c r="J92" s="558"/>
      <c r="K92" s="558"/>
      <c r="L92" s="558"/>
      <c r="M92" s="558"/>
      <c r="N92" s="558"/>
      <c r="O92" s="558"/>
      <c r="P92" s="558"/>
      <c r="Q92" s="558"/>
    </row>
    <row r="93" spans="1:17" ht="1.5" customHeight="1">
      <c r="A93" s="415"/>
      <c r="B93" s="415"/>
      <c r="C93" s="415"/>
      <c r="D93" s="415"/>
      <c r="E93" s="415"/>
      <c r="F93" s="415"/>
      <c r="G93" s="415"/>
      <c r="H93" s="415"/>
      <c r="I93" s="415"/>
      <c r="J93" s="415"/>
      <c r="K93" s="415"/>
      <c r="L93" s="415"/>
      <c r="M93" s="415"/>
      <c r="N93" s="421"/>
      <c r="O93" s="415"/>
      <c r="P93" s="415"/>
      <c r="Q93" s="415"/>
    </row>
    <row r="94" spans="1:17" ht="12.75" customHeight="1">
      <c r="A94" s="415"/>
      <c r="B94" s="414"/>
      <c r="C94" s="414"/>
      <c r="D94" s="414"/>
      <c r="E94" s="414"/>
      <c r="F94" s="414"/>
      <c r="G94" s="414"/>
      <c r="H94" s="414"/>
      <c r="I94" s="414"/>
      <c r="J94" s="414"/>
      <c r="K94" s="414"/>
      <c r="L94" s="414"/>
      <c r="M94" s="414"/>
      <c r="N94" s="421"/>
      <c r="O94" s="415"/>
      <c r="P94" s="415"/>
      <c r="Q94" s="415"/>
    </row>
    <row r="95" spans="1:17" ht="12.75" customHeight="1">
      <c r="A95" s="416">
        <v>1999</v>
      </c>
      <c r="B95" s="429">
        <v>37.904361054389916</v>
      </c>
      <c r="C95" s="429">
        <v>50.52075182045967</v>
      </c>
      <c r="D95" s="429">
        <v>100.66260296751884</v>
      </c>
      <c r="E95" s="429">
        <v>90.73366822698628</v>
      </c>
      <c r="F95" s="429">
        <v>104.43456800812949</v>
      </c>
      <c r="G95" s="429">
        <v>143.39600417391313</v>
      </c>
      <c r="H95" s="429">
        <v>174.2254950682223</v>
      </c>
      <c r="I95" s="429">
        <v>148.63073020262985</v>
      </c>
      <c r="J95" s="429">
        <v>147.79973460510604</v>
      </c>
      <c r="K95" s="429">
        <v>91.2191596233878</v>
      </c>
      <c r="L95" s="429">
        <v>69.60691759087965</v>
      </c>
      <c r="M95" s="429">
        <v>40.86600665837706</v>
      </c>
      <c r="N95" s="417"/>
      <c r="O95" s="418"/>
      <c r="P95" s="418"/>
      <c r="Q95" s="419"/>
    </row>
    <row r="96" spans="1:17" ht="12.75" customHeight="1">
      <c r="A96" s="416">
        <v>2001</v>
      </c>
      <c r="B96" s="82">
        <v>25.22365113138192</v>
      </c>
      <c r="C96" s="82">
        <v>39.603542316420715</v>
      </c>
      <c r="D96" s="82">
        <v>61.13591801521516</v>
      </c>
      <c r="E96" s="82">
        <v>109.83029855047938</v>
      </c>
      <c r="F96" s="82">
        <v>156.33232277985002</v>
      </c>
      <c r="G96" s="82">
        <v>149.6609228632186</v>
      </c>
      <c r="H96" s="82">
        <v>160.70544702353834</v>
      </c>
      <c r="I96" s="82">
        <v>153.5932283657812</v>
      </c>
      <c r="J96" s="82">
        <v>115.0108683848999</v>
      </c>
      <c r="K96" s="82">
        <v>109.82807237338044</v>
      </c>
      <c r="L96" s="82">
        <v>49.75741800697551</v>
      </c>
      <c r="M96" s="82">
        <v>35.19935204508131</v>
      </c>
      <c r="N96" s="82">
        <f>(B96+C96+D96+E96+F96+G96+H96+I96+J96+K96+L96+M96)/12</f>
        <v>97.15675348801854</v>
      </c>
      <c r="O96" s="418">
        <f>100*(I96-H96)/H96</f>
        <v>-4.425623891090285</v>
      </c>
      <c r="P96" s="418">
        <f>100*(I96-I95)/I95</f>
        <v>3.338810322997076</v>
      </c>
      <c r="Q96" s="419">
        <f>(((B96+C96+D96+E96+F96+G96+H96+I96)/8)-((B95+C95+D95+E95+F95+G95+H95+I95)/8))/((B95+C95+D95+E95+F95+G95+H95+I95)/8)*100</f>
        <v>0.6557431950453205</v>
      </c>
    </row>
    <row r="97" spans="1:17" ht="12.75" customHeight="1">
      <c r="A97" s="416">
        <v>2002</v>
      </c>
      <c r="B97" s="82">
        <v>30.200854869567657</v>
      </c>
      <c r="C97" s="82">
        <v>56.482089319862425</v>
      </c>
      <c r="D97" s="82">
        <v>80.76909911171948</v>
      </c>
      <c r="E97" s="82">
        <v>83.61196359715966</v>
      </c>
      <c r="F97" s="82">
        <v>147.6293070124639</v>
      </c>
      <c r="G97" s="82">
        <v>124.32917941703448</v>
      </c>
      <c r="H97" s="82">
        <v>122.20756063362184</v>
      </c>
      <c r="I97" s="82">
        <v>137.32609690306688</v>
      </c>
      <c r="J97" s="82">
        <v>87.06991003516022</v>
      </c>
      <c r="K97" s="82">
        <v>55.12483657429469</v>
      </c>
      <c r="L97" s="82">
        <v>130.24708376325748</v>
      </c>
      <c r="M97" s="82">
        <v>41.7266155364403</v>
      </c>
      <c r="N97" s="82">
        <f>(B97+C97+D97+E97+F97+G97+H97+I97+J97+K97+L97+M97)/12</f>
        <v>91.39371639780406</v>
      </c>
      <c r="O97" s="418">
        <f>100*(I97-H97)/H97</f>
        <v>12.371195522648883</v>
      </c>
      <c r="P97" s="418">
        <f>100*(I97-I96)/I96</f>
        <v>-10.591047297979989</v>
      </c>
      <c r="Q97" s="419">
        <f>(((B97+C97+D97+E97+F97+G97+H97+I97)/8)-((B96+C96+D96+E96+F96+G96+H96+I96)/8))/((B96+C96+D96+E96+F96+G96+H96+I96)/8)*100</f>
        <v>-8.589001296349519</v>
      </c>
    </row>
    <row r="98" spans="1:17" ht="12.75" customHeight="1">
      <c r="A98" s="416">
        <v>2003</v>
      </c>
      <c r="B98" s="82">
        <v>27.042618372892267</v>
      </c>
      <c r="C98" s="82">
        <v>47.5</v>
      </c>
      <c r="D98" s="82">
        <v>88.37199202416622</v>
      </c>
      <c r="E98" s="82">
        <v>78.46547702272882</v>
      </c>
      <c r="F98" s="82">
        <v>110.3</v>
      </c>
      <c r="G98" s="82">
        <v>107.6</v>
      </c>
      <c r="H98" s="82">
        <v>78.5</v>
      </c>
      <c r="I98" s="82">
        <v>90.81079242238553</v>
      </c>
      <c r="J98" s="82">
        <v>76.4</v>
      </c>
      <c r="K98" s="82">
        <v>59.3</v>
      </c>
      <c r="L98" s="82">
        <v>47.7</v>
      </c>
      <c r="M98" s="82">
        <v>57.8</v>
      </c>
      <c r="N98" s="82">
        <f>(B98+C98+D98+E98+F98+G98+H98+I98+J98+K98+L98+M98)/12</f>
        <v>72.48257332018106</v>
      </c>
      <c r="O98" s="418">
        <f>100*(I98-H98)/H98</f>
        <v>15.682538117688576</v>
      </c>
      <c r="P98" s="418">
        <f>100*(I98-I97)/I97</f>
        <v>-33.87215214710041</v>
      </c>
      <c r="Q98" s="419">
        <f>(((B98+C98+D98+E98+F98+G98+H98+I98)/8)-((B97+C97+D97+E97+F97+G97+H97+I97)/8))/((B97+C97+D97+E97+F97+G97+H97+I97)/8)*100</f>
        <v>-19.67466115399344</v>
      </c>
    </row>
    <row r="99" spans="1:17" ht="12.75" customHeight="1">
      <c r="A99" s="416">
        <v>2004</v>
      </c>
      <c r="B99" s="82">
        <v>21.011533903575156</v>
      </c>
      <c r="C99" s="82">
        <v>47.4</v>
      </c>
      <c r="D99" s="82">
        <v>232.72264374288457</v>
      </c>
      <c r="E99" s="82">
        <v>69.1</v>
      </c>
      <c r="F99" s="82">
        <v>94.7</v>
      </c>
      <c r="G99" s="82">
        <v>188.2</v>
      </c>
      <c r="H99" s="82">
        <v>108.92617015998863</v>
      </c>
      <c r="I99" s="82">
        <v>81.56585240857717</v>
      </c>
      <c r="J99" s="82"/>
      <c r="K99" s="82"/>
      <c r="L99" s="82"/>
      <c r="M99" s="82"/>
      <c r="N99" s="82">
        <f>(B99+C99+D99+E99+F99+G99+H99+I99)/8</f>
        <v>105.45327502687819</v>
      </c>
      <c r="O99" s="418">
        <f>100*(I99-H99)/H99</f>
        <v>-25.118222472363765</v>
      </c>
      <c r="P99" s="418">
        <f>100*(I99-I98)/I98</f>
        <v>-10.180441957611873</v>
      </c>
      <c r="Q99" s="419">
        <f>(((B99+C99+D99+E99+F99+G99+H99+I99)/8)-((B98+C98+D98+E98+F98+G98+H98+I98)/8))/((B98+C98+D98+E98+F98+G98+H98+I98)/8)*100</f>
        <v>34.20910599702686</v>
      </c>
    </row>
    <row r="100" spans="1:17" ht="12.75" customHeight="1">
      <c r="A100" s="420"/>
      <c r="B100" s="374"/>
      <c r="C100" s="374"/>
      <c r="D100" s="374"/>
      <c r="E100" s="374"/>
      <c r="F100" s="374"/>
      <c r="G100" s="374"/>
      <c r="H100" s="374"/>
      <c r="I100" s="374"/>
      <c r="J100" s="374"/>
      <c r="K100" s="374"/>
      <c r="L100" s="374"/>
      <c r="M100" s="374"/>
      <c r="N100" s="379"/>
      <c r="O100" s="374"/>
      <c r="P100" s="374"/>
      <c r="Q100" s="374"/>
    </row>
    <row r="101" spans="1:17" ht="12.75" customHeight="1">
      <c r="A101" s="374"/>
      <c r="B101" s="374"/>
      <c r="C101" s="374"/>
      <c r="D101" s="374"/>
      <c r="E101" s="374"/>
      <c r="F101" s="374"/>
      <c r="G101" s="374"/>
      <c r="H101" s="374"/>
      <c r="I101" s="374"/>
      <c r="J101" s="374"/>
      <c r="K101" s="374"/>
      <c r="L101" s="374"/>
      <c r="M101" s="374"/>
      <c r="N101" s="379"/>
      <c r="O101" s="374"/>
      <c r="P101" s="374"/>
      <c r="Q101" s="374"/>
    </row>
    <row r="102" spans="1:17" ht="12.75" customHeight="1">
      <c r="A102" s="374"/>
      <c r="B102" s="374"/>
      <c r="C102" s="374"/>
      <c r="D102" s="374"/>
      <c r="E102" s="374"/>
      <c r="F102" s="374"/>
      <c r="G102" s="374"/>
      <c r="H102" s="374"/>
      <c r="I102" s="374"/>
      <c r="J102" s="374"/>
      <c r="K102" s="374"/>
      <c r="L102" s="374"/>
      <c r="M102" s="374"/>
      <c r="N102" s="379"/>
      <c r="O102" s="374"/>
      <c r="P102" s="374"/>
      <c r="Q102" s="374"/>
    </row>
    <row r="103" spans="1:17" ht="12.75" customHeight="1">
      <c r="A103" s="558" t="s">
        <v>195</v>
      </c>
      <c r="B103" s="558"/>
      <c r="C103" s="558"/>
      <c r="D103" s="558"/>
      <c r="E103" s="558"/>
      <c r="F103" s="558"/>
      <c r="G103" s="558"/>
      <c r="H103" s="558"/>
      <c r="I103" s="558"/>
      <c r="J103" s="558"/>
      <c r="K103" s="558"/>
      <c r="L103" s="558"/>
      <c r="M103" s="558"/>
      <c r="N103" s="558"/>
      <c r="O103" s="558"/>
      <c r="P103" s="558"/>
      <c r="Q103" s="558"/>
    </row>
    <row r="104" spans="1:17" ht="1.5" customHeight="1">
      <c r="A104" s="374"/>
      <c r="B104" s="374"/>
      <c r="C104" s="374"/>
      <c r="D104" s="374"/>
      <c r="E104" s="374"/>
      <c r="F104" s="374"/>
      <c r="G104" s="374"/>
      <c r="H104" s="374"/>
      <c r="I104" s="374"/>
      <c r="J104" s="374"/>
      <c r="K104" s="374"/>
      <c r="L104" s="374"/>
      <c r="M104" s="374"/>
      <c r="N104" s="379"/>
      <c r="O104" s="374"/>
      <c r="P104" s="374"/>
      <c r="Q104" s="374"/>
    </row>
    <row r="105" spans="1:17" ht="12.75" customHeight="1">
      <c r="A105" s="374"/>
      <c r="B105" s="414"/>
      <c r="C105" s="414"/>
      <c r="D105" s="414"/>
      <c r="E105" s="414"/>
      <c r="F105" s="414"/>
      <c r="G105" s="414"/>
      <c r="H105" s="414"/>
      <c r="I105" s="414"/>
      <c r="J105" s="414"/>
      <c r="K105" s="414"/>
      <c r="L105" s="414"/>
      <c r="M105" s="414"/>
      <c r="N105" s="379"/>
      <c r="O105" s="374"/>
      <c r="P105" s="374"/>
      <c r="Q105" s="374"/>
    </row>
    <row r="106" spans="1:17" ht="12.75" customHeight="1">
      <c r="A106" s="416">
        <v>1999</v>
      </c>
      <c r="B106" s="414">
        <v>53.35349426013089</v>
      </c>
      <c r="C106" s="414">
        <v>152.94451883923935</v>
      </c>
      <c r="D106" s="414">
        <v>143.16177831486655</v>
      </c>
      <c r="E106" s="414">
        <v>93.1247499884596</v>
      </c>
      <c r="F106" s="414">
        <v>104.07207299441328</v>
      </c>
      <c r="G106" s="414">
        <v>123.93095911828011</v>
      </c>
      <c r="H106" s="414">
        <v>103.36121115501602</v>
      </c>
      <c r="I106" s="414">
        <v>98.68562989844759</v>
      </c>
      <c r="J106" s="414">
        <v>97.51289796182196</v>
      </c>
      <c r="K106" s="414">
        <v>79.90501499117754</v>
      </c>
      <c r="L106" s="414">
        <v>83.69914656442162</v>
      </c>
      <c r="M106" s="414">
        <v>66.24852591372544</v>
      </c>
      <c r="N106" s="417"/>
      <c r="O106" s="418"/>
      <c r="P106" s="418"/>
      <c r="Q106" s="419"/>
    </row>
    <row r="107" spans="1:17" ht="12.75" customHeight="1">
      <c r="A107" s="416">
        <v>2001</v>
      </c>
      <c r="B107" s="82">
        <v>41.07212430303932</v>
      </c>
      <c r="C107" s="82">
        <v>52.826680268837755</v>
      </c>
      <c r="D107" s="82">
        <v>98.8635242570823</v>
      </c>
      <c r="E107" s="82">
        <v>90.26650647927302</v>
      </c>
      <c r="F107" s="82">
        <v>84.01514478949103</v>
      </c>
      <c r="G107" s="82">
        <v>99.90877628270508</v>
      </c>
      <c r="H107" s="82">
        <v>103.21452235321318</v>
      </c>
      <c r="I107" s="82">
        <v>94.27999203688023</v>
      </c>
      <c r="J107" s="82">
        <v>94.14687819599769</v>
      </c>
      <c r="K107" s="82">
        <v>70.77442919232885</v>
      </c>
      <c r="L107" s="82">
        <v>72.25043145663402</v>
      </c>
      <c r="M107" s="82">
        <v>59.97594880224709</v>
      </c>
      <c r="N107" s="82">
        <f>(B107+C107+D107+E107+F107+G107+H107+I107+J107+K107+L107+M107)/12</f>
        <v>80.13291320147746</v>
      </c>
      <c r="O107" s="418">
        <f>100*(I107-H107)/H107</f>
        <v>-8.65627250180731</v>
      </c>
      <c r="P107" s="418">
        <f>100*(I107-I106)/I106</f>
        <v>-4.464315489601654</v>
      </c>
      <c r="Q107" s="419">
        <f>(((B107+C107+D107+E107+F107+G107+H107+I107)/8)-((B106+C106+D106+E106+F106+G106+H106+I106)/8))/((B106+C106+D106+E106+F106+G106+H106+I106)/8)*100</f>
        <v>-23.857315311268295</v>
      </c>
    </row>
    <row r="108" spans="1:17" ht="12.75" customHeight="1">
      <c r="A108" s="416">
        <v>2002</v>
      </c>
      <c r="B108" s="82">
        <v>35.99663265319195</v>
      </c>
      <c r="C108" s="82">
        <v>57.083761882613615</v>
      </c>
      <c r="D108" s="82">
        <v>82.4400162651916</v>
      </c>
      <c r="E108" s="82">
        <v>94.37058914990301</v>
      </c>
      <c r="F108" s="82">
        <v>87.9644956088359</v>
      </c>
      <c r="G108" s="82">
        <v>92.77853327105186</v>
      </c>
      <c r="H108" s="82">
        <v>97.99853760836973</v>
      </c>
      <c r="I108" s="82">
        <v>81.6500240705641</v>
      </c>
      <c r="J108" s="82">
        <v>98.82462697524598</v>
      </c>
      <c r="K108" s="82">
        <v>82.2001917601975</v>
      </c>
      <c r="L108" s="82">
        <v>69.84885877257389</v>
      </c>
      <c r="M108" s="82">
        <v>62.68114289629615</v>
      </c>
      <c r="N108" s="82">
        <f>(B108+C108+D108+E108+F108+G108+H108+I108+J108+K108+L108+M108)/12</f>
        <v>78.6531175761696</v>
      </c>
      <c r="O108" s="418">
        <f>100*(I108-H108)/H108</f>
        <v>-16.68240561215207</v>
      </c>
      <c r="P108" s="418">
        <f>100*(I108-I107)/I107</f>
        <v>-13.396233594690557</v>
      </c>
      <c r="Q108" s="419">
        <f>(((B108+C108+D108+E108+F108+G108+H108+I108)/8)-((B107+C107+D107+E107+F107+G107+H107+I107)/8))/((B107+C107+D107+E107+F107+G107+H107+I107)/8)*100</f>
        <v>-5.141819639229045</v>
      </c>
    </row>
    <row r="109" spans="1:17" ht="12.75" customHeight="1">
      <c r="A109" s="416">
        <v>2003</v>
      </c>
      <c r="B109" s="82">
        <v>46.3179329757709</v>
      </c>
      <c r="C109" s="82">
        <v>47.1</v>
      </c>
      <c r="D109" s="82">
        <v>71.07898270269052</v>
      </c>
      <c r="E109" s="82">
        <v>70.21469108274647</v>
      </c>
      <c r="F109" s="82">
        <v>88.5</v>
      </c>
      <c r="G109" s="82">
        <v>99.3</v>
      </c>
      <c r="H109" s="82">
        <v>88.8</v>
      </c>
      <c r="I109" s="82">
        <v>77.89500829888573</v>
      </c>
      <c r="J109" s="82">
        <v>96.7</v>
      </c>
      <c r="K109" s="82">
        <v>79.6</v>
      </c>
      <c r="L109" s="82">
        <v>72</v>
      </c>
      <c r="M109" s="82">
        <v>73.4</v>
      </c>
      <c r="N109" s="82">
        <f>(B109+C109+D109+E109+F109+G109+H109+I109+J109+K109+L109+M109)/12</f>
        <v>75.90888458834114</v>
      </c>
      <c r="O109" s="418">
        <f>100*(I109-H109)/H109</f>
        <v>-12.280396059813368</v>
      </c>
      <c r="P109" s="418">
        <f>100*(I109-I108)/I108</f>
        <v>-4.598915694664327</v>
      </c>
      <c r="Q109" s="419">
        <f>(((B109+C109+D109+E109+F109+G109+H109+I109)/8)-((B108+C108+D108+E108+F108+G108+H108+I108)/8))/((B108+C108+D108+E108+F108+G108+H108+I108)/8)*100</f>
        <v>-6.51707282861949</v>
      </c>
    </row>
    <row r="110" spans="1:17" ht="12.75" customHeight="1">
      <c r="A110" s="416">
        <v>2004</v>
      </c>
      <c r="B110" s="82">
        <v>33.52861668667097</v>
      </c>
      <c r="C110" s="82">
        <v>36.1</v>
      </c>
      <c r="D110" s="82">
        <v>57.72410389822603</v>
      </c>
      <c r="E110" s="82">
        <v>92.9</v>
      </c>
      <c r="F110" s="82">
        <v>80</v>
      </c>
      <c r="G110" s="82">
        <v>79.9</v>
      </c>
      <c r="H110" s="82">
        <v>71.99662146088157</v>
      </c>
      <c r="I110" s="82">
        <v>88.52384566081155</v>
      </c>
      <c r="J110" s="82"/>
      <c r="K110" s="82"/>
      <c r="L110" s="82"/>
      <c r="M110" s="82"/>
      <c r="N110" s="82">
        <f>(B110+C110+D110+E110+F110+G110+H110+I110)/8</f>
        <v>67.58414846332376</v>
      </c>
      <c r="O110" s="418">
        <f>100*(I110-H110)/H110</f>
        <v>22.955555225476555</v>
      </c>
      <c r="P110" s="418">
        <f>100*(I110-I109)/I109</f>
        <v>13.645081493723728</v>
      </c>
      <c r="Q110" s="419">
        <f>(((B110+C110+D110+E110+F110+G110+H110+I110)/8)-((B109+C109+D109+E109+F109+G109+H109+I109)/8))/((B109+C109+D109+E109+F109+G109+H109+I109)/8)*100</f>
        <v>-8.237081205979612</v>
      </c>
    </row>
    <row r="111" spans="1:17" ht="12.75" customHeight="1">
      <c r="A111" s="374"/>
      <c r="B111" s="374"/>
      <c r="C111" s="374"/>
      <c r="D111" s="374"/>
      <c r="E111" s="374"/>
      <c r="F111" s="374"/>
      <c r="G111" s="374"/>
      <c r="H111" s="374"/>
      <c r="I111" s="374"/>
      <c r="J111" s="374"/>
      <c r="K111" s="374"/>
      <c r="L111" s="374"/>
      <c r="M111" s="374"/>
      <c r="N111" s="417"/>
      <c r="O111" s="374"/>
      <c r="P111" s="374"/>
      <c r="Q111" s="374"/>
    </row>
  </sheetData>
  <mergeCells count="19">
    <mergeCell ref="A92:Q92"/>
    <mergeCell ref="A103:Q103"/>
    <mergeCell ref="A28:Q28"/>
    <mergeCell ref="A39:Q39"/>
    <mergeCell ref="A50:Q50"/>
    <mergeCell ref="A81:Q81"/>
    <mergeCell ref="O74:Q74"/>
    <mergeCell ref="A1:Q1"/>
    <mergeCell ref="A3:Q3"/>
    <mergeCell ref="A4:Q4"/>
    <mergeCell ref="A5:Q5"/>
    <mergeCell ref="O8:Q8"/>
    <mergeCell ref="O10:Q10"/>
    <mergeCell ref="A17:Q17"/>
    <mergeCell ref="O72:Q72"/>
    <mergeCell ref="A65:Q65"/>
    <mergeCell ref="A67:Q67"/>
    <mergeCell ref="A68:Q68"/>
    <mergeCell ref="A69:Q69"/>
  </mergeCells>
  <printOptions/>
  <pageMargins left="0.5905511811023623" right="0.5905511811023623" top="0.5905511811023623" bottom="0.3937007874015748" header="0.5118110236220472" footer="0.5118110236220472"/>
  <pageSetup firstPageNumber="28" useFirstPageNumber="1" horizontalDpi="600" verticalDpi="600" orientation="portrait" paperSize="9" scale="98" r:id="rId2"/>
  <headerFooter alignWithMargins="0">
    <oddHeader>&amp;C&amp;9- &amp;P -</oddHeader>
  </headerFooter>
  <rowBreaks count="1" manualBreakCount="1">
    <brk id="64" max="255" man="1"/>
  </rowBreaks>
  <drawing r:id="rId1"/>
</worksheet>
</file>

<file path=xl/worksheets/sheet17.xml><?xml version="1.0" encoding="utf-8"?>
<worksheet xmlns="http://schemas.openxmlformats.org/spreadsheetml/2006/main" xmlns:r="http://schemas.openxmlformats.org/officeDocument/2006/relationships">
  <dimension ref="A1:Q204"/>
  <sheetViews>
    <sheetView workbookViewId="0" topLeftCell="A1">
      <selection activeCell="A17" sqref="A16:Q17"/>
    </sheetView>
  </sheetViews>
  <sheetFormatPr defaultColWidth="11.421875" defaultRowHeight="12.75"/>
  <cols>
    <col min="1" max="1" width="4.421875" style="374" customWidth="1"/>
    <col min="2" max="14" width="5.00390625" style="374" customWidth="1"/>
    <col min="15" max="15" width="6.140625" style="379" customWidth="1"/>
    <col min="16" max="16" width="6.140625" style="374" customWidth="1"/>
    <col min="17" max="17" width="7.140625" style="374" customWidth="1"/>
    <col min="18" max="16384" width="11.421875" style="374" customWidth="1"/>
  </cols>
  <sheetData>
    <row r="1" spans="1:17" ht="12.75">
      <c r="A1" s="559"/>
      <c r="B1" s="559"/>
      <c r="C1" s="559"/>
      <c r="D1" s="559"/>
      <c r="E1" s="559"/>
      <c r="F1" s="559"/>
      <c r="G1" s="559"/>
      <c r="H1" s="559"/>
      <c r="I1" s="559"/>
      <c r="J1" s="559"/>
      <c r="K1" s="559"/>
      <c r="L1" s="559"/>
      <c r="M1" s="559"/>
      <c r="N1" s="559"/>
      <c r="O1" s="559"/>
      <c r="P1" s="559"/>
      <c r="Q1" s="559"/>
    </row>
    <row r="2" spans="1:17" ht="12.75">
      <c r="A2" s="375"/>
      <c r="B2" s="375"/>
      <c r="C2" s="375"/>
      <c r="D2" s="375"/>
      <c r="E2" s="375"/>
      <c r="F2" s="375"/>
      <c r="G2" s="375"/>
      <c r="H2" s="375"/>
      <c r="I2" s="375"/>
      <c r="J2" s="375"/>
      <c r="K2" s="375"/>
      <c r="L2" s="375"/>
      <c r="M2" s="375"/>
      <c r="N2" s="375"/>
      <c r="O2" s="376"/>
      <c r="P2" s="377"/>
      <c r="Q2" s="375"/>
    </row>
    <row r="3" spans="1:17" ht="13.5" customHeight="1">
      <c r="A3" s="560" t="s">
        <v>191</v>
      </c>
      <c r="B3" s="560"/>
      <c r="C3" s="560"/>
      <c r="D3" s="560"/>
      <c r="E3" s="560"/>
      <c r="F3" s="560"/>
      <c r="G3" s="560"/>
      <c r="H3" s="560"/>
      <c r="I3" s="560"/>
      <c r="J3" s="560"/>
      <c r="K3" s="560"/>
      <c r="L3" s="560"/>
      <c r="M3" s="560"/>
      <c r="N3" s="560"/>
      <c r="O3" s="560"/>
      <c r="P3" s="560"/>
      <c r="Q3" s="560"/>
    </row>
    <row r="4" spans="1:17" ht="12.75" customHeight="1">
      <c r="A4" s="560" t="s">
        <v>196</v>
      </c>
      <c r="B4" s="560"/>
      <c r="C4" s="560"/>
      <c r="D4" s="560"/>
      <c r="E4" s="560"/>
      <c r="F4" s="560"/>
      <c r="G4" s="560"/>
      <c r="H4" s="560"/>
      <c r="I4" s="560"/>
      <c r="J4" s="560"/>
      <c r="K4" s="560"/>
      <c r="L4" s="560"/>
      <c r="M4" s="560"/>
      <c r="N4" s="560"/>
      <c r="O4" s="560"/>
      <c r="P4" s="560"/>
      <c r="Q4" s="560"/>
    </row>
    <row r="5" spans="1:17" ht="12.75" customHeight="1">
      <c r="A5" s="560" t="s">
        <v>88</v>
      </c>
      <c r="B5" s="560"/>
      <c r="C5" s="560"/>
      <c r="D5" s="560"/>
      <c r="E5" s="560"/>
      <c r="F5" s="560"/>
      <c r="G5" s="560"/>
      <c r="H5" s="560"/>
      <c r="I5" s="560"/>
      <c r="J5" s="560"/>
      <c r="K5" s="560"/>
      <c r="L5" s="560"/>
      <c r="M5" s="560"/>
      <c r="N5" s="560"/>
      <c r="O5" s="560"/>
      <c r="P5" s="560"/>
      <c r="Q5" s="560"/>
    </row>
    <row r="6" spans="1:17" ht="12" customHeight="1">
      <c r="A6" s="375"/>
      <c r="B6" s="378"/>
      <c r="C6" s="375"/>
      <c r="D6" s="375"/>
      <c r="E6" s="375"/>
      <c r="F6" s="375"/>
      <c r="G6" s="375"/>
      <c r="H6" s="375"/>
      <c r="I6" s="375"/>
      <c r="J6" s="375"/>
      <c r="K6" s="375"/>
      <c r="L6" s="375"/>
      <c r="M6" s="375"/>
      <c r="N6" s="375"/>
      <c r="O6" s="376"/>
      <c r="P6" s="377"/>
      <c r="Q6" s="375"/>
    </row>
    <row r="7" spans="1:16" ht="12" customHeight="1">
      <c r="A7" s="378"/>
      <c r="B7" s="378"/>
      <c r="C7" s="375"/>
      <c r="D7" s="375"/>
      <c r="E7" s="375"/>
      <c r="F7" s="375"/>
      <c r="G7" s="375"/>
      <c r="H7" s="375"/>
      <c r="I7" s="375"/>
      <c r="J7" s="375"/>
      <c r="K7" s="375"/>
      <c r="L7" s="375"/>
      <c r="M7" s="375"/>
      <c r="N7" s="375"/>
      <c r="P7" s="377"/>
    </row>
    <row r="8" spans="1:17" ht="12" customHeight="1">
      <c r="A8" s="380"/>
      <c r="B8" s="381"/>
      <c r="C8" s="382"/>
      <c r="D8" s="382"/>
      <c r="E8" s="382"/>
      <c r="F8" s="382"/>
      <c r="G8" s="382"/>
      <c r="H8" s="382"/>
      <c r="I8" s="382"/>
      <c r="J8" s="382"/>
      <c r="K8" s="382"/>
      <c r="L8" s="382"/>
      <c r="M8" s="382"/>
      <c r="N8" s="383"/>
      <c r="O8" s="554" t="s">
        <v>89</v>
      </c>
      <c r="P8" s="555"/>
      <c r="Q8" s="555"/>
    </row>
    <row r="9" spans="1:17" ht="12" customHeight="1">
      <c r="A9" s="384"/>
      <c r="B9" s="385"/>
      <c r="C9" s="386"/>
      <c r="D9" s="386"/>
      <c r="E9" s="386"/>
      <c r="F9" s="386"/>
      <c r="G9" s="386"/>
      <c r="H9" s="386"/>
      <c r="I9" s="386"/>
      <c r="J9" s="386"/>
      <c r="K9" s="386"/>
      <c r="L9" s="386"/>
      <c r="M9" s="386"/>
      <c r="N9" s="387"/>
      <c r="O9" s="388" t="s">
        <v>208</v>
      </c>
      <c r="P9" s="389"/>
      <c r="Q9" s="390" t="s">
        <v>209</v>
      </c>
    </row>
    <row r="10" spans="1:17" ht="12" customHeight="1">
      <c r="A10" s="391" t="s">
        <v>91</v>
      </c>
      <c r="B10" s="385" t="s">
        <v>92</v>
      </c>
      <c r="C10" s="386" t="s">
        <v>93</v>
      </c>
      <c r="D10" s="386" t="s">
        <v>94</v>
      </c>
      <c r="E10" s="386" t="s">
        <v>90</v>
      </c>
      <c r="F10" s="386" t="s">
        <v>95</v>
      </c>
      <c r="G10" s="386" t="s">
        <v>96</v>
      </c>
      <c r="H10" s="386" t="s">
        <v>97</v>
      </c>
      <c r="I10" s="386" t="s">
        <v>98</v>
      </c>
      <c r="J10" s="386" t="s">
        <v>99</v>
      </c>
      <c r="K10" s="386" t="s">
        <v>100</v>
      </c>
      <c r="L10" s="386" t="s">
        <v>101</v>
      </c>
      <c r="M10" s="386" t="s">
        <v>102</v>
      </c>
      <c r="N10" s="387" t="s">
        <v>103</v>
      </c>
      <c r="O10" s="556" t="s">
        <v>104</v>
      </c>
      <c r="P10" s="557"/>
      <c r="Q10" s="557"/>
    </row>
    <row r="11" spans="1:17" ht="12" customHeight="1">
      <c r="A11" s="384"/>
      <c r="B11" s="385"/>
      <c r="C11" s="386"/>
      <c r="D11" s="386"/>
      <c r="E11" s="386"/>
      <c r="F11" s="386"/>
      <c r="G11" s="386"/>
      <c r="H11" s="386"/>
      <c r="I11" s="386"/>
      <c r="J11" s="386"/>
      <c r="K11" s="386"/>
      <c r="L11" s="386"/>
      <c r="M11" s="386"/>
      <c r="N11" s="386"/>
      <c r="O11" s="392" t="s">
        <v>105</v>
      </c>
      <c r="P11" s="393" t="s">
        <v>106</v>
      </c>
      <c r="Q11" s="394" t="s">
        <v>106</v>
      </c>
    </row>
    <row r="12" spans="1:17" ht="12" customHeight="1">
      <c r="A12" s="395"/>
      <c r="B12" s="396"/>
      <c r="C12" s="397"/>
      <c r="D12" s="397"/>
      <c r="E12" s="397"/>
      <c r="F12" s="397"/>
      <c r="G12" s="397"/>
      <c r="H12" s="397"/>
      <c r="I12" s="397"/>
      <c r="J12" s="397"/>
      <c r="K12" s="397"/>
      <c r="L12" s="397"/>
      <c r="M12" s="397"/>
      <c r="N12" s="397"/>
      <c r="O12" s="398" t="s">
        <v>107</v>
      </c>
      <c r="P12" s="399" t="s">
        <v>108</v>
      </c>
      <c r="Q12" s="400" t="s">
        <v>109</v>
      </c>
    </row>
    <row r="13" spans="1:17" ht="12" customHeight="1">
      <c r="A13" s="401"/>
      <c r="B13" s="402"/>
      <c r="C13" s="402"/>
      <c r="D13" s="402"/>
      <c r="E13" s="402"/>
      <c r="F13" s="402"/>
      <c r="G13" s="402"/>
      <c r="H13" s="402"/>
      <c r="I13" s="402"/>
      <c r="J13" s="402"/>
      <c r="K13" s="402"/>
      <c r="L13" s="402"/>
      <c r="M13" s="402"/>
      <c r="N13" s="402"/>
      <c r="O13" s="403"/>
      <c r="P13" s="404"/>
      <c r="Q13" s="393"/>
    </row>
    <row r="14" spans="1:16" ht="12" customHeight="1">
      <c r="A14" s="401"/>
      <c r="B14" s="402"/>
      <c r="C14" s="402"/>
      <c r="D14" s="402"/>
      <c r="E14" s="402"/>
      <c r="F14" s="402"/>
      <c r="G14" s="402"/>
      <c r="H14" s="402"/>
      <c r="I14" s="402"/>
      <c r="J14" s="402"/>
      <c r="K14" s="402"/>
      <c r="L14" s="402"/>
      <c r="M14" s="402"/>
      <c r="N14" s="402"/>
      <c r="O14" s="403"/>
      <c r="P14" s="404"/>
    </row>
    <row r="15" spans="1:16" ht="12" customHeight="1">
      <c r="A15" s="401"/>
      <c r="B15" s="402"/>
      <c r="C15" s="402"/>
      <c r="D15" s="402"/>
      <c r="E15" s="402"/>
      <c r="F15" s="402"/>
      <c r="G15" s="402"/>
      <c r="H15" s="402"/>
      <c r="I15" s="402"/>
      <c r="J15" s="402"/>
      <c r="K15" s="402"/>
      <c r="L15" s="402"/>
      <c r="M15" s="402"/>
      <c r="N15" s="402"/>
      <c r="O15" s="403"/>
      <c r="P15" s="404"/>
    </row>
    <row r="16" spans="1:16" ht="1.5" customHeight="1">
      <c r="A16" s="405"/>
      <c r="P16" s="406"/>
    </row>
    <row r="17" spans="1:17" ht="12" customHeight="1">
      <c r="A17" s="558" t="s">
        <v>220</v>
      </c>
      <c r="B17" s="558"/>
      <c r="C17" s="558"/>
      <c r="D17" s="558"/>
      <c r="E17" s="558"/>
      <c r="F17" s="558"/>
      <c r="G17" s="558"/>
      <c r="H17" s="558"/>
      <c r="I17" s="558"/>
      <c r="J17" s="558"/>
      <c r="K17" s="558"/>
      <c r="L17" s="558"/>
      <c r="M17" s="558"/>
      <c r="N17" s="558"/>
      <c r="O17" s="558"/>
      <c r="P17" s="558"/>
      <c r="Q17" s="558"/>
    </row>
    <row r="18" spans="1:17" ht="1.5" customHeight="1">
      <c r="A18" s="408"/>
      <c r="B18" s="409"/>
      <c r="C18" s="409"/>
      <c r="D18" s="409"/>
      <c r="E18" s="410"/>
      <c r="F18" s="410"/>
      <c r="G18" s="410"/>
      <c r="H18" s="410"/>
      <c r="I18" s="410"/>
      <c r="J18" s="410"/>
      <c r="K18" s="410"/>
      <c r="L18" s="410"/>
      <c r="M18" s="410"/>
      <c r="N18" s="410"/>
      <c r="O18" s="411"/>
      <c r="P18" s="412"/>
      <c r="Q18" s="375"/>
    </row>
    <row r="19" spans="1:16" s="415" customFormat="1" ht="12" customHeight="1">
      <c r="A19" s="413"/>
      <c r="B19" s="414"/>
      <c r="C19" s="414"/>
      <c r="D19" s="414"/>
      <c r="E19" s="414"/>
      <c r="F19" s="414"/>
      <c r="G19" s="414"/>
      <c r="H19" s="414"/>
      <c r="I19" s="414"/>
      <c r="J19" s="414"/>
      <c r="K19" s="414"/>
      <c r="L19" s="414"/>
      <c r="M19" s="414"/>
      <c r="N19" s="414"/>
      <c r="O19" s="403"/>
      <c r="P19" s="404"/>
    </row>
    <row r="20" spans="1:17" s="415" customFormat="1" ht="12" customHeight="1">
      <c r="A20" s="416">
        <v>1999</v>
      </c>
      <c r="B20" s="414">
        <v>58.438138099822154</v>
      </c>
      <c r="C20" s="414">
        <v>95.53956968499953</v>
      </c>
      <c r="D20" s="414">
        <v>121.33850273530769</v>
      </c>
      <c r="E20" s="414">
        <v>104.8949327296525</v>
      </c>
      <c r="F20" s="414">
        <v>115.25220209589486</v>
      </c>
      <c r="G20" s="414">
        <v>129.65013106288887</v>
      </c>
      <c r="H20" s="414">
        <v>118.95356839551492</v>
      </c>
      <c r="I20" s="414">
        <v>113.4754048348367</v>
      </c>
      <c r="J20" s="414">
        <v>104.18938801712537</v>
      </c>
      <c r="K20" s="414">
        <v>88.99758064549765</v>
      </c>
      <c r="L20" s="414">
        <v>80.43279149765205</v>
      </c>
      <c r="M20" s="414">
        <v>68.83779020080763</v>
      </c>
      <c r="N20" s="414"/>
      <c r="O20" s="417"/>
      <c r="P20" s="418"/>
      <c r="Q20" s="419"/>
    </row>
    <row r="21" spans="1:17" s="415" customFormat="1" ht="12" customHeight="1">
      <c r="A21" s="416">
        <v>2001</v>
      </c>
      <c r="B21" s="82">
        <v>51.62263376351002</v>
      </c>
      <c r="C21" s="82">
        <v>60.79693238340573</v>
      </c>
      <c r="D21" s="82">
        <v>88.01603956432325</v>
      </c>
      <c r="E21" s="82">
        <v>91.10101289757746</v>
      </c>
      <c r="F21" s="82">
        <v>107.0905467570568</v>
      </c>
      <c r="G21" s="82">
        <v>126.94186623990076</v>
      </c>
      <c r="H21" s="82">
        <v>105.12442918361016</v>
      </c>
      <c r="I21" s="82">
        <v>103.67178584173664</v>
      </c>
      <c r="J21" s="82">
        <v>95.03049787590516</v>
      </c>
      <c r="K21" s="82">
        <v>83.16802519477321</v>
      </c>
      <c r="L21" s="82">
        <v>73.11564242195288</v>
      </c>
      <c r="M21" s="82">
        <v>53.19112324701477</v>
      </c>
      <c r="N21" s="82">
        <f>(B21+C21+D21+E21+F21+G21+H21+I21+J21+K21+L21+M21)/12</f>
        <v>86.57254461423058</v>
      </c>
      <c r="O21" s="418">
        <f>100*(I21-H21)/H21</f>
        <v>-1.381832323042954</v>
      </c>
      <c r="P21" s="418">
        <f>100*(I21-I20)/I20</f>
        <v>-8.639421914704084</v>
      </c>
      <c r="Q21" s="419">
        <f>(((B21+C21+D21+E21+F21+G21+H21+I21)/8)-((B20+C20+D20+E20+F20+G20+H20+I20)/8))/((B20+C20+D20+E20+F20+G20+H20+I20)/8)*100</f>
        <v>-14.36397732376541</v>
      </c>
    </row>
    <row r="22" spans="1:17" s="415" customFormat="1" ht="12" customHeight="1">
      <c r="A22" s="416">
        <v>2002</v>
      </c>
      <c r="B22" s="82">
        <v>35.73927470923863</v>
      </c>
      <c r="C22" s="82">
        <v>63.1026446463199</v>
      </c>
      <c r="D22" s="82">
        <v>80.60738683705549</v>
      </c>
      <c r="E22" s="82">
        <v>86.49952880490093</v>
      </c>
      <c r="F22" s="82">
        <v>95.81027561196397</v>
      </c>
      <c r="G22" s="82">
        <v>93.26946430120417</v>
      </c>
      <c r="H22" s="82">
        <v>92.33946600741196</v>
      </c>
      <c r="I22" s="82">
        <v>92.32708755789969</v>
      </c>
      <c r="J22" s="82">
        <v>87.46343328648763</v>
      </c>
      <c r="K22" s="82">
        <v>69.63900418226099</v>
      </c>
      <c r="L22" s="82">
        <v>73.02477922059819</v>
      </c>
      <c r="M22" s="82">
        <v>59.98973369070993</v>
      </c>
      <c r="N22" s="82">
        <f>(B22+C22+D22+E22+F22+G22+H22+I22+J22+K22+L22+M22)/12</f>
        <v>77.48433990467096</v>
      </c>
      <c r="O22" s="418">
        <f>100*(I22-H22)/H22</f>
        <v>-0.013405372640205202</v>
      </c>
      <c r="P22" s="418">
        <f>100*(I22-I21)/I21</f>
        <v>-10.942898486532822</v>
      </c>
      <c r="Q22" s="419">
        <f>(((B22+C22+D22+E22+F22+G22+H22+I22)/8)-((B21+C21+D21+E21+F21+G21+H21+I21)/8))/((B21+C21+D21+E21+F21+G21+H21+I21)/8)*100</f>
        <v>-12.891421345089851</v>
      </c>
    </row>
    <row r="23" spans="1:17" s="415" customFormat="1" ht="12" customHeight="1">
      <c r="A23" s="416">
        <v>2003</v>
      </c>
      <c r="B23" s="82">
        <v>47.053715756919914</v>
      </c>
      <c r="C23" s="82">
        <v>47.20978995386606</v>
      </c>
      <c r="D23" s="82">
        <v>69.70789013103933</v>
      </c>
      <c r="E23" s="82">
        <v>74.0376563182833</v>
      </c>
      <c r="F23" s="82">
        <v>85.3</v>
      </c>
      <c r="G23" s="82">
        <v>86.3</v>
      </c>
      <c r="H23" s="82">
        <v>77</v>
      </c>
      <c r="I23" s="82">
        <v>79.7495032474592</v>
      </c>
      <c r="J23" s="82">
        <v>81.4</v>
      </c>
      <c r="K23" s="82">
        <v>67</v>
      </c>
      <c r="L23" s="82">
        <v>60.2</v>
      </c>
      <c r="M23" s="82">
        <v>62.3</v>
      </c>
      <c r="N23" s="82">
        <f>(B23+C23+D23+E23+F23+G23+H23+I23+J23+K23+L23+M23)/12</f>
        <v>69.77154628396399</v>
      </c>
      <c r="O23" s="418">
        <f>100*(I23-H23)/H23</f>
        <v>3.570783438258704</v>
      </c>
      <c r="P23" s="418">
        <f>100*(I23-I22)/I22</f>
        <v>-13.622853967480449</v>
      </c>
      <c r="Q23" s="419">
        <f>(((B23+C23+D23+E23+F23+G23+H23+I23)/8)-((B22+C22+D22+E22+F22+G22+H22+I22)/8))/((B22+C22+D22+E22+F22+G22+H22+I22)/8)*100</f>
        <v>-11.464300696355709</v>
      </c>
    </row>
    <row r="24" spans="1:17" s="415" customFormat="1" ht="12" customHeight="1">
      <c r="A24" s="416">
        <v>2004</v>
      </c>
      <c r="B24" s="82">
        <v>33.427194268455196</v>
      </c>
      <c r="C24" s="82">
        <v>45.2</v>
      </c>
      <c r="D24" s="82">
        <v>93.39324502655447</v>
      </c>
      <c r="E24" s="82">
        <v>69.8</v>
      </c>
      <c r="F24" s="82">
        <v>80.3</v>
      </c>
      <c r="G24" s="82">
        <v>105.7</v>
      </c>
      <c r="H24" s="82">
        <v>77.52030603831507</v>
      </c>
      <c r="I24" s="82">
        <v>82.995347855945</v>
      </c>
      <c r="J24" s="82"/>
      <c r="K24" s="82"/>
      <c r="L24" s="82"/>
      <c r="M24" s="82"/>
      <c r="N24" s="82">
        <f>(B24+C24+D24+E24+F24+G24+H24+I24)/8</f>
        <v>73.54201164865873</v>
      </c>
      <c r="O24" s="418">
        <f>100*(I24-H24)/H24</f>
        <v>7.062719560116085</v>
      </c>
      <c r="P24" s="418">
        <f>100*(I24-I23)/I23</f>
        <v>4.07004993926305</v>
      </c>
      <c r="Q24" s="419">
        <f>(((B24+C24+D24+E24+F24+G24+H24+I24)/8)-((B23+C23+D23+E23+F23+G23+H23+I23)/8))/((B23+C23+D23+E23+F23+G23+H23+I23)/8)*100</f>
        <v>3.8804989475062093</v>
      </c>
    </row>
    <row r="25" spans="1:15" s="415" customFormat="1" ht="12" customHeight="1">
      <c r="A25" s="420"/>
      <c r="O25" s="421"/>
    </row>
    <row r="26" s="415" customFormat="1" ht="12" customHeight="1">
      <c r="O26" s="421"/>
    </row>
    <row r="27" s="415" customFormat="1" ht="12" customHeight="1">
      <c r="O27" s="421"/>
    </row>
    <row r="28" spans="1:17" ht="12" customHeight="1">
      <c r="A28" s="558" t="s">
        <v>188</v>
      </c>
      <c r="B28" s="558"/>
      <c r="C28" s="558"/>
      <c r="D28" s="558"/>
      <c r="E28" s="558"/>
      <c r="F28" s="558"/>
      <c r="G28" s="558"/>
      <c r="H28" s="558"/>
      <c r="I28" s="558"/>
      <c r="J28" s="558"/>
      <c r="K28" s="558"/>
      <c r="L28" s="558"/>
      <c r="M28" s="558"/>
      <c r="N28" s="558"/>
      <c r="O28" s="558"/>
      <c r="P28" s="558"/>
      <c r="Q28" s="558"/>
    </row>
    <row r="29" spans="1:17" ht="1.5" customHeight="1">
      <c r="A29" s="408"/>
      <c r="B29" s="375"/>
      <c r="C29" s="375"/>
      <c r="D29" s="375"/>
      <c r="E29" s="375"/>
      <c r="F29" s="375"/>
      <c r="G29" s="375"/>
      <c r="H29" s="375"/>
      <c r="I29" s="375"/>
      <c r="J29" s="375"/>
      <c r="K29" s="375"/>
      <c r="L29" s="375"/>
      <c r="M29" s="375"/>
      <c r="N29" s="375"/>
      <c r="O29" s="422"/>
      <c r="P29" s="375"/>
      <c r="Q29" s="375"/>
    </row>
    <row r="30" spans="2:15" s="415" customFormat="1" ht="12" customHeight="1">
      <c r="B30" s="414"/>
      <c r="C30" s="414"/>
      <c r="D30" s="414"/>
      <c r="E30" s="414"/>
      <c r="F30" s="414"/>
      <c r="G30" s="414"/>
      <c r="H30" s="414"/>
      <c r="I30" s="414"/>
      <c r="J30" s="414"/>
      <c r="K30" s="414"/>
      <c r="L30" s="414"/>
      <c r="M30" s="414"/>
      <c r="N30" s="414"/>
      <c r="O30" s="421"/>
    </row>
    <row r="31" spans="1:17" s="415" customFormat="1" ht="12" customHeight="1">
      <c r="A31" s="416">
        <v>1999</v>
      </c>
      <c r="B31" s="414">
        <v>70.85781169735992</v>
      </c>
      <c r="C31" s="414">
        <v>68.6060963483555</v>
      </c>
      <c r="D31" s="414">
        <v>112.82008127387972</v>
      </c>
      <c r="E31" s="414">
        <v>120.15546717490908</v>
      </c>
      <c r="F31" s="414">
        <v>128.7578711734459</v>
      </c>
      <c r="G31" s="414">
        <v>129.14067949929745</v>
      </c>
      <c r="H31" s="414">
        <v>109.63662001877728</v>
      </c>
      <c r="I31" s="414">
        <v>110.55572258451107</v>
      </c>
      <c r="J31" s="414">
        <v>91.50309157042267</v>
      </c>
      <c r="K31" s="414">
        <v>94.94054976379233</v>
      </c>
      <c r="L31" s="414">
        <v>81.44529076626974</v>
      </c>
      <c r="M31" s="414">
        <v>81.58071812897948</v>
      </c>
      <c r="N31" s="414"/>
      <c r="O31" s="417"/>
      <c r="P31" s="418"/>
      <c r="Q31" s="419"/>
    </row>
    <row r="32" spans="1:17" s="415" customFormat="1" ht="12" customHeight="1">
      <c r="A32" s="416">
        <v>2001</v>
      </c>
      <c r="B32" s="82">
        <v>70.18970415947162</v>
      </c>
      <c r="C32" s="82">
        <v>75.1680488583877</v>
      </c>
      <c r="D32" s="82">
        <v>89.62094082482122</v>
      </c>
      <c r="E32" s="82">
        <v>83.26363620016336</v>
      </c>
      <c r="F32" s="82">
        <v>104.04974687469488</v>
      </c>
      <c r="G32" s="82">
        <v>137.6882956895892</v>
      </c>
      <c r="H32" s="82">
        <v>82.83869517862874</v>
      </c>
      <c r="I32" s="82">
        <v>90.09764419978373</v>
      </c>
      <c r="J32" s="82">
        <v>87.1037741891563</v>
      </c>
      <c r="K32" s="82">
        <v>81.56386034182717</v>
      </c>
      <c r="L32" s="82">
        <v>83.19562821386516</v>
      </c>
      <c r="M32" s="82">
        <v>55.13731302353233</v>
      </c>
      <c r="N32" s="82">
        <f>(B32+C32+D32+E32+F32+G32+H32+I32+J32+K32+L32+M32)/12</f>
        <v>86.65977397949344</v>
      </c>
      <c r="O32" s="418">
        <f>100*(I32-H32)/H32</f>
        <v>8.762751520291571</v>
      </c>
      <c r="P32" s="418">
        <f>100*(I32-I31)/I31</f>
        <v>-18.504766561576012</v>
      </c>
      <c r="Q32" s="419">
        <f>(((B32+C32+D32+E32+F32+G32+H32+I32)/8)-((B31+C31+D31+E31+F31+G31+H31+I31)/8))/((B31+C31+D31+E31+F31+G31+H31+I31)/8)*100</f>
        <v>-13.828270539284848</v>
      </c>
    </row>
    <row r="33" spans="1:17" s="415" customFormat="1" ht="12" customHeight="1">
      <c r="A33" s="416">
        <v>2002</v>
      </c>
      <c r="B33" s="82">
        <v>37.739311489477615</v>
      </c>
      <c r="C33" s="82">
        <v>70.62730029356821</v>
      </c>
      <c r="D33" s="82">
        <v>79.30458724187875</v>
      </c>
      <c r="E33" s="82">
        <v>81.76144490856227</v>
      </c>
      <c r="F33" s="82">
        <v>81.2481770874439</v>
      </c>
      <c r="G33" s="82">
        <v>81.41298785569292</v>
      </c>
      <c r="H33" s="82">
        <v>76.18377762310637</v>
      </c>
      <c r="I33" s="82">
        <v>82.63965085937485</v>
      </c>
      <c r="J33" s="82">
        <v>79.01499117766978</v>
      </c>
      <c r="K33" s="82">
        <v>65.93607949733736</v>
      </c>
      <c r="L33" s="82">
        <v>51.89302482274824</v>
      </c>
      <c r="M33" s="82">
        <v>65.03668359060704</v>
      </c>
      <c r="N33" s="82">
        <f>(B33+C33+D33+E33+F33+G33+H33+I33+J33+K33+L33+M33)/12</f>
        <v>71.06650137062228</v>
      </c>
      <c r="O33" s="418">
        <f>100*(I33-H33)/H33</f>
        <v>8.474078652553501</v>
      </c>
      <c r="P33" s="418">
        <f>100*(I33-I32)/I32</f>
        <v>-8.277678519397712</v>
      </c>
      <c r="Q33" s="419">
        <f>(((B33+C33+D33+E33+F33+G33+H33+I33)/8)-((B32+C32+D32+E32+F32+G32+H32+I32)/8))/((B32+C32+D32+E32+F32+G32+H32+I32)/8)*100</f>
        <v>-19.374571803901908</v>
      </c>
    </row>
    <row r="34" spans="1:17" s="415" customFormat="1" ht="12" customHeight="1">
      <c r="A34" s="416">
        <v>2003</v>
      </c>
      <c r="B34" s="82">
        <v>55.561241636061986</v>
      </c>
      <c r="C34" s="82">
        <v>46.94588372382428</v>
      </c>
      <c r="D34" s="82">
        <v>60.67010396750874</v>
      </c>
      <c r="E34" s="82">
        <v>74.8810237613084</v>
      </c>
      <c r="F34" s="82">
        <v>72.4</v>
      </c>
      <c r="G34" s="82">
        <v>67.2</v>
      </c>
      <c r="H34" s="82">
        <v>66.8</v>
      </c>
      <c r="I34" s="82">
        <v>77.10004374403705</v>
      </c>
      <c r="J34" s="82">
        <v>71.8</v>
      </c>
      <c r="K34" s="82">
        <v>60.6</v>
      </c>
      <c r="L34" s="82">
        <v>56.3</v>
      </c>
      <c r="M34" s="82">
        <v>55.7</v>
      </c>
      <c r="N34" s="82">
        <f>(B34+C34+D34+E34+F34+G34+H34+I34+J34+K34+L34+M34)/12</f>
        <v>63.82985806939504</v>
      </c>
      <c r="O34" s="418">
        <f>100*(I34-H34)/H34</f>
        <v>15.419227161732119</v>
      </c>
      <c r="P34" s="418">
        <f>100*(I34-I33)/I33</f>
        <v>-6.703328314835655</v>
      </c>
      <c r="Q34" s="419">
        <f>(((B34+C34+D34+E34+F34+G34+H34+I34)/8)-((B33+C33+D33+E33+F33+G33+H33+I33)/8))/((B33+C33+D33+E33+F33+G33+H33+I33)/8)*100</f>
        <v>-11.737505041541816</v>
      </c>
    </row>
    <row r="35" spans="1:17" s="415" customFormat="1" ht="12" customHeight="1">
      <c r="A35" s="416">
        <v>2004</v>
      </c>
      <c r="B35" s="82">
        <v>38.472833444578946</v>
      </c>
      <c r="C35" s="82">
        <v>51.6</v>
      </c>
      <c r="D35" s="82">
        <v>65.85763767115797</v>
      </c>
      <c r="E35" s="82">
        <v>52.1</v>
      </c>
      <c r="F35" s="82">
        <v>72.9</v>
      </c>
      <c r="G35" s="82">
        <v>91.3</v>
      </c>
      <c r="H35" s="82">
        <v>67.5993856979625</v>
      </c>
      <c r="I35" s="82">
        <v>76.7</v>
      </c>
      <c r="J35" s="82"/>
      <c r="K35" s="82"/>
      <c r="L35" s="82"/>
      <c r="M35" s="82"/>
      <c r="N35" s="82">
        <f>(B35+C35+D35+E35+F35+G35+H35+I35)/8</f>
        <v>64.56623210171243</v>
      </c>
      <c r="O35" s="418">
        <f>100*(I35-H35)/H35</f>
        <v>13.46256953088229</v>
      </c>
      <c r="P35" s="418">
        <f>100*(I35-I34)/I34</f>
        <v>-0.5188631868551806</v>
      </c>
      <c r="Q35" s="419">
        <f>(((B35+C35+D35+E35+F35+G35+H35+I35)/8)-((B34+C34+D34+E34+F34+G34+H34+I34)/8))/((B34+C34+D34+E34+F34+G34+H34+I34)/8)*100</f>
        <v>-0.9641184982727982</v>
      </c>
    </row>
    <row r="36" spans="1:15" s="415" customFormat="1" ht="12" customHeight="1">
      <c r="A36" s="402"/>
      <c r="O36" s="421"/>
    </row>
    <row r="37" spans="1:15" s="415" customFormat="1" ht="12" customHeight="1">
      <c r="A37" s="402"/>
      <c r="O37" s="421"/>
    </row>
    <row r="38" s="415" customFormat="1" ht="12" customHeight="1">
      <c r="O38" s="421"/>
    </row>
    <row r="39" spans="1:17" ht="12" customHeight="1">
      <c r="A39" s="558" t="s">
        <v>189</v>
      </c>
      <c r="B39" s="558"/>
      <c r="C39" s="558"/>
      <c r="D39" s="558"/>
      <c r="E39" s="558"/>
      <c r="F39" s="558"/>
      <c r="G39" s="558"/>
      <c r="H39" s="558"/>
      <c r="I39" s="558"/>
      <c r="J39" s="558"/>
      <c r="K39" s="558"/>
      <c r="L39" s="558"/>
      <c r="M39" s="558"/>
      <c r="N39" s="558"/>
      <c r="O39" s="558"/>
      <c r="P39" s="558"/>
      <c r="Q39" s="558"/>
    </row>
    <row r="40" spans="1:17" ht="1.5" customHeight="1">
      <c r="A40" s="408"/>
      <c r="B40" s="375"/>
      <c r="C40" s="375"/>
      <c r="D40" s="375"/>
      <c r="E40" s="375"/>
      <c r="F40" s="375"/>
      <c r="G40" s="375"/>
      <c r="H40" s="375"/>
      <c r="I40" s="375"/>
      <c r="J40" s="375"/>
      <c r="K40" s="375"/>
      <c r="L40" s="375"/>
      <c r="M40" s="375"/>
      <c r="N40" s="375"/>
      <c r="O40" s="422"/>
      <c r="P40" s="375"/>
      <c r="Q40" s="375"/>
    </row>
    <row r="41" spans="2:15" ht="12" customHeight="1">
      <c r="B41" s="414"/>
      <c r="C41" s="414"/>
      <c r="D41" s="414"/>
      <c r="E41" s="414"/>
      <c r="F41" s="414"/>
      <c r="G41" s="414"/>
      <c r="H41" s="414"/>
      <c r="I41" s="414"/>
      <c r="J41" s="414"/>
      <c r="K41" s="414"/>
      <c r="L41" s="414"/>
      <c r="M41" s="414"/>
      <c r="N41" s="414"/>
      <c r="O41" s="423"/>
    </row>
    <row r="42" spans="1:17" s="415" customFormat="1" ht="12" customHeight="1">
      <c r="A42" s="416">
        <v>1999</v>
      </c>
      <c r="B42" s="414">
        <v>66.28566602009882</v>
      </c>
      <c r="C42" s="414">
        <v>90.69228991266776</v>
      </c>
      <c r="D42" s="414">
        <v>126.1063445419238</v>
      </c>
      <c r="E42" s="414">
        <v>138.2239153756527</v>
      </c>
      <c r="F42" s="414">
        <v>141.0866050793488</v>
      </c>
      <c r="G42" s="414">
        <v>135.95024084532645</v>
      </c>
      <c r="H42" s="414">
        <v>96.81741470639321</v>
      </c>
      <c r="I42" s="414">
        <v>98.9001103245156</v>
      </c>
      <c r="J42" s="414">
        <v>81.32739176261165</v>
      </c>
      <c r="K42" s="414">
        <v>101.18024154991801</v>
      </c>
      <c r="L42" s="414">
        <v>64.75963879903335</v>
      </c>
      <c r="M42" s="414">
        <v>58.67012077962499</v>
      </c>
      <c r="N42" s="414"/>
      <c r="O42" s="417"/>
      <c r="P42" s="418"/>
      <c r="Q42" s="419"/>
    </row>
    <row r="43" spans="1:17" s="415" customFormat="1" ht="12" customHeight="1">
      <c r="A43" s="416">
        <v>2001</v>
      </c>
      <c r="B43" s="82">
        <v>39.13282613893324</v>
      </c>
      <c r="C43" s="82">
        <v>65.3486856228693</v>
      </c>
      <c r="D43" s="82">
        <v>88.11926527434946</v>
      </c>
      <c r="E43" s="82">
        <v>76.9937149983278</v>
      </c>
      <c r="F43" s="82">
        <v>96.02286140643204</v>
      </c>
      <c r="G43" s="82">
        <v>119.26433669194752</v>
      </c>
      <c r="H43" s="82">
        <v>69.56750284582273</v>
      </c>
      <c r="I43" s="82">
        <v>87.97683817708108</v>
      </c>
      <c r="J43" s="82">
        <v>68.7858629360139</v>
      </c>
      <c r="K43" s="82">
        <v>72.42696420198075</v>
      </c>
      <c r="L43" s="82">
        <v>52.24238587990334</v>
      </c>
      <c r="M43" s="82">
        <v>35.71505056148319</v>
      </c>
      <c r="N43" s="82">
        <f>(B43+C43+D43+E43+F43+G43+H43+I43+J43+K43+L43+M43)/12</f>
        <v>72.63302456126202</v>
      </c>
      <c r="O43" s="418">
        <f>100*(I43-H43)/H43</f>
        <v>26.462550153708385</v>
      </c>
      <c r="P43" s="418">
        <f>100*(I43-I42)/I42</f>
        <v>-11.044752236971803</v>
      </c>
      <c r="Q43" s="419">
        <f>(((B43+C43+D43+E43+F43+G43+H43+I43)/8)-((B42+C42+D42+E42+F42+G42+H42+I42)/8))/((B42+C42+D42+E42+F42+G42+H42+I42)/8)*100</f>
        <v>-28.145295347739065</v>
      </c>
    </row>
    <row r="44" spans="1:17" s="415" customFormat="1" ht="12" customHeight="1">
      <c r="A44" s="416">
        <v>2002</v>
      </c>
      <c r="B44" s="82">
        <v>35.141512466016486</v>
      </c>
      <c r="C44" s="82">
        <v>34.83450294523799</v>
      </c>
      <c r="D44" s="82">
        <v>67.59590036356967</v>
      </c>
      <c r="E44" s="82">
        <v>61.9399620787123</v>
      </c>
      <c r="F44" s="82">
        <v>72.60616914081042</v>
      </c>
      <c r="G44" s="82">
        <v>62.06339889634488</v>
      </c>
      <c r="H44" s="82">
        <v>57.05313011910413</v>
      </c>
      <c r="I44" s="82">
        <v>64.18081507573469</v>
      </c>
      <c r="J44" s="82">
        <v>57.13858637746515</v>
      </c>
      <c r="K44" s="82">
        <v>49.98241600138092</v>
      </c>
      <c r="L44" s="82">
        <v>38.96805381262676</v>
      </c>
      <c r="M44" s="82">
        <v>41.7216443598153</v>
      </c>
      <c r="N44" s="82">
        <f>(B44+C44+D44+E44+F44+G44+H44+I44+J44+K44+L44+M44)/12</f>
        <v>53.60217430306823</v>
      </c>
      <c r="O44" s="418">
        <f>100*(I44-H44)/H44</f>
        <v>12.493065571951611</v>
      </c>
      <c r="P44" s="418">
        <f>100*(I44-I43)/I43</f>
        <v>-27.04805445888997</v>
      </c>
      <c r="Q44" s="419">
        <f>(((B44+C44+D44+E44+F44+G44+H44+I44)/8)-((B43+C43+D43+E43+F43+G43+H43+I43)/8))/((B43+C43+D43+E43+F43+G43+H43+I43)/8)*100</f>
        <v>-29.11006575088327</v>
      </c>
    </row>
    <row r="45" spans="1:17" s="415" customFormat="1" ht="12" customHeight="1">
      <c r="A45" s="416">
        <v>2003</v>
      </c>
      <c r="B45" s="82">
        <v>26.25406159647003</v>
      </c>
      <c r="C45" s="82">
        <v>29.444429850062242</v>
      </c>
      <c r="D45" s="82">
        <v>47.004109180186425</v>
      </c>
      <c r="E45" s="82">
        <v>46.42807067296174</v>
      </c>
      <c r="F45" s="82">
        <v>42.8</v>
      </c>
      <c r="G45" s="82">
        <v>45.7</v>
      </c>
      <c r="H45" s="82">
        <v>56.8</v>
      </c>
      <c r="I45" s="82">
        <v>42.300849720099094</v>
      </c>
      <c r="J45" s="82">
        <v>58.7</v>
      </c>
      <c r="K45" s="82">
        <v>49.6</v>
      </c>
      <c r="L45" s="82">
        <v>35</v>
      </c>
      <c r="M45" s="82">
        <v>32.9</v>
      </c>
      <c r="N45" s="82">
        <f>(B45+C45+D45+E45+F45+G45+H45+I45+J45+K45+L45+M45)/12</f>
        <v>42.74429341831496</v>
      </c>
      <c r="O45" s="418">
        <f>100*(I45-H45)/H45</f>
        <v>-25.526673027994548</v>
      </c>
      <c r="P45" s="418">
        <f>100*(I45-I44)/I44</f>
        <v>-34.09113039436595</v>
      </c>
      <c r="Q45" s="419">
        <f>(((B45+C45+D45+E45+F45+G45+H45+I45)/8)-((B44+C44+D44+E44+F44+G44+H44+I44)/8))/((B44+C44+D44+E44+F44+G44+H44+I44)/8)*100</f>
        <v>-26.060575112065393</v>
      </c>
    </row>
    <row r="46" spans="1:17" s="415" customFormat="1" ht="12" customHeight="1">
      <c r="A46" s="416">
        <v>2004</v>
      </c>
      <c r="B46" s="82">
        <v>22.642744399370663</v>
      </c>
      <c r="C46" s="82">
        <v>33.8</v>
      </c>
      <c r="D46" s="82">
        <v>38.53760914268062</v>
      </c>
      <c r="E46" s="82">
        <v>40.8</v>
      </c>
      <c r="F46" s="82">
        <v>46.9</v>
      </c>
      <c r="G46" s="82">
        <v>39.2</v>
      </c>
      <c r="H46" s="82">
        <v>42.769276638062024</v>
      </c>
      <c r="I46" s="82">
        <v>31.7</v>
      </c>
      <c r="J46" s="82"/>
      <c r="K46" s="82"/>
      <c r="L46" s="82"/>
      <c r="M46" s="82"/>
      <c r="N46" s="82">
        <f>(B46+C46+D46+E46+F46+G46+H46+I46)/8</f>
        <v>37.043703772514164</v>
      </c>
      <c r="O46" s="418">
        <f>100*(I46-H46)/H46</f>
        <v>-25.881374454229253</v>
      </c>
      <c r="P46" s="418">
        <f>100*(I46-I45)/I45</f>
        <v>-25.06060703329593</v>
      </c>
      <c r="Q46" s="419">
        <f>(((B46+C46+D46+E46+F46+G46+H46+I46)/8)-((B45+C45+D45+E45+F45+G45+H45+I45)/8))/((B45+C45+D45+E45+F45+G45+H45+I45)/8)*100</f>
        <v>-11.992310882382236</v>
      </c>
    </row>
    <row r="47" spans="1:16" s="415" customFormat="1" ht="12" customHeight="1">
      <c r="A47" s="402"/>
      <c r="O47" s="421"/>
      <c r="P47" s="424"/>
    </row>
    <row r="48" spans="1:16" s="415" customFormat="1" ht="12" customHeight="1">
      <c r="A48" s="402"/>
      <c r="O48" s="421"/>
      <c r="P48" s="424"/>
    </row>
    <row r="49" s="415" customFormat="1" ht="12" customHeight="1">
      <c r="O49" s="421"/>
    </row>
    <row r="50" spans="1:17" ht="12" customHeight="1">
      <c r="A50" s="558" t="s">
        <v>190</v>
      </c>
      <c r="B50" s="558"/>
      <c r="C50" s="558"/>
      <c r="D50" s="558"/>
      <c r="E50" s="558"/>
      <c r="F50" s="558"/>
      <c r="G50" s="558"/>
      <c r="H50" s="558"/>
      <c r="I50" s="558"/>
      <c r="J50" s="558"/>
      <c r="K50" s="558"/>
      <c r="L50" s="558"/>
      <c r="M50" s="558"/>
      <c r="N50" s="558"/>
      <c r="O50" s="558"/>
      <c r="P50" s="558"/>
      <c r="Q50" s="558"/>
    </row>
    <row r="51" s="415" customFormat="1" ht="1.5" customHeight="1">
      <c r="O51" s="421"/>
    </row>
    <row r="52" spans="2:15" s="415" customFormat="1" ht="12" customHeight="1">
      <c r="B52" s="414"/>
      <c r="C52" s="414"/>
      <c r="D52" s="414"/>
      <c r="E52" s="414"/>
      <c r="F52" s="414"/>
      <c r="G52" s="414"/>
      <c r="H52" s="414"/>
      <c r="I52" s="414"/>
      <c r="J52" s="414"/>
      <c r="K52" s="414"/>
      <c r="L52" s="414"/>
      <c r="M52" s="414"/>
      <c r="N52" s="414"/>
      <c r="O52" s="421"/>
    </row>
    <row r="53" spans="1:17" s="415" customFormat="1" ht="12" customHeight="1">
      <c r="A53" s="416">
        <v>1999</v>
      </c>
      <c r="B53" s="414">
        <v>73.56551928973882</v>
      </c>
      <c r="C53" s="414">
        <v>55.52633196427639</v>
      </c>
      <c r="D53" s="414">
        <v>104.95176149746595</v>
      </c>
      <c r="E53" s="414">
        <v>109.45508701018285</v>
      </c>
      <c r="F53" s="414">
        <v>121.45661369781192</v>
      </c>
      <c r="G53" s="414">
        <v>125.10795566857757</v>
      </c>
      <c r="H53" s="414">
        <v>117.22833562854538</v>
      </c>
      <c r="I53" s="414">
        <v>117.45834156956892</v>
      </c>
      <c r="J53" s="414">
        <v>97.52926678460202</v>
      </c>
      <c r="K53" s="414">
        <v>91.24531178892911</v>
      </c>
      <c r="L53" s="414">
        <v>91.32677261687209</v>
      </c>
      <c r="M53" s="414">
        <v>95.14870248342906</v>
      </c>
      <c r="N53" s="414"/>
      <c r="O53" s="425"/>
      <c r="P53" s="419"/>
      <c r="Q53" s="419"/>
    </row>
    <row r="54" spans="1:17" s="415" customFormat="1" ht="12" customHeight="1">
      <c r="A54" s="416">
        <v>2001</v>
      </c>
      <c r="B54" s="82">
        <v>88.58203380440047</v>
      </c>
      <c r="C54" s="82">
        <v>80.98321557371332</v>
      </c>
      <c r="D54" s="82">
        <v>90.51025246343171</v>
      </c>
      <c r="E54" s="82">
        <v>86.97679064612517</v>
      </c>
      <c r="F54" s="82">
        <v>108.80340038663905</v>
      </c>
      <c r="G54" s="82">
        <v>148.59922661259895</v>
      </c>
      <c r="H54" s="82">
        <v>90.69808471304435</v>
      </c>
      <c r="I54" s="82">
        <v>91.35361382847226</v>
      </c>
      <c r="J54" s="82">
        <v>97.95190340412762</v>
      </c>
      <c r="K54" s="82">
        <v>86.97486002825168</v>
      </c>
      <c r="L54" s="82">
        <v>101.52658297583972</v>
      </c>
      <c r="M54" s="82">
        <v>66.63945578443808</v>
      </c>
      <c r="N54" s="82">
        <f>(B54+C54+D54+E54+F54+G54+H54+I54+J54+K54+L54+M54)/12</f>
        <v>94.96661835175688</v>
      </c>
      <c r="O54" s="418">
        <f>100*(I54-H54)/H54</f>
        <v>0.7227596012660134</v>
      </c>
      <c r="P54" s="418">
        <f>100*(I54-I53)/I53</f>
        <v>-22.224669097371166</v>
      </c>
      <c r="Q54" s="419">
        <f>(((B54+C54+D54+E54+F54+G54+H54+I54)/8)-((B53+C53+D53+E53+F53+G53+H53+I53)/8))/((B53+C53+D53+E53+F53+G53+H53+I53)/8)*100</f>
        <v>-4.636960386368812</v>
      </c>
    </row>
    <row r="55" spans="1:17" s="415" customFormat="1" ht="12" customHeight="1">
      <c r="A55" s="416">
        <v>2002</v>
      </c>
      <c r="B55" s="82">
        <v>39.27776460066864</v>
      </c>
      <c r="C55" s="82">
        <v>91.8243097123434</v>
      </c>
      <c r="D55" s="82">
        <v>86.23863858325763</v>
      </c>
      <c r="E55" s="82">
        <v>93.50001105106914</v>
      </c>
      <c r="F55" s="82">
        <v>86.36609685063273</v>
      </c>
      <c r="G55" s="82">
        <v>92.87209164561823</v>
      </c>
      <c r="H55" s="82">
        <v>87.51322125700874</v>
      </c>
      <c r="I55" s="82">
        <v>93.57123772989641</v>
      </c>
      <c r="J55" s="82">
        <v>91.9705118425678</v>
      </c>
      <c r="K55" s="82">
        <v>75.38406760723892</v>
      </c>
      <c r="L55" s="82">
        <v>59.54737788588127</v>
      </c>
      <c r="M55" s="82">
        <v>78.8441846892162</v>
      </c>
      <c r="N55" s="82">
        <f>(B55+C55+D55+E55+F55+G55+H55+I55+J55+K55+L55+M55)/12</f>
        <v>81.40912612128325</v>
      </c>
      <c r="O55" s="418">
        <f>100*(I55-H55)/H55</f>
        <v>6.922401422176538</v>
      </c>
      <c r="P55" s="418">
        <f>100*(I55-I54)/I54</f>
        <v>2.4275163384209533</v>
      </c>
      <c r="Q55" s="419">
        <f>(((B55+C55+D55+E55+F55+G55+H55+I55)/8)-((B54+C54+D54+E54+F54+G54+H54+I54)/8))/((B54+C54+D54+E54+F54+G54+H54+I54)/8)*100</f>
        <v>-14.66526078153887</v>
      </c>
    </row>
    <row r="56" spans="1:17" s="415" customFormat="1" ht="12" customHeight="1">
      <c r="A56" s="416">
        <v>2003</v>
      </c>
      <c r="B56" s="82">
        <v>72.91737525627352</v>
      </c>
      <c r="C56" s="82">
        <v>57.23250635416901</v>
      </c>
      <c r="D56" s="82">
        <v>68.66251302698366</v>
      </c>
      <c r="E56" s="82">
        <v>91.60687374884725</v>
      </c>
      <c r="F56" s="82">
        <v>89.8</v>
      </c>
      <c r="G56" s="82">
        <v>79.8</v>
      </c>
      <c r="H56" s="82">
        <v>72.6</v>
      </c>
      <c r="I56" s="82">
        <v>97.58054237237305</v>
      </c>
      <c r="J56" s="82">
        <v>79.4</v>
      </c>
      <c r="K56" s="82">
        <v>66.9</v>
      </c>
      <c r="L56" s="82">
        <v>68.8</v>
      </c>
      <c r="M56" s="82">
        <v>69.1</v>
      </c>
      <c r="N56" s="82">
        <f>(B56+C56+D56+E56+F56+G56+H56+I56+J56+K56+L56+M56)/12</f>
        <v>76.1999842298872</v>
      </c>
      <c r="O56" s="418">
        <f>100*(I56-H56)/H56</f>
        <v>34.40846056800696</v>
      </c>
      <c r="P56" s="418">
        <f>100*(I56-I55)/I55</f>
        <v>4.284761791919362</v>
      </c>
      <c r="Q56" s="419">
        <f>(((B56+C56+D56+E56+F56+G56+H56+I56)/8)-((B55+C55+D55+E55+F55+G55+H55+I55)/8))/((B55+C55+D55+E55+F55+G55+H55+I55)/8)*100</f>
        <v>-6.1033665446521725</v>
      </c>
    </row>
    <row r="57" spans="1:17" s="415" customFormat="1" ht="12" customHeight="1">
      <c r="A57" s="416">
        <v>2004</v>
      </c>
      <c r="B57" s="82">
        <v>47.78372582979074</v>
      </c>
      <c r="C57" s="82">
        <v>62</v>
      </c>
      <c r="D57" s="82">
        <v>81.9275437294286</v>
      </c>
      <c r="E57" s="82">
        <v>58.8</v>
      </c>
      <c r="F57" s="82">
        <v>88.2</v>
      </c>
      <c r="G57" s="82">
        <v>121.9</v>
      </c>
      <c r="H57" s="82">
        <v>82.1918321749627</v>
      </c>
      <c r="I57" s="82">
        <v>103.2</v>
      </c>
      <c r="J57" s="82"/>
      <c r="K57" s="82"/>
      <c r="L57" s="82"/>
      <c r="M57" s="82"/>
      <c r="N57" s="82">
        <f>(B57+C57+D57+E57+F57+G57+H57+I57)/8</f>
        <v>80.75038771677275</v>
      </c>
      <c r="O57" s="418">
        <f>100*(I57-H57)/H57</f>
        <v>25.559921550741166</v>
      </c>
      <c r="P57" s="418">
        <f>100*(I57-I56)/I56</f>
        <v>5.758789089512106</v>
      </c>
      <c r="Q57" s="419">
        <f>(((B57+C57+D57+E57+F57+G57+H57+I57)/8)-((B56+C56+D56+E56+F56+G56+H56+I56)/8))/((B56+C56+D56+E56+F56+G56+H56+I56)/8)*100</f>
        <v>2.5076635545972543</v>
      </c>
    </row>
    <row r="58" spans="1:15" s="415" customFormat="1" ht="12" customHeight="1">
      <c r="A58" s="420"/>
      <c r="O58" s="421"/>
    </row>
    <row r="59" s="415" customFormat="1" ht="47.25" customHeight="1">
      <c r="O59" s="421"/>
    </row>
    <row r="60" spans="15:16" s="415" customFormat="1" ht="12" customHeight="1">
      <c r="O60" s="421"/>
      <c r="P60" s="426"/>
    </row>
    <row r="61" spans="15:16" s="415" customFormat="1" ht="12" customHeight="1">
      <c r="O61" s="421"/>
      <c r="P61" s="426"/>
    </row>
    <row r="62" spans="15:16" s="415" customFormat="1" ht="12" customHeight="1">
      <c r="O62" s="421"/>
      <c r="P62" s="426"/>
    </row>
    <row r="63" spans="1:16" s="415" customFormat="1" ht="12" customHeight="1">
      <c r="A63" s="402"/>
      <c r="B63" s="427"/>
      <c r="O63" s="421"/>
      <c r="P63" s="426"/>
    </row>
    <row r="64" spans="1:16" s="415" customFormat="1" ht="12" customHeight="1">
      <c r="A64" s="420" t="s">
        <v>221</v>
      </c>
      <c r="B64" s="427"/>
      <c r="O64" s="421"/>
      <c r="P64" s="426"/>
    </row>
    <row r="65" spans="1:16" s="415" customFormat="1" ht="12" customHeight="1">
      <c r="A65" s="420"/>
      <c r="B65" s="427"/>
      <c r="O65" s="421"/>
      <c r="P65" s="426"/>
    </row>
    <row r="66" spans="1:16" s="415" customFormat="1" ht="12" customHeight="1">
      <c r="A66" s="420"/>
      <c r="B66" s="427"/>
      <c r="O66" s="421"/>
      <c r="P66" s="426"/>
    </row>
    <row r="67" spans="1:16" s="415" customFormat="1" ht="12" customHeight="1">
      <c r="A67" s="420"/>
      <c r="B67" s="427"/>
      <c r="O67" s="421"/>
      <c r="P67" s="426"/>
    </row>
    <row r="68" spans="1:17" s="415" customFormat="1" ht="12" customHeight="1">
      <c r="A68" s="559"/>
      <c r="B68" s="559"/>
      <c r="C68" s="559"/>
      <c r="D68" s="559"/>
      <c r="E68" s="559"/>
      <c r="F68" s="559"/>
      <c r="G68" s="559"/>
      <c r="H68" s="559"/>
      <c r="I68" s="559"/>
      <c r="J68" s="559"/>
      <c r="K68" s="559"/>
      <c r="L68" s="559"/>
      <c r="M68" s="559"/>
      <c r="N68" s="559"/>
      <c r="O68" s="559"/>
      <c r="P68" s="559"/>
      <c r="Q68" s="559"/>
    </row>
    <row r="69" spans="1:17" ht="12" customHeight="1">
      <c r="A69" s="375"/>
      <c r="B69" s="375"/>
      <c r="C69" s="375"/>
      <c r="D69" s="375"/>
      <c r="E69" s="375"/>
      <c r="F69" s="375"/>
      <c r="G69" s="375"/>
      <c r="H69" s="375"/>
      <c r="I69" s="375"/>
      <c r="J69" s="375"/>
      <c r="K69" s="375"/>
      <c r="L69" s="375"/>
      <c r="M69" s="375"/>
      <c r="N69" s="375"/>
      <c r="O69" s="376"/>
      <c r="P69" s="377"/>
      <c r="Q69" s="375"/>
    </row>
    <row r="70" spans="1:17" s="415" customFormat="1" ht="12" customHeight="1">
      <c r="A70" s="560" t="s">
        <v>191</v>
      </c>
      <c r="B70" s="560"/>
      <c r="C70" s="560"/>
      <c r="D70" s="560"/>
      <c r="E70" s="560"/>
      <c r="F70" s="560"/>
      <c r="G70" s="560"/>
      <c r="H70" s="560"/>
      <c r="I70" s="560"/>
      <c r="J70" s="560"/>
      <c r="K70" s="560"/>
      <c r="L70" s="560"/>
      <c r="M70" s="560"/>
      <c r="N70" s="560"/>
      <c r="O70" s="560"/>
      <c r="P70" s="560"/>
      <c r="Q70" s="560"/>
    </row>
    <row r="71" spans="1:17" s="415" customFormat="1" ht="12" customHeight="1">
      <c r="A71" s="560" t="s">
        <v>197</v>
      </c>
      <c r="B71" s="560"/>
      <c r="C71" s="560"/>
      <c r="D71" s="560"/>
      <c r="E71" s="560"/>
      <c r="F71" s="560"/>
      <c r="G71" s="560"/>
      <c r="H71" s="560"/>
      <c r="I71" s="560"/>
      <c r="J71" s="560"/>
      <c r="K71" s="560"/>
      <c r="L71" s="560"/>
      <c r="M71" s="560"/>
      <c r="N71" s="560"/>
      <c r="O71" s="560"/>
      <c r="P71" s="560"/>
      <c r="Q71" s="560"/>
    </row>
    <row r="72" spans="1:17" s="415" customFormat="1" ht="12" customHeight="1">
      <c r="A72" s="560" t="s">
        <v>88</v>
      </c>
      <c r="B72" s="560"/>
      <c r="C72" s="560"/>
      <c r="D72" s="560"/>
      <c r="E72" s="560"/>
      <c r="F72" s="560"/>
      <c r="G72" s="560"/>
      <c r="H72" s="560"/>
      <c r="I72" s="560"/>
      <c r="J72" s="560"/>
      <c r="K72" s="560"/>
      <c r="L72" s="560"/>
      <c r="M72" s="560"/>
      <c r="N72" s="560"/>
      <c r="O72" s="560"/>
      <c r="P72" s="560"/>
      <c r="Q72" s="560"/>
    </row>
    <row r="73" spans="1:17" s="415" customFormat="1" ht="12" customHeight="1">
      <c r="A73" s="375"/>
      <c r="B73" s="378"/>
      <c r="C73" s="375"/>
      <c r="D73" s="375"/>
      <c r="E73" s="375"/>
      <c r="F73" s="375"/>
      <c r="G73" s="375"/>
      <c r="H73" s="375"/>
      <c r="I73" s="375"/>
      <c r="J73" s="375"/>
      <c r="K73" s="375"/>
      <c r="L73" s="375"/>
      <c r="M73" s="375"/>
      <c r="N73" s="375"/>
      <c r="O73" s="376"/>
      <c r="P73" s="377"/>
      <c r="Q73" s="428"/>
    </row>
    <row r="74" spans="1:16" s="415" customFormat="1" ht="12" customHeight="1">
      <c r="A74" s="378"/>
      <c r="B74" s="378"/>
      <c r="C74" s="375"/>
      <c r="D74" s="375"/>
      <c r="E74" s="375"/>
      <c r="F74" s="375"/>
      <c r="G74" s="375"/>
      <c r="H74" s="375"/>
      <c r="I74" s="375"/>
      <c r="J74" s="375"/>
      <c r="K74" s="375"/>
      <c r="L74" s="375"/>
      <c r="M74" s="375"/>
      <c r="N74" s="375"/>
      <c r="O74" s="379"/>
      <c r="P74" s="377"/>
    </row>
    <row r="75" spans="1:17" ht="12" customHeight="1">
      <c r="A75" s="380"/>
      <c r="B75" s="381"/>
      <c r="C75" s="382"/>
      <c r="D75" s="382"/>
      <c r="E75" s="382"/>
      <c r="F75" s="382"/>
      <c r="G75" s="382"/>
      <c r="H75" s="382"/>
      <c r="I75" s="382"/>
      <c r="J75" s="382"/>
      <c r="K75" s="382"/>
      <c r="L75" s="382"/>
      <c r="M75" s="382"/>
      <c r="N75" s="383"/>
      <c r="O75" s="554" t="s">
        <v>89</v>
      </c>
      <c r="P75" s="555"/>
      <c r="Q75" s="555"/>
    </row>
    <row r="76" spans="1:17" ht="12" customHeight="1">
      <c r="A76" s="384"/>
      <c r="B76" s="385"/>
      <c r="C76" s="386"/>
      <c r="D76" s="386"/>
      <c r="E76" s="386"/>
      <c r="F76" s="386"/>
      <c r="G76" s="386"/>
      <c r="H76" s="386"/>
      <c r="I76" s="386"/>
      <c r="J76" s="386"/>
      <c r="K76" s="386"/>
      <c r="L76" s="386"/>
      <c r="M76" s="386"/>
      <c r="N76" s="387"/>
      <c r="O76" s="388" t="s">
        <v>208</v>
      </c>
      <c r="P76" s="389"/>
      <c r="Q76" s="390" t="s">
        <v>209</v>
      </c>
    </row>
    <row r="77" spans="1:17" ht="12" customHeight="1">
      <c r="A77" s="391" t="s">
        <v>91</v>
      </c>
      <c r="B77" s="385" t="s">
        <v>92</v>
      </c>
      <c r="C77" s="386" t="s">
        <v>93</v>
      </c>
      <c r="D77" s="386" t="s">
        <v>94</v>
      </c>
      <c r="E77" s="386" t="s">
        <v>90</v>
      </c>
      <c r="F77" s="386" t="s">
        <v>95</v>
      </c>
      <c r="G77" s="386" t="s">
        <v>96</v>
      </c>
      <c r="H77" s="386" t="s">
        <v>97</v>
      </c>
      <c r="I77" s="386" t="s">
        <v>98</v>
      </c>
      <c r="J77" s="386" t="s">
        <v>99</v>
      </c>
      <c r="K77" s="386" t="s">
        <v>100</v>
      </c>
      <c r="L77" s="386" t="s">
        <v>101</v>
      </c>
      <c r="M77" s="386" t="s">
        <v>102</v>
      </c>
      <c r="N77" s="387" t="s">
        <v>103</v>
      </c>
      <c r="O77" s="556" t="s">
        <v>104</v>
      </c>
      <c r="P77" s="557"/>
      <c r="Q77" s="557"/>
    </row>
    <row r="78" spans="1:17" ht="12" customHeight="1">
      <c r="A78" s="384"/>
      <c r="B78" s="385"/>
      <c r="C78" s="386"/>
      <c r="D78" s="386"/>
      <c r="E78" s="386"/>
      <c r="F78" s="386"/>
      <c r="G78" s="386"/>
      <c r="H78" s="386"/>
      <c r="I78" s="386"/>
      <c r="J78" s="386"/>
      <c r="K78" s="386"/>
      <c r="L78" s="386"/>
      <c r="M78" s="386"/>
      <c r="N78" s="386"/>
      <c r="O78" s="392" t="s">
        <v>105</v>
      </c>
      <c r="P78" s="393" t="s">
        <v>106</v>
      </c>
      <c r="Q78" s="394" t="s">
        <v>106</v>
      </c>
    </row>
    <row r="79" spans="1:17" ht="12" customHeight="1">
      <c r="A79" s="395"/>
      <c r="B79" s="396"/>
      <c r="C79" s="397"/>
      <c r="D79" s="397"/>
      <c r="E79" s="397"/>
      <c r="F79" s="397"/>
      <c r="G79" s="397"/>
      <c r="H79" s="397"/>
      <c r="I79" s="397"/>
      <c r="J79" s="397"/>
      <c r="K79" s="397"/>
      <c r="L79" s="397"/>
      <c r="M79" s="397"/>
      <c r="N79" s="397"/>
      <c r="O79" s="398" t="s">
        <v>107</v>
      </c>
      <c r="P79" s="399" t="s">
        <v>108</v>
      </c>
      <c r="Q79" s="400" t="s">
        <v>109</v>
      </c>
    </row>
    <row r="80" spans="1:17" ht="12" customHeight="1">
      <c r="A80" s="401"/>
      <c r="B80" s="402"/>
      <c r="C80" s="402"/>
      <c r="D80" s="402"/>
      <c r="E80" s="402"/>
      <c r="F80" s="402"/>
      <c r="G80" s="402"/>
      <c r="H80" s="402"/>
      <c r="I80" s="402"/>
      <c r="J80" s="402"/>
      <c r="K80" s="402"/>
      <c r="L80" s="402"/>
      <c r="M80" s="402"/>
      <c r="N80" s="402"/>
      <c r="O80" s="403"/>
      <c r="P80" s="404"/>
      <c r="Q80" s="393"/>
    </row>
    <row r="81" spans="1:16" ht="12" customHeight="1">
      <c r="A81" s="401"/>
      <c r="B81" s="402"/>
      <c r="C81" s="402"/>
      <c r="D81" s="402"/>
      <c r="E81" s="402"/>
      <c r="F81" s="402"/>
      <c r="G81" s="402"/>
      <c r="H81" s="402"/>
      <c r="I81" s="402"/>
      <c r="J81" s="402"/>
      <c r="K81" s="402"/>
      <c r="L81" s="402"/>
      <c r="M81" s="402"/>
      <c r="N81" s="402"/>
      <c r="O81" s="403"/>
      <c r="P81" s="404"/>
    </row>
    <row r="82" spans="1:16" ht="12" customHeight="1">
      <c r="A82" s="401"/>
      <c r="B82" s="402"/>
      <c r="C82" s="402"/>
      <c r="D82" s="402"/>
      <c r="E82" s="402"/>
      <c r="F82" s="402"/>
      <c r="G82" s="402"/>
      <c r="H82" s="402"/>
      <c r="I82" s="402"/>
      <c r="J82" s="402"/>
      <c r="K82" s="402"/>
      <c r="L82" s="402"/>
      <c r="M82" s="402"/>
      <c r="N82" s="402"/>
      <c r="O82" s="403"/>
      <c r="P82" s="404"/>
    </row>
    <row r="83" spans="1:16" ht="1.5" customHeight="1">
      <c r="A83" s="401"/>
      <c r="B83" s="402"/>
      <c r="C83" s="402"/>
      <c r="D83" s="402"/>
      <c r="E83" s="402"/>
      <c r="F83" s="402"/>
      <c r="G83" s="402"/>
      <c r="H83" s="402"/>
      <c r="I83" s="402"/>
      <c r="J83" s="402"/>
      <c r="K83" s="402"/>
      <c r="L83" s="402"/>
      <c r="M83" s="402"/>
      <c r="N83" s="402"/>
      <c r="O83" s="403"/>
      <c r="P83" s="404"/>
    </row>
    <row r="84" spans="1:17" ht="12" customHeight="1">
      <c r="A84" s="558" t="s">
        <v>198</v>
      </c>
      <c r="B84" s="558"/>
      <c r="C84" s="558"/>
      <c r="D84" s="558"/>
      <c r="E84" s="558"/>
      <c r="F84" s="558"/>
      <c r="G84" s="558"/>
      <c r="H84" s="558"/>
      <c r="I84" s="558"/>
      <c r="J84" s="558"/>
      <c r="K84" s="558"/>
      <c r="L84" s="558"/>
      <c r="M84" s="558"/>
      <c r="N84" s="558"/>
      <c r="O84" s="558"/>
      <c r="P84" s="558"/>
      <c r="Q84" s="558"/>
    </row>
    <row r="85" s="415" customFormat="1" ht="1.5" customHeight="1">
      <c r="O85" s="421"/>
    </row>
    <row r="86" spans="2:15" s="415" customFormat="1" ht="12" customHeight="1">
      <c r="B86" s="414"/>
      <c r="C86" s="414"/>
      <c r="D86" s="414"/>
      <c r="E86" s="414"/>
      <c r="F86" s="414"/>
      <c r="G86" s="414"/>
      <c r="H86" s="414"/>
      <c r="I86" s="414"/>
      <c r="J86" s="414"/>
      <c r="K86" s="414"/>
      <c r="L86" s="414"/>
      <c r="M86" s="414"/>
      <c r="N86" s="414"/>
      <c r="O86" s="421"/>
    </row>
    <row r="87" spans="1:17" s="415" customFormat="1" ht="12" customHeight="1">
      <c r="A87" s="416">
        <v>1999</v>
      </c>
      <c r="B87" s="429">
        <v>78.30046870131959</v>
      </c>
      <c r="C87" s="429">
        <v>55.10426578685787</v>
      </c>
      <c r="D87" s="429">
        <v>104.77219883343926</v>
      </c>
      <c r="E87" s="429">
        <v>107.48057348864653</v>
      </c>
      <c r="F87" s="429">
        <v>135.7378194147567</v>
      </c>
      <c r="G87" s="429">
        <v>119.6360494881033</v>
      </c>
      <c r="H87" s="429">
        <v>115.1295599092041</v>
      </c>
      <c r="I87" s="429">
        <v>126.27113464064519</v>
      </c>
      <c r="J87" s="429">
        <v>104.38989741523832</v>
      </c>
      <c r="K87" s="429">
        <v>82.5674926476546</v>
      </c>
      <c r="L87" s="429">
        <v>89.88317730878481</v>
      </c>
      <c r="M87" s="429">
        <v>80.72736236534965</v>
      </c>
      <c r="N87" s="429"/>
      <c r="O87" s="417"/>
      <c r="P87" s="418"/>
      <c r="Q87" s="419"/>
    </row>
    <row r="88" spans="1:17" s="415" customFormat="1" ht="12" customHeight="1">
      <c r="A88" s="416">
        <v>2001</v>
      </c>
      <c r="B88" s="82">
        <v>91.91095245540376</v>
      </c>
      <c r="C88" s="82">
        <v>76.55839251538656</v>
      </c>
      <c r="D88" s="82">
        <v>98.08529291264718</v>
      </c>
      <c r="E88" s="82">
        <v>90.35230316427598</v>
      </c>
      <c r="F88" s="82">
        <v>109.98588304036173</v>
      </c>
      <c r="G88" s="82">
        <v>134.94799092953957</v>
      </c>
      <c r="H88" s="82">
        <v>85.09380987867631</v>
      </c>
      <c r="I88" s="82">
        <v>83.0688284521216</v>
      </c>
      <c r="J88" s="82">
        <v>82.587103466929</v>
      </c>
      <c r="K88" s="82">
        <v>92.04398283140333</v>
      </c>
      <c r="L88" s="82">
        <v>93.9289221923855</v>
      </c>
      <c r="M88" s="82">
        <v>58.98759145495982</v>
      </c>
      <c r="N88" s="82">
        <f>(B88+C88+D88+E88+F88+G88+H88+I88+J88+K88+L88+M88)/12</f>
        <v>91.46258777450753</v>
      </c>
      <c r="O88" s="418">
        <f>100*(I88-H88)/H88</f>
        <v>-2.379704739324591</v>
      </c>
      <c r="P88" s="418">
        <f>100*(I88-I87)/I87</f>
        <v>-34.213920949924905</v>
      </c>
      <c r="Q88" s="419">
        <f>(((B88+C88+D88+E88+F88+G88+H88+I88)/8)-((B87+C87+D87+E87+F87+G87+H87+I87)/8))/((B87+C87+D87+E87+F87+G87+H87+I87)/8)*100</f>
        <v>-8.597561687312155</v>
      </c>
    </row>
    <row r="89" spans="1:17" s="415" customFormat="1" ht="12" customHeight="1">
      <c r="A89" s="416">
        <v>2002</v>
      </c>
      <c r="B89" s="82">
        <v>33.9026146617807</v>
      </c>
      <c r="C89" s="82">
        <v>98.23486649373295</v>
      </c>
      <c r="D89" s="82">
        <v>74.29925900227218</v>
      </c>
      <c r="E89" s="82">
        <v>88.07887237789171</v>
      </c>
      <c r="F89" s="82">
        <v>64.8909958447979</v>
      </c>
      <c r="G89" s="82">
        <v>85.40292678695944</v>
      </c>
      <c r="H89" s="82">
        <v>72.93526626503136</v>
      </c>
      <c r="I89" s="82">
        <v>87.08463670797522</v>
      </c>
      <c r="J89" s="82">
        <v>84.09097393326797</v>
      </c>
      <c r="K89" s="82">
        <v>60.28409668006085</v>
      </c>
      <c r="L89" s="82">
        <v>51.54961306748865</v>
      </c>
      <c r="M89" s="82">
        <v>76.20830104616144</v>
      </c>
      <c r="N89" s="82">
        <f>(B89+C89+D89+E89+F89+G89+H89+I89+J89+K89+L89+M89)/12</f>
        <v>73.08020190561835</v>
      </c>
      <c r="O89" s="418">
        <f>100*(I89-H89)/H89</f>
        <v>19.39990236208645</v>
      </c>
      <c r="P89" s="418">
        <f>100*(I89-I88)/I88</f>
        <v>4.834314303792331</v>
      </c>
      <c r="Q89" s="419">
        <f>(((B89+C89+D89+E89+F89+G89+H89+I89)/8)-((B88+C88+D88+E88+F88+G88+H88+I88)/8))/((B88+C88+D88+E88+F88+G88+H88+I88)/8)*100</f>
        <v>-21.45107460099051</v>
      </c>
    </row>
    <row r="90" spans="1:17" ht="12" customHeight="1">
      <c r="A90" s="416">
        <v>2003</v>
      </c>
      <c r="B90" s="82">
        <v>74.66627712835705</v>
      </c>
      <c r="C90" s="82">
        <v>68.24893468885355</v>
      </c>
      <c r="D90" s="82">
        <v>56.4112311923761</v>
      </c>
      <c r="E90" s="82">
        <v>66.13995003075831</v>
      </c>
      <c r="F90" s="82">
        <v>79</v>
      </c>
      <c r="G90" s="82">
        <v>65</v>
      </c>
      <c r="H90" s="82">
        <v>72.5</v>
      </c>
      <c r="I90" s="82">
        <v>97.49808684963158</v>
      </c>
      <c r="J90" s="82">
        <v>73.2</v>
      </c>
      <c r="K90" s="82">
        <v>60.4</v>
      </c>
      <c r="L90" s="82">
        <v>58.8</v>
      </c>
      <c r="M90" s="82">
        <v>64.1</v>
      </c>
      <c r="N90" s="82">
        <f>(B90+C90+D90+E90+F90+G90+H90+I90+J90+K90+L90+M90)/12</f>
        <v>69.66370665749805</v>
      </c>
      <c r="O90" s="418">
        <f>100*(I90-H90)/H90</f>
        <v>34.48011979259528</v>
      </c>
      <c r="P90" s="418">
        <f>100*(I90-I89)/I89</f>
        <v>11.957849897882953</v>
      </c>
      <c r="Q90" s="419">
        <f>(((B90+C90+D90+E90+F90+G90+H90+I90)/8)-((B89+C89+D89+E89+F89+G89+H89+I89)/8))/((B89+C89+D89+E89+F89+G89+H89+I89)/8)*100</f>
        <v>-4.193737382963674</v>
      </c>
    </row>
    <row r="91" spans="1:17" ht="12" customHeight="1">
      <c r="A91" s="416">
        <v>2004</v>
      </c>
      <c r="B91" s="82">
        <v>43.910703946211584</v>
      </c>
      <c r="C91" s="82">
        <v>63.2</v>
      </c>
      <c r="D91" s="82">
        <v>79.0047564451393</v>
      </c>
      <c r="E91" s="82">
        <v>52.6</v>
      </c>
      <c r="F91" s="82">
        <v>77.7</v>
      </c>
      <c r="G91" s="82">
        <v>109.2</v>
      </c>
      <c r="H91" s="82">
        <v>77.18883848628585</v>
      </c>
      <c r="I91" s="82">
        <v>109.7</v>
      </c>
      <c r="J91" s="82"/>
      <c r="K91" s="82"/>
      <c r="L91" s="82"/>
      <c r="M91" s="82"/>
      <c r="N91" s="82">
        <f>(B91+C91+D91+E91+F91+G91+H91+I91)/8</f>
        <v>76.5630373597046</v>
      </c>
      <c r="O91" s="418">
        <f>100*(I91-H91)/H91</f>
        <v>42.11899304520617</v>
      </c>
      <c r="P91" s="418">
        <f>100*(I91-I90)/I90</f>
        <v>12.515028288900764</v>
      </c>
      <c r="Q91" s="419">
        <f>(((B91+C91+D91+E91+F91+G91+H91+I91)/8)-((B90+C90+D90+E90+F90+G90+H90+I90)/8))/((B90+C90+D90+E90+F90+G90+H90+I90)/8)*100</f>
        <v>5.701785033300655</v>
      </c>
    </row>
    <row r="92" spans="1:16" ht="12" customHeight="1">
      <c r="A92" s="401"/>
      <c r="B92" s="402"/>
      <c r="C92" s="402"/>
      <c r="D92" s="402"/>
      <c r="E92" s="402"/>
      <c r="F92" s="402"/>
      <c r="G92" s="402"/>
      <c r="H92" s="402"/>
      <c r="I92" s="402"/>
      <c r="J92" s="402"/>
      <c r="K92" s="402"/>
      <c r="L92" s="402"/>
      <c r="M92" s="402"/>
      <c r="N92" s="402"/>
      <c r="O92" s="403"/>
      <c r="P92" s="404"/>
    </row>
    <row r="93" spans="1:16" ht="12" customHeight="1">
      <c r="A93" s="401"/>
      <c r="B93" s="402"/>
      <c r="C93" s="402"/>
      <c r="D93" s="402"/>
      <c r="E93" s="402"/>
      <c r="F93" s="402"/>
      <c r="G93" s="402"/>
      <c r="H93" s="402"/>
      <c r="I93" s="402"/>
      <c r="J93" s="402"/>
      <c r="K93" s="402"/>
      <c r="L93" s="402"/>
      <c r="M93" s="402"/>
      <c r="N93" s="402"/>
      <c r="O93" s="403"/>
      <c r="P93" s="404"/>
    </row>
    <row r="94" spans="1:16" ht="12" customHeight="1">
      <c r="A94" s="401"/>
      <c r="B94" s="402"/>
      <c r="C94" s="402"/>
      <c r="D94" s="402"/>
      <c r="E94" s="402"/>
      <c r="F94" s="402"/>
      <c r="G94" s="402"/>
      <c r="H94" s="402"/>
      <c r="I94" s="402"/>
      <c r="J94" s="402"/>
      <c r="K94" s="402"/>
      <c r="L94" s="402"/>
      <c r="M94" s="402"/>
      <c r="N94" s="402"/>
      <c r="O94" s="403"/>
      <c r="P94" s="404"/>
    </row>
    <row r="95" spans="1:17" s="415" customFormat="1" ht="12" customHeight="1">
      <c r="A95" s="558" t="s">
        <v>199</v>
      </c>
      <c r="B95" s="558"/>
      <c r="C95" s="558"/>
      <c r="D95" s="558"/>
      <c r="E95" s="558"/>
      <c r="F95" s="558"/>
      <c r="G95" s="558"/>
      <c r="H95" s="558"/>
      <c r="I95" s="558"/>
      <c r="J95" s="558"/>
      <c r="K95" s="558"/>
      <c r="L95" s="558"/>
      <c r="M95" s="558"/>
      <c r="N95" s="558"/>
      <c r="O95" s="558"/>
      <c r="P95" s="558"/>
      <c r="Q95" s="558"/>
    </row>
    <row r="96" spans="1:16" s="415" customFormat="1" ht="1.5" customHeight="1">
      <c r="A96" s="401"/>
      <c r="B96" s="402"/>
      <c r="C96" s="402"/>
      <c r="D96" s="402"/>
      <c r="E96" s="402"/>
      <c r="F96" s="402"/>
      <c r="G96" s="402"/>
      <c r="H96" s="402"/>
      <c r="I96" s="402"/>
      <c r="J96" s="402"/>
      <c r="K96" s="402"/>
      <c r="L96" s="402"/>
      <c r="M96" s="402"/>
      <c r="N96" s="402"/>
      <c r="O96" s="421" t="s">
        <v>47</v>
      </c>
      <c r="P96" s="430" t="s">
        <v>47</v>
      </c>
    </row>
    <row r="97" spans="1:16" s="415" customFormat="1" ht="12" customHeight="1">
      <c r="A97" s="401"/>
      <c r="B97" s="414"/>
      <c r="C97" s="414"/>
      <c r="D97" s="414"/>
      <c r="E97" s="414"/>
      <c r="F97" s="414"/>
      <c r="G97" s="414"/>
      <c r="H97" s="414"/>
      <c r="I97" s="414"/>
      <c r="J97" s="414"/>
      <c r="K97" s="414"/>
      <c r="L97" s="414"/>
      <c r="M97" s="414"/>
      <c r="N97" s="414"/>
      <c r="O97" s="421" t="s">
        <v>47</v>
      </c>
      <c r="P97" s="427" t="s">
        <v>47</v>
      </c>
    </row>
    <row r="98" spans="1:17" s="415" customFormat="1" ht="12" customHeight="1">
      <c r="A98" s="416">
        <v>1999</v>
      </c>
      <c r="B98" s="414">
        <v>63.29992528355655</v>
      </c>
      <c r="C98" s="414">
        <v>56.44139222678803</v>
      </c>
      <c r="D98" s="414">
        <v>105.3410108656285</v>
      </c>
      <c r="E98" s="414">
        <v>113.73591470835176</v>
      </c>
      <c r="F98" s="414">
        <v>90.49445421293309</v>
      </c>
      <c r="G98" s="414">
        <v>136.97125893619597</v>
      </c>
      <c r="H98" s="414">
        <v>121.77856904377846</v>
      </c>
      <c r="I98" s="414">
        <v>98.35189846520777</v>
      </c>
      <c r="J98" s="414">
        <v>82.65518061966598</v>
      </c>
      <c r="K98" s="414">
        <v>110.05914717753798</v>
      </c>
      <c r="L98" s="414">
        <v>94.45654859515618</v>
      </c>
      <c r="M98" s="414">
        <v>126.41469986519962</v>
      </c>
      <c r="N98" s="414"/>
      <c r="O98" s="417"/>
      <c r="P98" s="418"/>
      <c r="Q98" s="419"/>
    </row>
    <row r="99" spans="1:17" s="415" customFormat="1" ht="12" customHeight="1">
      <c r="A99" s="416">
        <v>2001</v>
      </c>
      <c r="B99" s="82">
        <v>81.36482630517612</v>
      </c>
      <c r="C99" s="82">
        <v>90.5764003221828</v>
      </c>
      <c r="D99" s="82">
        <v>74.08723984770099</v>
      </c>
      <c r="E99" s="82">
        <v>79.65856579562471</v>
      </c>
      <c r="F99" s="82">
        <v>106.23974591163883</v>
      </c>
      <c r="G99" s="82">
        <v>178.19561496274594</v>
      </c>
      <c r="H99" s="82">
        <v>102.84836461347291</v>
      </c>
      <c r="I99" s="82">
        <v>109.31527840176187</v>
      </c>
      <c r="J99" s="82">
        <v>131.26335613952273</v>
      </c>
      <c r="K99" s="82">
        <v>75.98482670797885</v>
      </c>
      <c r="L99" s="82">
        <v>117.99859692030093</v>
      </c>
      <c r="M99" s="82">
        <v>83.22898152812967</v>
      </c>
      <c r="N99" s="82">
        <f>(B99+C99+D99+E99+F99+G99+H99+I99+J99+K99+L99+M99)/12</f>
        <v>102.56348312135303</v>
      </c>
      <c r="O99" s="418">
        <f>100*(I99-H99)/H99</f>
        <v>6.2878139215854985</v>
      </c>
      <c r="P99" s="418">
        <f>100*(I99-I98)/I98</f>
        <v>11.147095386707182</v>
      </c>
      <c r="Q99" s="419">
        <f>(((B99+C99+D99+E99+F99+G99+H99+I99)/8)-((B98+C98+D98+E98+F98+G98+H98+I98)/8))/((B98+C98+D98+E98+F98+G98+H98+I98)/8)*100</f>
        <v>4.561413338167909</v>
      </c>
    </row>
    <row r="100" spans="1:17" s="415" customFormat="1" ht="12" customHeight="1">
      <c r="A100" s="416">
        <v>2002</v>
      </c>
      <c r="B100" s="82">
        <v>50.93128833584721</v>
      </c>
      <c r="C100" s="82">
        <v>77.9259993973794</v>
      </c>
      <c r="D100" s="82">
        <v>112.12365469948318</v>
      </c>
      <c r="E100" s="82">
        <v>105.25324539499732</v>
      </c>
      <c r="F100" s="82">
        <v>132.92490257641833</v>
      </c>
      <c r="G100" s="82">
        <v>109.06552091226604</v>
      </c>
      <c r="H100" s="82">
        <v>119.11876460500119</v>
      </c>
      <c r="I100" s="82">
        <v>107.63443306232561</v>
      </c>
      <c r="J100" s="82">
        <v>109.0536446645487</v>
      </c>
      <c r="K100" s="82">
        <v>108.12135921873687</v>
      </c>
      <c r="L100" s="82">
        <v>76.88682772211143</v>
      </c>
      <c r="M100" s="82">
        <v>84.5588837475183</v>
      </c>
      <c r="N100" s="82">
        <f>(B100+C100+D100+E100+F100+G100+H100+I100+J100+K100+L100+M100)/12</f>
        <v>99.46654369471946</v>
      </c>
      <c r="O100" s="418">
        <f>100*(I100-H100)/H100</f>
        <v>-9.641076769690917</v>
      </c>
      <c r="P100" s="418">
        <f>100*(I100-I99)/I99</f>
        <v>-1.5376124582134982</v>
      </c>
      <c r="Q100" s="419">
        <f>(((B100+C100+D100+E100+F100+G100+H100+I100)/8)-((B99+C99+D99+E99+F99+G99+H99+I99)/8))/((B99+C99+D99+E99+F99+G99+H99+I99)/8)*100</f>
        <v>-0.8887694616233461</v>
      </c>
    </row>
    <row r="101" spans="1:17" s="415" customFormat="1" ht="12" customHeight="1">
      <c r="A101" s="416">
        <v>2003</v>
      </c>
      <c r="B101" s="82">
        <v>69.12569983882447</v>
      </c>
      <c r="C101" s="82">
        <v>33.30103638802348</v>
      </c>
      <c r="D101" s="82">
        <v>95.08821572620096</v>
      </c>
      <c r="E101" s="82">
        <v>146.61113331443744</v>
      </c>
      <c r="F101" s="82">
        <v>112.9</v>
      </c>
      <c r="G101" s="82">
        <v>111.5</v>
      </c>
      <c r="H101" s="82">
        <v>72.6</v>
      </c>
      <c r="I101" s="82">
        <v>97.6201855512875</v>
      </c>
      <c r="J101" s="82">
        <v>92.9</v>
      </c>
      <c r="K101" s="82">
        <v>80.9</v>
      </c>
      <c r="L101" s="82">
        <v>90.3</v>
      </c>
      <c r="M101" s="82">
        <v>79.9</v>
      </c>
      <c r="N101" s="82">
        <f>(B101+C101+D101+E101+F101+G101+H101+I101+J101+K101+L101+M101)/12</f>
        <v>90.22885590156449</v>
      </c>
      <c r="O101" s="418">
        <f>100*(I101-H101)/H101</f>
        <v>34.4630654976412</v>
      </c>
      <c r="P101" s="418">
        <f>100*(I101-I100)/I100</f>
        <v>-9.303944124683007</v>
      </c>
      <c r="Q101" s="419">
        <f>(((B101+C101+D101+E101+F101+G101+H101+I101)/8)-((B100+C100+D100+E100+F100+G100+H100+I100)/8))/((B100+C100+D100+E100+F100+G100+H100+I100)/8)*100</f>
        <v>-9.353817653023647</v>
      </c>
    </row>
    <row r="102" spans="1:17" s="415" customFormat="1" ht="12" customHeight="1">
      <c r="A102" s="416">
        <v>2004</v>
      </c>
      <c r="B102" s="82">
        <v>56.100624157245406</v>
      </c>
      <c r="C102" s="82">
        <v>59.5</v>
      </c>
      <c r="D102" s="82">
        <v>88.13864046858639</v>
      </c>
      <c r="E102" s="82">
        <v>72</v>
      </c>
      <c r="F102" s="82">
        <v>110.7</v>
      </c>
      <c r="G102" s="82">
        <v>149.3</v>
      </c>
      <c r="H102" s="82">
        <v>92.90609653268376</v>
      </c>
      <c r="I102" s="82">
        <v>89.1</v>
      </c>
      <c r="J102" s="82"/>
      <c r="K102" s="82"/>
      <c r="L102" s="82"/>
      <c r="M102" s="82"/>
      <c r="N102" s="82">
        <f>(B102+C102+D102+E102+F102+G102+H102+I102)/8</f>
        <v>89.71817014481444</v>
      </c>
      <c r="O102" s="418">
        <f>100*(I102-H102)/H102</f>
        <v>-4.096713428644382</v>
      </c>
      <c r="P102" s="418">
        <f>100*(I102-I101)/I101</f>
        <v>-8.727893215088383</v>
      </c>
      <c r="Q102" s="419">
        <f>(((B102+C102+D102+E102+F102+G102+H102+I102)/8)-((B101+C101+D101+E101+F101+G101+H101+I101)/8))/((B101+C101+D101+E101+F101+G101+H101+I101)/8)*100</f>
        <v>-2.842777079196952</v>
      </c>
    </row>
    <row r="103" spans="1:17" s="415" customFormat="1" ht="12" customHeight="1">
      <c r="A103" s="420"/>
      <c r="B103" s="414"/>
      <c r="C103" s="414"/>
      <c r="D103" s="414"/>
      <c r="E103" s="414"/>
      <c r="F103" s="414"/>
      <c r="G103" s="414"/>
      <c r="H103" s="414"/>
      <c r="I103" s="414"/>
      <c r="J103" s="414"/>
      <c r="K103" s="414"/>
      <c r="L103" s="414"/>
      <c r="M103" s="414"/>
      <c r="N103" s="414"/>
      <c r="O103" s="417"/>
      <c r="P103" s="418"/>
      <c r="Q103" s="419"/>
    </row>
    <row r="104" spans="1:17" s="415" customFormat="1" ht="12" customHeight="1">
      <c r="A104" s="420"/>
      <c r="B104" s="414"/>
      <c r="C104" s="414"/>
      <c r="D104" s="414"/>
      <c r="E104" s="414"/>
      <c r="F104" s="414"/>
      <c r="G104" s="414"/>
      <c r="H104" s="414"/>
      <c r="I104" s="414"/>
      <c r="J104" s="414"/>
      <c r="K104" s="414"/>
      <c r="L104" s="414"/>
      <c r="M104" s="414"/>
      <c r="N104" s="414"/>
      <c r="O104" s="417"/>
      <c r="P104" s="418"/>
      <c r="Q104" s="419"/>
    </row>
    <row r="105" spans="1:17" s="415" customFormat="1" ht="12" customHeight="1">
      <c r="A105" s="420"/>
      <c r="B105" s="414"/>
      <c r="C105" s="414"/>
      <c r="D105" s="414"/>
      <c r="E105" s="414"/>
      <c r="F105" s="414"/>
      <c r="G105" s="414"/>
      <c r="H105" s="414"/>
      <c r="I105" s="414"/>
      <c r="J105" s="414"/>
      <c r="K105" s="414"/>
      <c r="L105" s="414"/>
      <c r="M105" s="414"/>
      <c r="N105" s="414"/>
      <c r="O105" s="417"/>
      <c r="P105" s="418"/>
      <c r="Q105" s="419"/>
    </row>
    <row r="106" spans="1:17" s="415" customFormat="1" ht="12" customHeight="1">
      <c r="A106" s="420"/>
      <c r="B106" s="414"/>
      <c r="C106" s="414"/>
      <c r="D106" s="414"/>
      <c r="E106" s="414"/>
      <c r="F106" s="414"/>
      <c r="G106" s="414"/>
      <c r="H106" s="414"/>
      <c r="I106" s="414"/>
      <c r="J106" s="414"/>
      <c r="K106" s="414"/>
      <c r="L106" s="414"/>
      <c r="M106" s="414"/>
      <c r="N106" s="414"/>
      <c r="O106" s="417"/>
      <c r="P106" s="418"/>
      <c r="Q106" s="419"/>
    </row>
    <row r="107" spans="1:17" s="415" customFormat="1" ht="12" customHeight="1">
      <c r="A107" s="420"/>
      <c r="B107" s="414"/>
      <c r="C107" s="414"/>
      <c r="D107" s="414"/>
      <c r="E107" s="414"/>
      <c r="F107" s="414"/>
      <c r="G107" s="414"/>
      <c r="H107" s="414"/>
      <c r="I107" s="414"/>
      <c r="J107" s="414"/>
      <c r="K107" s="414"/>
      <c r="L107" s="414"/>
      <c r="M107" s="414"/>
      <c r="N107" s="414"/>
      <c r="O107" s="417"/>
      <c r="P107" s="418"/>
      <c r="Q107" s="419"/>
    </row>
    <row r="108" spans="1:17" s="415" customFormat="1" ht="12" customHeight="1">
      <c r="A108" s="420"/>
      <c r="B108" s="414"/>
      <c r="C108" s="414"/>
      <c r="D108" s="414"/>
      <c r="E108" s="414"/>
      <c r="F108" s="414"/>
      <c r="G108" s="414"/>
      <c r="H108" s="414"/>
      <c r="I108" s="414"/>
      <c r="J108" s="414"/>
      <c r="K108" s="414"/>
      <c r="L108" s="414"/>
      <c r="M108" s="414"/>
      <c r="N108" s="414"/>
      <c r="O108" s="417"/>
      <c r="P108" s="418"/>
      <c r="Q108" s="419"/>
    </row>
    <row r="109" spans="1:17" s="415" customFormat="1" ht="12" customHeight="1">
      <c r="A109" s="420"/>
      <c r="B109" s="414"/>
      <c r="C109" s="414"/>
      <c r="D109" s="414"/>
      <c r="E109" s="414"/>
      <c r="F109" s="414"/>
      <c r="G109" s="414"/>
      <c r="H109" s="414"/>
      <c r="I109" s="414"/>
      <c r="J109" s="414"/>
      <c r="K109" s="414"/>
      <c r="L109" s="414"/>
      <c r="M109" s="414"/>
      <c r="N109" s="414"/>
      <c r="O109" s="417"/>
      <c r="P109" s="418"/>
      <c r="Q109" s="419"/>
    </row>
    <row r="110" spans="1:17" s="415" customFormat="1" ht="12" customHeight="1">
      <c r="A110" s="420"/>
      <c r="B110" s="414"/>
      <c r="C110" s="414"/>
      <c r="D110" s="414"/>
      <c r="E110" s="414"/>
      <c r="F110" s="414"/>
      <c r="G110" s="414"/>
      <c r="H110" s="414"/>
      <c r="I110" s="414"/>
      <c r="J110" s="414"/>
      <c r="K110" s="414"/>
      <c r="L110" s="414"/>
      <c r="M110" s="414"/>
      <c r="N110" s="414"/>
      <c r="O110" s="417"/>
      <c r="P110" s="418"/>
      <c r="Q110" s="419"/>
    </row>
    <row r="111" spans="1:17" s="415" customFormat="1" ht="12" customHeight="1">
      <c r="A111" s="420"/>
      <c r="B111" s="414"/>
      <c r="C111" s="414"/>
      <c r="D111" s="414"/>
      <c r="E111" s="414"/>
      <c r="F111" s="414"/>
      <c r="G111" s="414"/>
      <c r="H111" s="414"/>
      <c r="I111" s="414"/>
      <c r="J111" s="414"/>
      <c r="K111" s="414"/>
      <c r="L111" s="414"/>
      <c r="M111" s="414"/>
      <c r="N111" s="414"/>
      <c r="O111" s="417"/>
      <c r="P111" s="418"/>
      <c r="Q111" s="419"/>
    </row>
    <row r="112" spans="1:17" s="415" customFormat="1" ht="12" customHeight="1">
      <c r="A112" s="420"/>
      <c r="B112" s="414"/>
      <c r="C112" s="414"/>
      <c r="D112" s="414"/>
      <c r="E112" s="414"/>
      <c r="F112" s="414"/>
      <c r="G112" s="414"/>
      <c r="H112" s="414"/>
      <c r="I112" s="414"/>
      <c r="J112" s="414"/>
      <c r="K112" s="414"/>
      <c r="L112" s="414"/>
      <c r="M112" s="414"/>
      <c r="N112" s="414"/>
      <c r="O112" s="417"/>
      <c r="P112" s="418"/>
      <c r="Q112" s="419"/>
    </row>
    <row r="113" spans="1:17" s="415" customFormat="1" ht="12" customHeight="1">
      <c r="A113" s="420"/>
      <c r="B113" s="414"/>
      <c r="C113" s="414"/>
      <c r="D113" s="414"/>
      <c r="E113" s="414"/>
      <c r="F113" s="414"/>
      <c r="G113" s="414"/>
      <c r="H113" s="414"/>
      <c r="I113" s="414"/>
      <c r="J113" s="414"/>
      <c r="K113" s="414"/>
      <c r="L113" s="414"/>
      <c r="M113" s="414"/>
      <c r="N113" s="414"/>
      <c r="O113" s="417"/>
      <c r="P113" s="418"/>
      <c r="Q113" s="419"/>
    </row>
    <row r="114" spans="1:17" s="415" customFormat="1" ht="12" customHeight="1">
      <c r="A114" s="420"/>
      <c r="B114" s="414"/>
      <c r="C114" s="414"/>
      <c r="D114" s="414"/>
      <c r="E114" s="414"/>
      <c r="F114" s="414"/>
      <c r="G114" s="414"/>
      <c r="H114" s="414"/>
      <c r="I114" s="414"/>
      <c r="J114" s="414"/>
      <c r="K114" s="414"/>
      <c r="L114" s="414"/>
      <c r="M114" s="414"/>
      <c r="N114" s="414"/>
      <c r="O114" s="417"/>
      <c r="P114" s="418"/>
      <c r="Q114" s="419"/>
    </row>
    <row r="115" spans="1:17" s="415" customFormat="1" ht="12" customHeight="1">
      <c r="A115" s="420"/>
      <c r="B115" s="414"/>
      <c r="C115" s="414"/>
      <c r="D115" s="414"/>
      <c r="E115" s="414"/>
      <c r="F115" s="414"/>
      <c r="G115" s="414"/>
      <c r="H115" s="414"/>
      <c r="I115" s="414"/>
      <c r="J115" s="414"/>
      <c r="K115" s="414"/>
      <c r="L115" s="414"/>
      <c r="M115" s="414"/>
      <c r="N115" s="414"/>
      <c r="O115" s="417"/>
      <c r="P115" s="418"/>
      <c r="Q115" s="419"/>
    </row>
    <row r="116" spans="1:17" s="415" customFormat="1" ht="12" customHeight="1">
      <c r="A116" s="420"/>
      <c r="B116" s="414"/>
      <c r="C116" s="414"/>
      <c r="D116" s="414"/>
      <c r="E116" s="414"/>
      <c r="F116" s="414"/>
      <c r="G116" s="414"/>
      <c r="H116" s="414"/>
      <c r="I116" s="414"/>
      <c r="J116" s="414"/>
      <c r="K116" s="414"/>
      <c r="L116" s="414"/>
      <c r="M116" s="414"/>
      <c r="N116" s="414"/>
      <c r="O116" s="417"/>
      <c r="P116" s="418"/>
      <c r="Q116" s="419"/>
    </row>
    <row r="117" spans="1:17" s="415" customFormat="1" ht="12" customHeight="1">
      <c r="A117" s="420"/>
      <c r="B117" s="414"/>
      <c r="C117" s="414"/>
      <c r="D117" s="414"/>
      <c r="E117" s="414"/>
      <c r="F117" s="414"/>
      <c r="G117" s="414"/>
      <c r="H117" s="414"/>
      <c r="I117" s="414"/>
      <c r="J117" s="414"/>
      <c r="K117" s="414"/>
      <c r="L117" s="414"/>
      <c r="M117" s="414"/>
      <c r="N117" s="414"/>
      <c r="O117" s="417"/>
      <c r="P117" s="418"/>
      <c r="Q117" s="419"/>
    </row>
    <row r="118" spans="1:17" s="415" customFormat="1" ht="12" customHeight="1">
      <c r="A118" s="420"/>
      <c r="B118" s="414"/>
      <c r="C118" s="414"/>
      <c r="D118" s="414"/>
      <c r="E118" s="414"/>
      <c r="F118" s="414"/>
      <c r="G118" s="414"/>
      <c r="H118" s="414"/>
      <c r="I118" s="414"/>
      <c r="J118" s="414"/>
      <c r="K118" s="414"/>
      <c r="L118" s="414"/>
      <c r="M118" s="414"/>
      <c r="N118" s="414"/>
      <c r="O118" s="417"/>
      <c r="P118" s="418"/>
      <c r="Q118" s="419"/>
    </row>
    <row r="119" spans="1:17" s="415" customFormat="1" ht="12" customHeight="1">
      <c r="A119" s="420"/>
      <c r="B119" s="414"/>
      <c r="C119" s="414"/>
      <c r="D119" s="414"/>
      <c r="E119" s="414"/>
      <c r="F119" s="414"/>
      <c r="G119" s="414"/>
      <c r="H119" s="414"/>
      <c r="I119" s="414"/>
      <c r="J119" s="414"/>
      <c r="K119" s="414"/>
      <c r="L119" s="414"/>
      <c r="M119" s="414"/>
      <c r="N119" s="414"/>
      <c r="O119" s="417"/>
      <c r="P119" s="418"/>
      <c r="Q119" s="419"/>
    </row>
    <row r="120" spans="1:17" s="415" customFormat="1" ht="12" customHeight="1">
      <c r="A120" s="420"/>
      <c r="B120" s="414"/>
      <c r="C120" s="414"/>
      <c r="D120" s="414"/>
      <c r="E120" s="414"/>
      <c r="F120" s="414"/>
      <c r="G120" s="414"/>
      <c r="H120" s="414"/>
      <c r="I120" s="414"/>
      <c r="J120" s="414"/>
      <c r="K120" s="414"/>
      <c r="L120" s="414"/>
      <c r="M120" s="414"/>
      <c r="N120" s="414"/>
      <c r="O120" s="417"/>
      <c r="P120" s="418"/>
      <c r="Q120" s="419"/>
    </row>
    <row r="121" spans="1:17" s="415" customFormat="1" ht="12" customHeight="1">
      <c r="A121" s="420"/>
      <c r="B121" s="414"/>
      <c r="C121" s="414"/>
      <c r="D121" s="414"/>
      <c r="E121" s="414"/>
      <c r="F121" s="414"/>
      <c r="G121" s="414"/>
      <c r="H121" s="414"/>
      <c r="I121" s="414"/>
      <c r="J121" s="414"/>
      <c r="K121" s="414"/>
      <c r="L121" s="414"/>
      <c r="M121" s="414"/>
      <c r="N121" s="414"/>
      <c r="O121" s="417"/>
      <c r="P121" s="418"/>
      <c r="Q121" s="419"/>
    </row>
    <row r="122" spans="1:17" s="415" customFormat="1" ht="12" customHeight="1">
      <c r="A122" s="420"/>
      <c r="B122" s="414"/>
      <c r="C122" s="414"/>
      <c r="D122" s="414"/>
      <c r="E122" s="414"/>
      <c r="F122" s="414"/>
      <c r="G122" s="414"/>
      <c r="H122" s="414"/>
      <c r="I122" s="414"/>
      <c r="J122" s="414"/>
      <c r="K122" s="414"/>
      <c r="L122" s="414"/>
      <c r="M122" s="414"/>
      <c r="N122" s="414"/>
      <c r="O122" s="417"/>
      <c r="P122" s="418"/>
      <c r="Q122" s="419"/>
    </row>
    <row r="123" spans="1:17" s="415" customFormat="1" ht="12" customHeight="1">
      <c r="A123" s="420"/>
      <c r="B123" s="414"/>
      <c r="C123" s="414"/>
      <c r="D123" s="414"/>
      <c r="E123" s="414"/>
      <c r="F123" s="414"/>
      <c r="G123" s="414"/>
      <c r="H123" s="414"/>
      <c r="I123" s="414"/>
      <c r="J123" s="414"/>
      <c r="K123" s="414"/>
      <c r="L123" s="414"/>
      <c r="M123" s="414"/>
      <c r="N123" s="414"/>
      <c r="O123" s="417"/>
      <c r="P123" s="418"/>
      <c r="Q123" s="419"/>
    </row>
    <row r="124" spans="1:17" s="415" customFormat="1" ht="12" customHeight="1">
      <c r="A124" s="420"/>
      <c r="B124" s="414"/>
      <c r="C124" s="414"/>
      <c r="D124" s="414"/>
      <c r="E124" s="414"/>
      <c r="F124" s="414"/>
      <c r="G124" s="414"/>
      <c r="H124" s="414"/>
      <c r="I124" s="414"/>
      <c r="J124" s="414"/>
      <c r="K124" s="414"/>
      <c r="L124" s="414"/>
      <c r="M124" s="414"/>
      <c r="N124" s="414"/>
      <c r="O124" s="417"/>
      <c r="P124" s="418"/>
      <c r="Q124" s="419"/>
    </row>
    <row r="125" spans="1:17" s="415" customFormat="1" ht="12" customHeight="1">
      <c r="A125" s="420"/>
      <c r="B125" s="414"/>
      <c r="C125" s="414"/>
      <c r="D125" s="414"/>
      <c r="E125" s="414"/>
      <c r="F125" s="414"/>
      <c r="G125" s="414"/>
      <c r="H125" s="414"/>
      <c r="I125" s="414"/>
      <c r="J125" s="414"/>
      <c r="K125" s="414"/>
      <c r="L125" s="414"/>
      <c r="M125" s="414"/>
      <c r="N125" s="414"/>
      <c r="O125" s="417"/>
      <c r="P125" s="418"/>
      <c r="Q125" s="419"/>
    </row>
    <row r="126" spans="1:17" s="415" customFormat="1" ht="12" customHeight="1">
      <c r="A126" s="420"/>
      <c r="B126" s="414"/>
      <c r="C126" s="414"/>
      <c r="D126" s="414"/>
      <c r="E126" s="414"/>
      <c r="F126" s="414"/>
      <c r="G126" s="414"/>
      <c r="H126" s="414"/>
      <c r="I126" s="414"/>
      <c r="J126" s="414"/>
      <c r="K126" s="414"/>
      <c r="L126" s="414"/>
      <c r="M126" s="414"/>
      <c r="N126" s="414"/>
      <c r="O126" s="417"/>
      <c r="P126" s="418"/>
      <c r="Q126" s="419"/>
    </row>
    <row r="127" spans="1:17" s="415" customFormat="1" ht="12" customHeight="1">
      <c r="A127" s="420"/>
      <c r="B127" s="414"/>
      <c r="C127" s="414"/>
      <c r="D127" s="414"/>
      <c r="E127" s="414"/>
      <c r="F127" s="414"/>
      <c r="G127" s="414"/>
      <c r="H127" s="414"/>
      <c r="I127" s="414"/>
      <c r="J127" s="414"/>
      <c r="K127" s="414"/>
      <c r="L127" s="414"/>
      <c r="M127" s="414"/>
      <c r="N127" s="414"/>
      <c r="O127" s="417"/>
      <c r="P127" s="418"/>
      <c r="Q127" s="419"/>
    </row>
    <row r="128" spans="1:17" s="415" customFormat="1" ht="12" customHeight="1">
      <c r="A128" s="420"/>
      <c r="B128" s="414"/>
      <c r="C128" s="414"/>
      <c r="D128" s="414"/>
      <c r="E128" s="414"/>
      <c r="F128" s="414"/>
      <c r="G128" s="414"/>
      <c r="H128" s="414"/>
      <c r="I128" s="414"/>
      <c r="J128" s="414"/>
      <c r="K128" s="414"/>
      <c r="L128" s="414"/>
      <c r="M128" s="414"/>
      <c r="N128" s="414"/>
      <c r="O128" s="417"/>
      <c r="P128" s="418"/>
      <c r="Q128" s="419"/>
    </row>
    <row r="129" spans="1:17" s="415" customFormat="1" ht="12" customHeight="1">
      <c r="A129" s="420"/>
      <c r="B129" s="414"/>
      <c r="C129" s="414"/>
      <c r="D129" s="414"/>
      <c r="E129" s="414"/>
      <c r="F129" s="414"/>
      <c r="G129" s="414"/>
      <c r="H129" s="414"/>
      <c r="I129" s="414"/>
      <c r="J129" s="414"/>
      <c r="K129" s="414"/>
      <c r="L129" s="414"/>
      <c r="M129" s="414"/>
      <c r="N129" s="414"/>
      <c r="O129" s="417"/>
      <c r="P129" s="418"/>
      <c r="Q129" s="419"/>
    </row>
    <row r="130" spans="1:17" s="415" customFormat="1" ht="12" customHeight="1">
      <c r="A130" s="420"/>
      <c r="B130" s="414"/>
      <c r="C130" s="414"/>
      <c r="D130" s="414"/>
      <c r="E130" s="414"/>
      <c r="F130" s="414"/>
      <c r="G130" s="414"/>
      <c r="H130" s="414"/>
      <c r="I130" s="414"/>
      <c r="J130" s="414"/>
      <c r="K130" s="414"/>
      <c r="L130" s="414"/>
      <c r="M130" s="414"/>
      <c r="N130" s="414"/>
      <c r="O130" s="417"/>
      <c r="P130" s="418"/>
      <c r="Q130" s="419"/>
    </row>
    <row r="131" spans="1:17" s="415" customFormat="1" ht="12" customHeight="1">
      <c r="A131" s="420"/>
      <c r="B131" s="414"/>
      <c r="C131" s="414"/>
      <c r="D131" s="414"/>
      <c r="E131" s="414"/>
      <c r="F131" s="414"/>
      <c r="G131" s="414"/>
      <c r="H131" s="414"/>
      <c r="I131" s="414"/>
      <c r="J131" s="414"/>
      <c r="K131" s="414"/>
      <c r="L131" s="414"/>
      <c r="M131" s="414"/>
      <c r="N131" s="414"/>
      <c r="O131" s="417"/>
      <c r="P131" s="418"/>
      <c r="Q131" s="419"/>
    </row>
    <row r="132" spans="1:17" s="415" customFormat="1" ht="12" customHeight="1">
      <c r="A132" s="420"/>
      <c r="B132" s="414"/>
      <c r="C132" s="414"/>
      <c r="D132" s="414"/>
      <c r="E132" s="414"/>
      <c r="F132" s="414"/>
      <c r="G132" s="414"/>
      <c r="H132" s="414"/>
      <c r="I132" s="414"/>
      <c r="J132" s="414"/>
      <c r="K132" s="414"/>
      <c r="L132" s="414"/>
      <c r="M132" s="414"/>
      <c r="N132" s="414"/>
      <c r="O132" s="417"/>
      <c r="P132" s="418"/>
      <c r="Q132" s="419"/>
    </row>
    <row r="133" spans="1:17" s="415" customFormat="1" ht="12" customHeight="1">
      <c r="A133" s="420"/>
      <c r="B133" s="414"/>
      <c r="C133" s="414"/>
      <c r="D133" s="414"/>
      <c r="E133" s="414"/>
      <c r="F133" s="414"/>
      <c r="G133" s="414"/>
      <c r="H133" s="414"/>
      <c r="I133" s="414"/>
      <c r="J133" s="414"/>
      <c r="K133" s="414"/>
      <c r="L133" s="414"/>
      <c r="M133" s="414"/>
      <c r="N133" s="414"/>
      <c r="O133" s="417"/>
      <c r="P133" s="418"/>
      <c r="Q133" s="419"/>
    </row>
    <row r="134" spans="1:17" s="415" customFormat="1" ht="12" customHeight="1">
      <c r="A134" s="420"/>
      <c r="B134" s="414"/>
      <c r="C134" s="414"/>
      <c r="D134" s="414"/>
      <c r="E134" s="414"/>
      <c r="F134" s="414"/>
      <c r="G134" s="414"/>
      <c r="H134" s="414"/>
      <c r="I134" s="414"/>
      <c r="J134" s="414"/>
      <c r="K134" s="414"/>
      <c r="L134" s="414"/>
      <c r="M134" s="414"/>
      <c r="N134" s="414"/>
      <c r="O134" s="417"/>
      <c r="P134" s="418"/>
      <c r="Q134" s="419"/>
    </row>
    <row r="135" spans="1:17" s="415" customFormat="1" ht="12" customHeight="1">
      <c r="A135" s="420"/>
      <c r="B135" s="414"/>
      <c r="C135" s="414"/>
      <c r="D135" s="414"/>
      <c r="E135" s="414"/>
      <c r="F135" s="414"/>
      <c r="G135" s="414"/>
      <c r="H135" s="414"/>
      <c r="I135" s="414"/>
      <c r="J135" s="414"/>
      <c r="K135" s="414"/>
      <c r="L135" s="414"/>
      <c r="M135" s="414"/>
      <c r="N135" s="414"/>
      <c r="O135" s="417"/>
      <c r="P135" s="418"/>
      <c r="Q135" s="419"/>
    </row>
    <row r="136" spans="1:17" s="415" customFormat="1" ht="12" customHeight="1">
      <c r="A136" s="420"/>
      <c r="B136" s="414"/>
      <c r="C136" s="414"/>
      <c r="D136" s="414"/>
      <c r="E136" s="414"/>
      <c r="F136" s="414"/>
      <c r="G136" s="414"/>
      <c r="H136" s="414"/>
      <c r="I136" s="414"/>
      <c r="J136" s="414"/>
      <c r="K136" s="414"/>
      <c r="L136" s="414"/>
      <c r="M136" s="414"/>
      <c r="N136" s="414"/>
      <c r="O136" s="417"/>
      <c r="P136" s="418"/>
      <c r="Q136" s="419"/>
    </row>
    <row r="137" spans="1:17" s="415" customFormat="1" ht="12.75" customHeight="1">
      <c r="A137" s="559"/>
      <c r="B137" s="559"/>
      <c r="C137" s="559"/>
      <c r="D137" s="559"/>
      <c r="E137" s="559"/>
      <c r="F137" s="559"/>
      <c r="G137" s="559"/>
      <c r="H137" s="559"/>
      <c r="I137" s="559"/>
      <c r="J137" s="559"/>
      <c r="K137" s="559"/>
      <c r="L137" s="559"/>
      <c r="M137" s="559"/>
      <c r="N137" s="559"/>
      <c r="O137" s="559"/>
      <c r="P137" s="559"/>
      <c r="Q137" s="559"/>
    </row>
    <row r="138" spans="1:17" ht="12.75" customHeight="1">
      <c r="A138" s="375"/>
      <c r="B138" s="375"/>
      <c r="C138" s="375"/>
      <c r="D138" s="375"/>
      <c r="E138" s="375"/>
      <c r="F138" s="375"/>
      <c r="G138" s="375"/>
      <c r="H138" s="375"/>
      <c r="I138" s="375"/>
      <c r="J138" s="375"/>
      <c r="K138" s="375"/>
      <c r="L138" s="375"/>
      <c r="M138" s="375"/>
      <c r="N138" s="375"/>
      <c r="O138" s="376"/>
      <c r="P138" s="377"/>
      <c r="Q138" s="375"/>
    </row>
    <row r="139" spans="1:17" s="415" customFormat="1" ht="12.75" customHeight="1">
      <c r="A139" s="559" t="s">
        <v>191</v>
      </c>
      <c r="B139" s="559"/>
      <c r="C139" s="559"/>
      <c r="D139" s="559"/>
      <c r="E139" s="559"/>
      <c r="F139" s="559"/>
      <c r="G139" s="559"/>
      <c r="H139" s="559"/>
      <c r="I139" s="559"/>
      <c r="J139" s="559"/>
      <c r="K139" s="559"/>
      <c r="L139" s="559"/>
      <c r="M139" s="559"/>
      <c r="N139" s="559"/>
      <c r="O139" s="559"/>
      <c r="P139" s="559"/>
      <c r="Q139" s="559"/>
    </row>
    <row r="140" spans="1:17" s="415" customFormat="1" ht="12" customHeight="1">
      <c r="A140" s="559" t="s">
        <v>197</v>
      </c>
      <c r="B140" s="559"/>
      <c r="C140" s="559"/>
      <c r="D140" s="559"/>
      <c r="E140" s="559"/>
      <c r="F140" s="559"/>
      <c r="G140" s="559"/>
      <c r="H140" s="559"/>
      <c r="I140" s="559"/>
      <c r="J140" s="559"/>
      <c r="K140" s="559"/>
      <c r="L140" s="559"/>
      <c r="M140" s="559"/>
      <c r="N140" s="559"/>
      <c r="O140" s="559"/>
      <c r="P140" s="559"/>
      <c r="Q140" s="559"/>
    </row>
    <row r="141" spans="1:17" s="415" customFormat="1" ht="12.75" customHeight="1">
      <c r="A141" s="559" t="s">
        <v>88</v>
      </c>
      <c r="B141" s="559"/>
      <c r="C141" s="559"/>
      <c r="D141" s="559"/>
      <c r="E141" s="559"/>
      <c r="F141" s="559"/>
      <c r="G141" s="559"/>
      <c r="H141" s="559"/>
      <c r="I141" s="559"/>
      <c r="J141" s="559"/>
      <c r="K141" s="559"/>
      <c r="L141" s="559"/>
      <c r="M141" s="559"/>
      <c r="N141" s="559"/>
      <c r="O141" s="559"/>
      <c r="P141" s="559"/>
      <c r="Q141" s="559"/>
    </row>
    <row r="142" spans="1:17" s="415" customFormat="1" ht="12" customHeight="1">
      <c r="A142" s="375"/>
      <c r="B142" s="378"/>
      <c r="C142" s="375"/>
      <c r="D142" s="375"/>
      <c r="E142" s="375"/>
      <c r="F142" s="375"/>
      <c r="G142" s="375"/>
      <c r="H142" s="375"/>
      <c r="I142" s="375"/>
      <c r="J142" s="375"/>
      <c r="K142" s="375"/>
      <c r="L142" s="375"/>
      <c r="M142" s="375"/>
      <c r="N142" s="375"/>
      <c r="O142" s="376"/>
      <c r="P142" s="377"/>
      <c r="Q142" s="428"/>
    </row>
    <row r="143" spans="1:17" s="415" customFormat="1" ht="12" customHeight="1">
      <c r="A143" s="375"/>
      <c r="B143" s="378"/>
      <c r="C143" s="375"/>
      <c r="D143" s="375"/>
      <c r="E143" s="375"/>
      <c r="F143" s="375"/>
      <c r="G143" s="375"/>
      <c r="H143" s="375"/>
      <c r="I143" s="375"/>
      <c r="J143" s="375"/>
      <c r="K143" s="375"/>
      <c r="L143" s="375"/>
      <c r="M143" s="375"/>
      <c r="N143" s="375"/>
      <c r="O143" s="376"/>
      <c r="P143" s="377"/>
      <c r="Q143" s="428"/>
    </row>
    <row r="144" spans="1:17" ht="12" customHeight="1">
      <c r="A144" s="380"/>
      <c r="B144" s="381"/>
      <c r="C144" s="382"/>
      <c r="D144" s="382"/>
      <c r="E144" s="382"/>
      <c r="F144" s="382"/>
      <c r="G144" s="382"/>
      <c r="H144" s="382"/>
      <c r="I144" s="382"/>
      <c r="J144" s="382"/>
      <c r="K144" s="382"/>
      <c r="L144" s="382"/>
      <c r="M144" s="382"/>
      <c r="N144" s="383"/>
      <c r="O144" s="554" t="s">
        <v>89</v>
      </c>
      <c r="P144" s="555"/>
      <c r="Q144" s="555"/>
    </row>
    <row r="145" spans="1:17" ht="12" customHeight="1">
      <c r="A145" s="384"/>
      <c r="B145" s="385"/>
      <c r="C145" s="386"/>
      <c r="D145" s="386"/>
      <c r="E145" s="386"/>
      <c r="F145" s="386"/>
      <c r="G145" s="386"/>
      <c r="H145" s="386"/>
      <c r="I145" s="386"/>
      <c r="J145" s="386"/>
      <c r="K145" s="386"/>
      <c r="L145" s="386"/>
      <c r="M145" s="386"/>
      <c r="N145" s="387"/>
      <c r="O145" s="388" t="s">
        <v>208</v>
      </c>
      <c r="P145" s="389"/>
      <c r="Q145" s="390" t="s">
        <v>209</v>
      </c>
    </row>
    <row r="146" spans="1:17" ht="12" customHeight="1">
      <c r="A146" s="391" t="s">
        <v>91</v>
      </c>
      <c r="B146" s="385" t="s">
        <v>92</v>
      </c>
      <c r="C146" s="386" t="s">
        <v>93</v>
      </c>
      <c r="D146" s="386" t="s">
        <v>94</v>
      </c>
      <c r="E146" s="386" t="s">
        <v>90</v>
      </c>
      <c r="F146" s="386" t="s">
        <v>95</v>
      </c>
      <c r="G146" s="386" t="s">
        <v>96</v>
      </c>
      <c r="H146" s="386" t="s">
        <v>97</v>
      </c>
      <c r="I146" s="386" t="s">
        <v>98</v>
      </c>
      <c r="J146" s="386" t="s">
        <v>99</v>
      </c>
      <c r="K146" s="386" t="s">
        <v>100</v>
      </c>
      <c r="L146" s="386" t="s">
        <v>101</v>
      </c>
      <c r="M146" s="386" t="s">
        <v>102</v>
      </c>
      <c r="N146" s="387" t="s">
        <v>103</v>
      </c>
      <c r="O146" s="556" t="s">
        <v>104</v>
      </c>
      <c r="P146" s="557"/>
      <c r="Q146" s="557"/>
    </row>
    <row r="147" spans="1:17" ht="12" customHeight="1">
      <c r="A147" s="384"/>
      <c r="B147" s="385"/>
      <c r="C147" s="386"/>
      <c r="D147" s="386"/>
      <c r="E147" s="386"/>
      <c r="F147" s="386"/>
      <c r="G147" s="386"/>
      <c r="H147" s="386"/>
      <c r="I147" s="386"/>
      <c r="J147" s="386"/>
      <c r="K147" s="386"/>
      <c r="L147" s="386"/>
      <c r="M147" s="386"/>
      <c r="N147" s="386"/>
      <c r="O147" s="392" t="s">
        <v>105</v>
      </c>
      <c r="P147" s="393" t="s">
        <v>106</v>
      </c>
      <c r="Q147" s="394" t="s">
        <v>106</v>
      </c>
    </row>
    <row r="148" spans="1:17" ht="12" customHeight="1">
      <c r="A148" s="395"/>
      <c r="B148" s="396"/>
      <c r="C148" s="397"/>
      <c r="D148" s="397"/>
      <c r="E148" s="397"/>
      <c r="F148" s="397"/>
      <c r="G148" s="397"/>
      <c r="H148" s="397"/>
      <c r="I148" s="397"/>
      <c r="J148" s="397"/>
      <c r="K148" s="397"/>
      <c r="L148" s="397"/>
      <c r="M148" s="397"/>
      <c r="N148" s="397"/>
      <c r="O148" s="398" t="s">
        <v>107</v>
      </c>
      <c r="P148" s="399" t="s">
        <v>108</v>
      </c>
      <c r="Q148" s="400" t="s">
        <v>109</v>
      </c>
    </row>
    <row r="149" spans="1:17" ht="10.5" customHeight="1">
      <c r="A149" s="408"/>
      <c r="B149" s="431"/>
      <c r="C149" s="431"/>
      <c r="D149" s="431"/>
      <c r="E149" s="431"/>
      <c r="F149" s="431"/>
      <c r="G149" s="431"/>
      <c r="H149" s="431"/>
      <c r="I149" s="431"/>
      <c r="J149" s="431"/>
      <c r="K149" s="431"/>
      <c r="L149" s="431"/>
      <c r="M149" s="431"/>
      <c r="N149" s="431"/>
      <c r="O149" s="432"/>
      <c r="P149" s="431"/>
      <c r="Q149" s="375"/>
    </row>
    <row r="150" spans="1:17" ht="10.5" customHeight="1">
      <c r="A150" s="408"/>
      <c r="B150" s="431"/>
      <c r="C150" s="431"/>
      <c r="D150" s="431"/>
      <c r="E150" s="431"/>
      <c r="F150" s="431"/>
      <c r="G150" s="431"/>
      <c r="H150" s="431"/>
      <c r="I150" s="431"/>
      <c r="J150" s="431"/>
      <c r="K150" s="431"/>
      <c r="L150" s="431"/>
      <c r="M150" s="431"/>
      <c r="N150" s="431"/>
      <c r="O150" s="432"/>
      <c r="P150" s="431"/>
      <c r="Q150" s="375"/>
    </row>
    <row r="151" spans="1:17" ht="10.5" customHeight="1">
      <c r="A151" s="558" t="s">
        <v>193</v>
      </c>
      <c r="B151" s="558"/>
      <c r="C151" s="558"/>
      <c r="D151" s="558"/>
      <c r="E151" s="558"/>
      <c r="F151" s="558"/>
      <c r="G151" s="558"/>
      <c r="H151" s="558"/>
      <c r="I151" s="558"/>
      <c r="J151" s="558"/>
      <c r="K151" s="558"/>
      <c r="L151" s="558"/>
      <c r="M151" s="558"/>
      <c r="N151" s="558"/>
      <c r="O151" s="558"/>
      <c r="P151" s="558"/>
      <c r="Q151" s="407"/>
    </row>
    <row r="152" spans="1:17" ht="1.5" customHeight="1">
      <c r="A152" s="408"/>
      <c r="B152" s="431"/>
      <c r="C152" s="431"/>
      <c r="D152" s="431"/>
      <c r="E152" s="431"/>
      <c r="F152" s="431"/>
      <c r="G152" s="431"/>
      <c r="H152" s="431"/>
      <c r="I152" s="431"/>
      <c r="J152" s="431"/>
      <c r="K152" s="431"/>
      <c r="L152" s="431"/>
      <c r="M152" s="431"/>
      <c r="N152" s="431"/>
      <c r="O152" s="432"/>
      <c r="P152" s="431"/>
      <c r="Q152" s="375"/>
    </row>
    <row r="153" spans="1:17" ht="10.5" customHeight="1">
      <c r="A153" s="408"/>
      <c r="B153" s="431"/>
      <c r="C153" s="431"/>
      <c r="D153" s="431"/>
      <c r="E153" s="431"/>
      <c r="F153" s="431"/>
      <c r="G153" s="431"/>
      <c r="H153" s="431"/>
      <c r="I153" s="431"/>
      <c r="J153" s="431"/>
      <c r="K153" s="431"/>
      <c r="L153" s="431"/>
      <c r="M153" s="431"/>
      <c r="N153" s="431"/>
      <c r="O153" s="432"/>
      <c r="P153" s="431"/>
      <c r="Q153" s="375"/>
    </row>
    <row r="154" spans="1:17" ht="10.5" customHeight="1">
      <c r="A154" s="408"/>
      <c r="B154" s="414"/>
      <c r="C154" s="414"/>
      <c r="D154" s="414"/>
      <c r="E154" s="414"/>
      <c r="F154" s="414"/>
      <c r="G154" s="414"/>
      <c r="H154" s="414"/>
      <c r="I154" s="414"/>
      <c r="J154" s="414"/>
      <c r="K154" s="414"/>
      <c r="L154" s="414"/>
      <c r="M154" s="414"/>
      <c r="N154" s="414"/>
      <c r="O154" s="432"/>
      <c r="P154" s="431"/>
      <c r="Q154" s="375"/>
    </row>
    <row r="155" spans="1:17" s="415" customFormat="1" ht="10.5" customHeight="1">
      <c r="A155" s="416">
        <v>1999</v>
      </c>
      <c r="B155" s="414">
        <v>47.97818143349356</v>
      </c>
      <c r="C155" s="414">
        <v>118.22317051771623</v>
      </c>
      <c r="D155" s="414">
        <v>128.51278839784163</v>
      </c>
      <c r="E155" s="414">
        <v>92.04237790687712</v>
      </c>
      <c r="F155" s="414">
        <v>103.87761969113467</v>
      </c>
      <c r="G155" s="414">
        <v>130.07919339992594</v>
      </c>
      <c r="H155" s="414">
        <v>126.80038031920964</v>
      </c>
      <c r="I155" s="414">
        <v>115.93438441029001</v>
      </c>
      <c r="J155" s="414">
        <v>114.87389404809427</v>
      </c>
      <c r="K155" s="414">
        <v>83.99235957552295</v>
      </c>
      <c r="L155" s="414">
        <v>79.58006450898304</v>
      </c>
      <c r="M155" s="414">
        <v>58.105585790911064</v>
      </c>
      <c r="N155" s="414"/>
      <c r="O155" s="417"/>
      <c r="P155" s="418"/>
      <c r="Q155" s="419"/>
    </row>
    <row r="156" spans="1:17" ht="10.5" customHeight="1">
      <c r="A156" s="416">
        <v>2001</v>
      </c>
      <c r="B156" s="82">
        <v>35.985286863674105</v>
      </c>
      <c r="C156" s="82">
        <v>48.6934537376753</v>
      </c>
      <c r="D156" s="82">
        <v>86.66437649361045</v>
      </c>
      <c r="E156" s="82">
        <v>97.70171731417597</v>
      </c>
      <c r="F156" s="82">
        <v>109.65152283261173</v>
      </c>
      <c r="G156" s="82">
        <v>117.89112902419576</v>
      </c>
      <c r="H156" s="82">
        <v>123.8936639017308</v>
      </c>
      <c r="I156" s="82">
        <v>115.1040427249856</v>
      </c>
      <c r="J156" s="82">
        <v>101.70644111419934</v>
      </c>
      <c r="K156" s="82">
        <v>84.51905531336371</v>
      </c>
      <c r="L156" s="82">
        <v>64.62620057893932</v>
      </c>
      <c r="M156" s="82">
        <v>51.55202463432597</v>
      </c>
      <c r="N156" s="82">
        <f>(B156+C156+D156+E156+F156+G156+H156+I156+J156+K156+L156+M156)/12</f>
        <v>86.499076211124</v>
      </c>
      <c r="O156" s="418">
        <f>100*(I156-H156)/H156</f>
        <v>-7.094488047199005</v>
      </c>
      <c r="P156" s="418">
        <f>100*(I156-I155)/I155</f>
        <v>-0.7162169269522644</v>
      </c>
      <c r="Q156" s="419">
        <f>(((B156+C156+D156+E156+F156+G156+H156+I156)/8)-((B155+C155+D155+E155+F155+G155+H155+I155)/8))/((B155+C155+D155+E155+F155+G155+H155+I155)/8)*100</f>
        <v>-14.808406407384378</v>
      </c>
    </row>
    <row r="157" spans="1:17" ht="10.5" customHeight="1">
      <c r="A157" s="416">
        <v>2002</v>
      </c>
      <c r="B157" s="82">
        <v>34.05482597623364</v>
      </c>
      <c r="C157" s="82">
        <v>56.76531403410041</v>
      </c>
      <c r="D157" s="82">
        <v>81.70461450592354</v>
      </c>
      <c r="E157" s="82">
        <v>90.4899822995478</v>
      </c>
      <c r="F157" s="82">
        <v>108.07459839115371</v>
      </c>
      <c r="G157" s="82">
        <v>103.25508898535216</v>
      </c>
      <c r="H157" s="82">
        <v>105.94592390148986</v>
      </c>
      <c r="I157" s="82">
        <v>100.48592836605495</v>
      </c>
      <c r="J157" s="82">
        <v>94.57878229739303</v>
      </c>
      <c r="K157" s="82">
        <v>72.75763798299549</v>
      </c>
      <c r="L157" s="82">
        <v>90.82212293952796</v>
      </c>
      <c r="M157" s="82">
        <v>55.739148176251284</v>
      </c>
      <c r="N157" s="82">
        <f>(B157+C157+D157+E157+F157+G157+H157+I157+J157+K157+L157+M157)/12</f>
        <v>82.88949732133533</v>
      </c>
      <c r="O157" s="418">
        <f>100*(I157-H157)/H157</f>
        <v>-5.153568286885394</v>
      </c>
      <c r="P157" s="418">
        <f>100*(I157-I156)/I156</f>
        <v>-12.69991393252559</v>
      </c>
      <c r="Q157" s="419">
        <f>(((B157+C157+D157+E157+F157+G157+H157+I157)/8)-((B156+C156+D156+E156+F156+G156+H156+I156)/8))/((B156+C156+D156+E156+F156+G156+H156+I156)/8)*100</f>
        <v>-7.4510630396554856</v>
      </c>
    </row>
    <row r="158" spans="1:17" ht="10.5" customHeight="1">
      <c r="A158" s="416">
        <v>2003</v>
      </c>
      <c r="B158" s="82">
        <v>39.888603664720854</v>
      </c>
      <c r="C158" s="82">
        <v>47.4733070469634</v>
      </c>
      <c r="D158" s="82">
        <v>77.37290440328259</v>
      </c>
      <c r="E158" s="82">
        <v>73.39316557686533</v>
      </c>
      <c r="F158" s="82">
        <v>96.3</v>
      </c>
      <c r="G158" s="82">
        <v>102.5</v>
      </c>
      <c r="H158" s="82">
        <v>85.6</v>
      </c>
      <c r="I158" s="82">
        <v>82.0486513652616</v>
      </c>
      <c r="J158" s="82">
        <v>89.5</v>
      </c>
      <c r="K158" s="82">
        <v>72.5</v>
      </c>
      <c r="L158" s="82">
        <v>63.6</v>
      </c>
      <c r="M158" s="82">
        <v>67.9</v>
      </c>
      <c r="N158" s="82">
        <f>(B158+C158+D158+E158+F158+G158+H158+I158+J158+K158+L158+M158)/12</f>
        <v>74.83971933809114</v>
      </c>
      <c r="O158" s="418">
        <f>100*(I158-H158)/H158</f>
        <v>-4.148771769554193</v>
      </c>
      <c r="P158" s="418">
        <f>100*(I158-I157)/I157</f>
        <v>-18.34811828938789</v>
      </c>
      <c r="Q158" s="419">
        <f>(((B158+C158+D158+E158+F158+G158+H158+I158)/8)-((B157+C157+D157+E157+F157+G157+H157+I157)/8))/((B157+C157+D157+E157+F157+G157+H157+I157)/8)*100</f>
        <v>-11.193052260723967</v>
      </c>
    </row>
    <row r="159" spans="1:17" ht="10.5" customHeight="1">
      <c r="A159" s="416">
        <v>2004</v>
      </c>
      <c r="B159" s="82">
        <v>29.211520937402003</v>
      </c>
      <c r="C159" s="82">
        <v>39.9</v>
      </c>
      <c r="D159" s="82">
        <v>116.64184204601011</v>
      </c>
      <c r="E159" s="82">
        <v>84.8</v>
      </c>
      <c r="F159" s="82">
        <v>86.6</v>
      </c>
      <c r="G159" s="82">
        <v>118</v>
      </c>
      <c r="H159" s="82">
        <v>85.93519252110507</v>
      </c>
      <c r="I159" s="82">
        <v>88.4</v>
      </c>
      <c r="J159" s="82"/>
      <c r="K159" s="82"/>
      <c r="L159" s="82"/>
      <c r="M159" s="82"/>
      <c r="N159" s="82">
        <f>(B159+C159+D159+E159+F159+G159+H159+I159)/8</f>
        <v>81.18606943806464</v>
      </c>
      <c r="O159" s="418">
        <f>100*(I159-H159)/H159</f>
        <v>2.8682166253244863</v>
      </c>
      <c r="P159" s="418">
        <f>100*(I159-I158)/I158</f>
        <v>7.740954335085492</v>
      </c>
      <c r="Q159" s="419">
        <f>(((B159+C159+D159+E159+F159+G159+H159+I159)/8)-((B158+C158+D158+E158+F158+G158+H158+I158)/8))/((B158+C158+D158+E158+F158+G158+H158+I158)/8)*100</f>
        <v>7.428656859364356</v>
      </c>
    </row>
    <row r="160" spans="1:17" ht="10.5" customHeight="1">
      <c r="A160" s="420"/>
      <c r="B160" s="431"/>
      <c r="C160" s="431"/>
      <c r="D160" s="431"/>
      <c r="E160" s="431"/>
      <c r="F160" s="431"/>
      <c r="G160" s="431"/>
      <c r="H160" s="431"/>
      <c r="I160" s="431"/>
      <c r="J160" s="431"/>
      <c r="K160" s="431"/>
      <c r="L160" s="431"/>
      <c r="M160" s="431"/>
      <c r="N160" s="431"/>
      <c r="O160" s="417"/>
      <c r="P160" s="419"/>
      <c r="Q160" s="419"/>
    </row>
    <row r="161" spans="1:17" ht="12" customHeight="1">
      <c r="A161" s="408"/>
      <c r="B161" s="431"/>
      <c r="C161" s="431"/>
      <c r="D161" s="431"/>
      <c r="E161" s="431"/>
      <c r="F161" s="431"/>
      <c r="G161" s="431"/>
      <c r="H161" s="431"/>
      <c r="I161" s="431"/>
      <c r="J161" s="431"/>
      <c r="K161" s="431"/>
      <c r="L161" s="431"/>
      <c r="M161" s="431"/>
      <c r="N161" s="431"/>
      <c r="O161" s="432"/>
      <c r="P161" s="431"/>
      <c r="Q161" s="375"/>
    </row>
    <row r="162" spans="1:17" ht="10.5" customHeight="1">
      <c r="A162" s="408"/>
      <c r="B162" s="431"/>
      <c r="C162" s="431"/>
      <c r="D162" s="431"/>
      <c r="E162" s="431"/>
      <c r="F162" s="431"/>
      <c r="G162" s="431"/>
      <c r="H162" s="431"/>
      <c r="I162" s="431"/>
      <c r="J162" s="431"/>
      <c r="K162" s="431"/>
      <c r="L162" s="431"/>
      <c r="M162" s="431"/>
      <c r="N162" s="431"/>
      <c r="O162" s="432"/>
      <c r="P162" s="431"/>
      <c r="Q162" s="375"/>
    </row>
    <row r="163" spans="1:17" ht="10.5" customHeight="1">
      <c r="A163" s="558" t="s">
        <v>194</v>
      </c>
      <c r="B163" s="558"/>
      <c r="C163" s="558"/>
      <c r="D163" s="558"/>
      <c r="E163" s="558"/>
      <c r="F163" s="558"/>
      <c r="G163" s="558"/>
      <c r="H163" s="558"/>
      <c r="I163" s="558"/>
      <c r="J163" s="558"/>
      <c r="K163" s="558"/>
      <c r="L163" s="558"/>
      <c r="M163" s="558"/>
      <c r="N163" s="558"/>
      <c r="O163" s="558"/>
      <c r="P163" s="558"/>
      <c r="Q163" s="407"/>
    </row>
    <row r="164" spans="1:17" ht="1.5" customHeight="1">
      <c r="A164" s="408"/>
      <c r="B164" s="431"/>
      <c r="C164" s="431"/>
      <c r="D164" s="431"/>
      <c r="E164" s="431"/>
      <c r="F164" s="431"/>
      <c r="G164" s="431"/>
      <c r="H164" s="431"/>
      <c r="I164" s="431"/>
      <c r="J164" s="431"/>
      <c r="K164" s="431"/>
      <c r="L164" s="431"/>
      <c r="M164" s="431"/>
      <c r="N164" s="431"/>
      <c r="O164" s="432"/>
      <c r="P164" s="431"/>
      <c r="Q164" s="375"/>
    </row>
    <row r="165" spans="1:17" ht="10.5" customHeight="1">
      <c r="A165" s="408"/>
      <c r="B165" s="414"/>
      <c r="C165" s="414"/>
      <c r="D165" s="414"/>
      <c r="E165" s="414"/>
      <c r="F165" s="414"/>
      <c r="G165" s="414"/>
      <c r="H165" s="414"/>
      <c r="I165" s="414"/>
      <c r="J165" s="414"/>
      <c r="K165" s="414"/>
      <c r="L165" s="414"/>
      <c r="M165" s="414"/>
      <c r="N165" s="414"/>
      <c r="O165" s="432"/>
      <c r="P165" s="431"/>
      <c r="Q165" s="375"/>
    </row>
    <row r="166" spans="1:17" s="415" customFormat="1" ht="10.5" customHeight="1">
      <c r="A166" s="416">
        <v>1999</v>
      </c>
      <c r="B166" s="414">
        <v>37.25912757529748</v>
      </c>
      <c r="C166" s="414">
        <v>50.14975452504565</v>
      </c>
      <c r="D166" s="414">
        <v>99.92339081994423</v>
      </c>
      <c r="E166" s="414">
        <v>90.0673688489637</v>
      </c>
      <c r="F166" s="414">
        <v>103.89228854831288</v>
      </c>
      <c r="G166" s="414">
        <v>142.65141635049014</v>
      </c>
      <c r="H166" s="414">
        <v>173.32082423792284</v>
      </c>
      <c r="I166" s="414">
        <v>149.6172836941185</v>
      </c>
      <c r="J166" s="414">
        <v>148.78077226815844</v>
      </c>
      <c r="K166" s="414">
        <v>91.82463724093313</v>
      </c>
      <c r="L166" s="414">
        <v>70.89240125942354</v>
      </c>
      <c r="M166" s="414">
        <v>41.620710155904625</v>
      </c>
      <c r="N166" s="414"/>
      <c r="O166" s="417"/>
      <c r="P166" s="418"/>
      <c r="Q166" s="419"/>
    </row>
    <row r="167" spans="1:17" ht="10.5" customHeight="1">
      <c r="A167" s="416">
        <v>2001</v>
      </c>
      <c r="B167" s="82">
        <v>25.689475401622104</v>
      </c>
      <c r="C167" s="82">
        <v>40.420115576947424</v>
      </c>
      <c r="D167" s="82">
        <v>62.39646070884888</v>
      </c>
      <c r="E167" s="82">
        <v>112.09485570234814</v>
      </c>
      <c r="F167" s="82">
        <v>160.06008188379428</v>
      </c>
      <c r="G167" s="82">
        <v>153.22960180169832</v>
      </c>
      <c r="H167" s="82">
        <v>164.53748369095902</v>
      </c>
      <c r="I167" s="82">
        <v>157.25567350293315</v>
      </c>
      <c r="J167" s="82">
        <v>117.75331347911175</v>
      </c>
      <c r="K167" s="82">
        <v>112.4469332038119</v>
      </c>
      <c r="L167" s="82">
        <v>50.676325932374866</v>
      </c>
      <c r="M167" s="82">
        <v>35.84940513985027</v>
      </c>
      <c r="N167" s="82">
        <f>(B167+C167+D167+E167+F167+G167+H167+I167+J167+K167+L167+M167)/12</f>
        <v>99.36747716869166</v>
      </c>
      <c r="O167" s="418">
        <f>100*(I167-H167)/H167</f>
        <v>-4.42562389109029</v>
      </c>
      <c r="P167" s="418">
        <f>100*(I167-I166)/I166</f>
        <v>5.105285713133768</v>
      </c>
      <c r="Q167" s="419">
        <f>(((B167+C167+D167+E167+F167+G167+H167+I167)/8)-((B166+C166+D166+E166+F166+G166+H166+I166)/8))/((B166+C166+D166+E166+F166+G166+H166+I166)/8)*100</f>
        <v>3.4009829253678334</v>
      </c>
    </row>
    <row r="168" spans="1:17" ht="10.5" customHeight="1">
      <c r="A168" s="416">
        <v>2002</v>
      </c>
      <c r="B168" s="82">
        <v>30.758596931054665</v>
      </c>
      <c r="C168" s="82">
        <v>57.58593149724862</v>
      </c>
      <c r="D168" s="82">
        <v>82.34758778490048</v>
      </c>
      <c r="E168" s="82">
        <v>85.24601101049016</v>
      </c>
      <c r="F168" s="82">
        <v>149.8793776603147</v>
      </c>
      <c r="G168" s="82">
        <v>126.22412455319247</v>
      </c>
      <c r="H168" s="82">
        <v>124.07016942514007</v>
      </c>
      <c r="I168" s="82">
        <v>139.27144291082152</v>
      </c>
      <c r="J168" s="82">
        <v>88.30333256519846</v>
      </c>
      <c r="K168" s="82">
        <v>55.90572879490171</v>
      </c>
      <c r="L168" s="82">
        <v>132.51237879997942</v>
      </c>
      <c r="M168" s="82">
        <v>42.45233692952508</v>
      </c>
      <c r="N168" s="82">
        <f>(B168+C168+D168+E168+F168+G168+H168+I168+J168+K168+L168+M168)/12</f>
        <v>92.87975157189727</v>
      </c>
      <c r="O168" s="418">
        <f>100*(I168-H168)/H168</f>
        <v>12.252158239256223</v>
      </c>
      <c r="P168" s="418">
        <f>100*(I168-I167)/I167</f>
        <v>-11.43630000209575</v>
      </c>
      <c r="Q168" s="419">
        <f>(((B168+C168+D168+E168+F168+G168+H168+I168)/8)-((B167+C167+D167+E167+F167+G167+H167+I167)/8))/((B167+C167+D167+E167+F167+G167+H167+I167)/8)*100</f>
        <v>-9.170035033162154</v>
      </c>
    </row>
    <row r="169" spans="1:17" ht="10.5" customHeight="1">
      <c r="A169" s="416">
        <v>2003</v>
      </c>
      <c r="B169" s="82">
        <v>27.512951430724303</v>
      </c>
      <c r="C169" s="82">
        <v>48.516949152542374</v>
      </c>
      <c r="D169" s="82">
        <v>90.24540960451978</v>
      </c>
      <c r="E169" s="82">
        <v>80.12888418079096</v>
      </c>
      <c r="F169" s="82">
        <v>112.2</v>
      </c>
      <c r="G169" s="82">
        <v>109.5</v>
      </c>
      <c r="H169" s="82">
        <v>79.9</v>
      </c>
      <c r="I169" s="82">
        <v>91.36946798493409</v>
      </c>
      <c r="J169" s="82">
        <v>76.8</v>
      </c>
      <c r="K169" s="82">
        <v>59.6</v>
      </c>
      <c r="L169" s="82">
        <v>47.8</v>
      </c>
      <c r="M169" s="82">
        <v>58</v>
      </c>
      <c r="N169" s="82">
        <f>(B169+C169+D169+E169+F169+G169+H169+I169+J169+K169+L169+M169)/12</f>
        <v>73.46447186279262</v>
      </c>
      <c r="O169" s="418">
        <f>100*(I169-H169)/H169</f>
        <v>14.3547784542354</v>
      </c>
      <c r="P169" s="418">
        <f>100*(I169-I168)/I168</f>
        <v>-34.394685604399236</v>
      </c>
      <c r="Q169" s="419">
        <f>(((B169+C169+D169+E169+F169+G169+H169+I169)/8)-((B168+C168+D168+E168+F168+G168+H168+I168)/8))/((B168+C168+D168+E168+F168+G168+H168+I168)/8)*100</f>
        <v>-19.61439105403531</v>
      </c>
    </row>
    <row r="170" spans="1:17" ht="10.5" customHeight="1">
      <c r="A170" s="416">
        <v>2004</v>
      </c>
      <c r="B170" s="82">
        <v>21.077565913371</v>
      </c>
      <c r="C170" s="82">
        <v>47.4</v>
      </c>
      <c r="D170" s="82">
        <v>232.75364877589456</v>
      </c>
      <c r="E170" s="82">
        <v>69.1</v>
      </c>
      <c r="F170" s="82">
        <v>94.4</v>
      </c>
      <c r="G170" s="82">
        <v>187.7</v>
      </c>
      <c r="H170" s="82">
        <v>108.61287664783428</v>
      </c>
      <c r="I170" s="82">
        <v>81.2</v>
      </c>
      <c r="J170" s="82"/>
      <c r="K170" s="82"/>
      <c r="L170" s="82"/>
      <c r="M170" s="82"/>
      <c r="N170" s="82">
        <f>(B170+C170+D170+E170+F170+G170+H170+I170)/8</f>
        <v>105.28051141713748</v>
      </c>
      <c r="O170" s="418">
        <f>100*(I170-H170)/H170</f>
        <v>-25.239066944813203</v>
      </c>
      <c r="P170" s="418">
        <f>100*(I170-I169)/I169</f>
        <v>-11.130050561978681</v>
      </c>
      <c r="Q170" s="419">
        <f>(((B170+C170+D170+E170+F170+G170+H170+I170)/8)-((B169+C169+D169+E169+F169+G169+H169+I169)/8))/((B169+C169+D169+E169+F169+G169+H169+I169)/8)*100</f>
        <v>31.72955674101895</v>
      </c>
    </row>
    <row r="171" spans="1:17" ht="10.5" customHeight="1">
      <c r="A171" s="420"/>
      <c r="B171" s="431"/>
      <c r="C171" s="431"/>
      <c r="D171" s="431"/>
      <c r="E171" s="431"/>
      <c r="F171" s="431"/>
      <c r="G171" s="431"/>
      <c r="H171" s="431"/>
      <c r="I171" s="431"/>
      <c r="J171" s="431"/>
      <c r="K171" s="431"/>
      <c r="L171" s="431"/>
      <c r="M171" s="431"/>
      <c r="N171" s="431"/>
      <c r="O171" s="432"/>
      <c r="P171" s="431"/>
      <c r="Q171" s="375"/>
    </row>
    <row r="172" spans="1:17" ht="10.5" customHeight="1">
      <c r="A172" s="408"/>
      <c r="B172" s="431"/>
      <c r="C172" s="431"/>
      <c r="D172" s="431"/>
      <c r="E172" s="431"/>
      <c r="F172" s="431"/>
      <c r="G172" s="431"/>
      <c r="H172" s="431"/>
      <c r="I172" s="431"/>
      <c r="J172" s="431"/>
      <c r="K172" s="431"/>
      <c r="L172" s="431"/>
      <c r="M172" s="431"/>
      <c r="N172" s="431"/>
      <c r="O172" s="432"/>
      <c r="P172" s="431"/>
      <c r="Q172" s="375"/>
    </row>
    <row r="173" spans="1:17" ht="10.5" customHeight="1">
      <c r="A173" s="408"/>
      <c r="B173" s="431"/>
      <c r="C173" s="431"/>
      <c r="D173" s="431"/>
      <c r="E173" s="431"/>
      <c r="F173" s="431"/>
      <c r="G173" s="431"/>
      <c r="H173" s="431"/>
      <c r="I173" s="431"/>
      <c r="J173" s="431"/>
      <c r="K173" s="431"/>
      <c r="L173" s="431"/>
      <c r="M173" s="431"/>
      <c r="N173" s="431"/>
      <c r="O173" s="432"/>
      <c r="P173" s="431"/>
      <c r="Q173" s="375"/>
    </row>
    <row r="174" spans="1:17" ht="10.5" customHeight="1">
      <c r="A174" s="558" t="s">
        <v>195</v>
      </c>
      <c r="B174" s="558"/>
      <c r="C174" s="558"/>
      <c r="D174" s="558"/>
      <c r="E174" s="558"/>
      <c r="F174" s="558"/>
      <c r="G174" s="558"/>
      <c r="H174" s="558"/>
      <c r="I174" s="558"/>
      <c r="J174" s="558"/>
      <c r="K174" s="558"/>
      <c r="L174" s="558"/>
      <c r="M174" s="558"/>
      <c r="N174" s="558"/>
      <c r="O174" s="558"/>
      <c r="P174" s="558"/>
      <c r="Q174" s="407"/>
    </row>
    <row r="175" spans="1:17" ht="1.5" customHeight="1">
      <c r="A175" s="408"/>
      <c r="B175" s="431"/>
      <c r="C175" s="431"/>
      <c r="D175" s="431"/>
      <c r="E175" s="431"/>
      <c r="F175" s="431"/>
      <c r="G175" s="431"/>
      <c r="H175" s="431"/>
      <c r="I175" s="431"/>
      <c r="J175" s="431"/>
      <c r="K175" s="431"/>
      <c r="L175" s="431"/>
      <c r="M175" s="431"/>
      <c r="N175" s="431"/>
      <c r="O175" s="432"/>
      <c r="P175" s="431"/>
      <c r="Q175" s="375"/>
    </row>
    <row r="176" spans="1:17" ht="10.5" customHeight="1">
      <c r="A176" s="408"/>
      <c r="B176" s="414"/>
      <c r="C176" s="414"/>
      <c r="D176" s="414"/>
      <c r="E176" s="414"/>
      <c r="F176" s="414"/>
      <c r="G176" s="414"/>
      <c r="H176" s="414"/>
      <c r="I176" s="414"/>
      <c r="J176" s="414"/>
      <c r="K176" s="414"/>
      <c r="L176" s="414"/>
      <c r="M176" s="414"/>
      <c r="N176" s="414"/>
      <c r="O176" s="432"/>
      <c r="P176" s="431"/>
      <c r="Q176" s="375"/>
    </row>
    <row r="177" spans="1:17" s="415" customFormat="1" ht="10.5" customHeight="1">
      <c r="A177" s="416">
        <v>1999</v>
      </c>
      <c r="B177" s="414">
        <v>53.42514913471857</v>
      </c>
      <c r="C177" s="414">
        <v>152.81517263461396</v>
      </c>
      <c r="D177" s="414">
        <v>143.04070543946716</v>
      </c>
      <c r="E177" s="414">
        <v>93.04599376326689</v>
      </c>
      <c r="F177" s="414">
        <v>103.87016581910602</v>
      </c>
      <c r="G177" s="414">
        <v>123.69052430067026</v>
      </c>
      <c r="H177" s="414">
        <v>103.16068310190644</v>
      </c>
      <c r="I177" s="414">
        <v>98.81816679283547</v>
      </c>
      <c r="J177" s="414">
        <v>97.64385985234162</v>
      </c>
      <c r="K177" s="414">
        <v>80.01232912134874</v>
      </c>
      <c r="L177" s="414">
        <v>83.99475095234686</v>
      </c>
      <c r="M177" s="414">
        <v>66.48249908737786</v>
      </c>
      <c r="N177" s="414"/>
      <c r="O177" s="417"/>
      <c r="P177" s="418"/>
      <c r="Q177" s="419"/>
    </row>
    <row r="178" spans="1:17" ht="10.5" customHeight="1">
      <c r="A178" s="416">
        <v>2001</v>
      </c>
      <c r="B178" s="82">
        <v>41.21718074224739</v>
      </c>
      <c r="C178" s="82">
        <v>52.89762762105975</v>
      </c>
      <c r="D178" s="82">
        <v>98.99630006736754</v>
      </c>
      <c r="E178" s="82">
        <v>90.38773631231275</v>
      </c>
      <c r="F178" s="82">
        <v>84.03603576481922</v>
      </c>
      <c r="G178" s="82">
        <v>99.9336193248211</v>
      </c>
      <c r="H178" s="82">
        <v>103.24018739307468</v>
      </c>
      <c r="I178" s="82">
        <v>93.68437568970009</v>
      </c>
      <c r="J178" s="82">
        <v>93.5521027990335</v>
      </c>
      <c r="K178" s="82">
        <v>70.32730986108405</v>
      </c>
      <c r="L178" s="82">
        <v>71.71491917387709</v>
      </c>
      <c r="M178" s="82">
        <v>59.5314136402269</v>
      </c>
      <c r="N178" s="82">
        <f>(B178+C178+D178+E178+F178+G178+H178+I178+J178+K178+L178+M178)/12</f>
        <v>79.95990069913533</v>
      </c>
      <c r="O178" s="418">
        <f>100*(I178-H178)/H178</f>
        <v>-9.255903098075535</v>
      </c>
      <c r="P178" s="418">
        <f>100*(I178-I177)/I177</f>
        <v>-5.195189578752224</v>
      </c>
      <c r="Q178" s="419">
        <f>(((B178+C178+D178+E178+F178+G178+H178+I178)/8)-((B177+C177+D177+E177+F177+G177+H177+I177)/8))/((B177+C177+D177+E177+F177+G177+H177+I177)/8)*100</f>
        <v>-23.79647383613495</v>
      </c>
    </row>
    <row r="179" spans="1:17" ht="10.5" customHeight="1">
      <c r="A179" s="416">
        <v>2002</v>
      </c>
      <c r="B179" s="82">
        <v>35.729829555479746</v>
      </c>
      <c r="C179" s="82">
        <v>56.34831123535044</v>
      </c>
      <c r="D179" s="82">
        <v>81.37788298379888</v>
      </c>
      <c r="E179" s="82">
        <v>93.15474582451697</v>
      </c>
      <c r="F179" s="82">
        <v>86.83118653637618</v>
      </c>
      <c r="G179" s="82">
        <v>91.58320153228807</v>
      </c>
      <c r="H179" s="82">
        <v>96.73595284629448</v>
      </c>
      <c r="I179" s="82">
        <v>80.7767785066571</v>
      </c>
      <c r="J179" s="82">
        <v>97.76769933691098</v>
      </c>
      <c r="K179" s="82">
        <v>81.32106216257652</v>
      </c>
      <c r="L179" s="82">
        <v>69.63690697753702</v>
      </c>
      <c r="M179" s="82">
        <v>62.490941066441074</v>
      </c>
      <c r="N179" s="82">
        <f>(B179+C179+D179+E179+F179+G179+H179+I179+J179+K179+L179+M179)/12</f>
        <v>77.81287488035228</v>
      </c>
      <c r="O179" s="418">
        <f>100*(I179-H179)/H179</f>
        <v>-16.49766593501716</v>
      </c>
      <c r="P179" s="418">
        <f>100*(I179-I178)/I178</f>
        <v>-13.777747984141277</v>
      </c>
      <c r="Q179" s="419">
        <f>(((B179+C179+D179+E179+F179+G179+H179+I179)/8)-((B178+C178+D178+E178+F178+G178+H178+I178)/8))/((B178+C178+D178+E178+F178+G178+H178+I178)/8)*100</f>
        <v>-6.299760823958224</v>
      </c>
    </row>
    <row r="180" spans="1:17" ht="10.5" customHeight="1">
      <c r="A180" s="416">
        <v>2003</v>
      </c>
      <c r="B180" s="82">
        <v>46.17738423654846</v>
      </c>
      <c r="C180" s="82">
        <v>46.94297237805167</v>
      </c>
      <c r="D180" s="82">
        <v>70.83164303842479</v>
      </c>
      <c r="E180" s="82">
        <v>69.97035896854653</v>
      </c>
      <c r="F180" s="82">
        <v>88.2</v>
      </c>
      <c r="G180" s="82">
        <v>98.9</v>
      </c>
      <c r="H180" s="82">
        <v>88.5</v>
      </c>
      <c r="I180" s="82">
        <v>77.3122075503212</v>
      </c>
      <c r="J180" s="82">
        <v>95.9</v>
      </c>
      <c r="K180" s="82">
        <v>79</v>
      </c>
      <c r="L180" s="82">
        <v>71.6</v>
      </c>
      <c r="M180" s="82">
        <v>73</v>
      </c>
      <c r="N180" s="82">
        <f>(B180+C180+D180+E180+F180+G180+H180+I180+J180+K180+L180+M180)/12</f>
        <v>75.5278805143244</v>
      </c>
      <c r="O180" s="418">
        <f>100*(I180-H180)/H180</f>
        <v>-12.641573389467565</v>
      </c>
      <c r="P180" s="418">
        <f>100*(I180-I179)/I179</f>
        <v>-4.289067997494309</v>
      </c>
      <c r="Q180" s="419">
        <f>(((B180+C180+D180+E180+F180+G180+H180+I180)/8)-((B179+C179+D179+E179+F179+G179+H179+I179)/8))/((B179+C179+D179+E179+F179+G179+H179+I179)/8)*100</f>
        <v>-5.735124476524592</v>
      </c>
    </row>
    <row r="181" spans="1:17" ht="10.5" customHeight="1">
      <c r="A181" s="416">
        <v>2004</v>
      </c>
      <c r="B181" s="82">
        <v>33.34485201091139</v>
      </c>
      <c r="C181" s="82">
        <v>36.1</v>
      </c>
      <c r="D181" s="82">
        <v>57.638744863883474</v>
      </c>
      <c r="E181" s="82">
        <v>92.8</v>
      </c>
      <c r="F181" s="82">
        <v>82.7</v>
      </c>
      <c r="G181" s="82">
        <v>82.6</v>
      </c>
      <c r="H181" s="82">
        <v>74.41135495385626</v>
      </c>
      <c r="I181" s="82">
        <v>92</v>
      </c>
      <c r="J181" s="82"/>
      <c r="K181" s="82"/>
      <c r="L181" s="82"/>
      <c r="M181" s="82"/>
      <c r="N181" s="82">
        <f>(B181+C181+D181+E181+F181+G181+H181+I181)/8</f>
        <v>68.94936897858139</v>
      </c>
      <c r="O181" s="418">
        <f>100*(I181-H181)/H181</f>
        <v>23.637044449803064</v>
      </c>
      <c r="P181" s="418">
        <f>100*(I181-I180)/I180</f>
        <v>18.99802491103201</v>
      </c>
      <c r="Q181" s="419">
        <f>(((B181+C181+D181+E181+F181+G181+H181+I181)/8)-((B180+C180+D180+E180+F180+G180+H180+I180)/8))/((B180+C180+D180+E180+F180+G180+H180+I180)/8)*100</f>
        <v>-6.0050338501906415</v>
      </c>
    </row>
    <row r="182" spans="1:17" ht="10.5" customHeight="1">
      <c r="A182" s="420"/>
      <c r="B182" s="431"/>
      <c r="C182" s="431"/>
      <c r="D182" s="431"/>
      <c r="E182" s="431"/>
      <c r="F182" s="431"/>
      <c r="G182" s="431"/>
      <c r="H182" s="431"/>
      <c r="I182" s="431"/>
      <c r="J182" s="431"/>
      <c r="K182" s="431"/>
      <c r="L182" s="431"/>
      <c r="M182" s="431"/>
      <c r="N182" s="431"/>
      <c r="O182" s="425"/>
      <c r="P182" s="419"/>
      <c r="Q182" s="419"/>
    </row>
    <row r="183" spans="1:17" ht="12" customHeight="1">
      <c r="A183" s="408"/>
      <c r="B183" s="431"/>
      <c r="C183" s="431"/>
      <c r="D183" s="431"/>
      <c r="E183" s="431"/>
      <c r="F183" s="431"/>
      <c r="G183" s="431"/>
      <c r="H183" s="431"/>
      <c r="I183" s="431"/>
      <c r="J183" s="431"/>
      <c r="K183" s="431"/>
      <c r="L183" s="431"/>
      <c r="M183" s="431"/>
      <c r="N183" s="431"/>
      <c r="O183" s="432"/>
      <c r="P183" s="431"/>
      <c r="Q183" s="375"/>
    </row>
    <row r="184" spans="1:17" ht="10.5" customHeight="1">
      <c r="A184" s="408"/>
      <c r="B184" s="431"/>
      <c r="C184" s="431"/>
      <c r="D184" s="431"/>
      <c r="E184" s="431"/>
      <c r="F184" s="431"/>
      <c r="G184" s="431"/>
      <c r="H184" s="431"/>
      <c r="I184" s="431"/>
      <c r="J184" s="431"/>
      <c r="K184" s="431"/>
      <c r="L184" s="431"/>
      <c r="M184" s="431"/>
      <c r="N184" s="431"/>
      <c r="O184" s="432"/>
      <c r="P184" s="431"/>
      <c r="Q184" s="375"/>
    </row>
    <row r="185" spans="1:17" ht="10.5" customHeight="1">
      <c r="A185" s="558" t="s">
        <v>200</v>
      </c>
      <c r="B185" s="558"/>
      <c r="C185" s="558"/>
      <c r="D185" s="558"/>
      <c r="E185" s="558"/>
      <c r="F185" s="558"/>
      <c r="G185" s="558"/>
      <c r="H185" s="558"/>
      <c r="I185" s="558"/>
      <c r="J185" s="558"/>
      <c r="K185" s="558"/>
      <c r="L185" s="558"/>
      <c r="M185" s="558"/>
      <c r="N185" s="558"/>
      <c r="O185" s="558"/>
      <c r="P185" s="558"/>
      <c r="Q185" s="407"/>
    </row>
    <row r="186" spans="1:17" ht="1.5" customHeight="1">
      <c r="A186" s="408"/>
      <c r="B186" s="431"/>
      <c r="C186" s="431"/>
      <c r="D186" s="431"/>
      <c r="E186" s="431"/>
      <c r="F186" s="431"/>
      <c r="G186" s="431"/>
      <c r="H186" s="431"/>
      <c r="I186" s="431"/>
      <c r="J186" s="431"/>
      <c r="K186" s="431"/>
      <c r="L186" s="431"/>
      <c r="M186" s="431"/>
      <c r="N186" s="431"/>
      <c r="O186" s="432"/>
      <c r="P186" s="431"/>
      <c r="Q186" s="375"/>
    </row>
    <row r="187" spans="1:17" ht="10.5" customHeight="1">
      <c r="A187" s="408"/>
      <c r="B187" s="414"/>
      <c r="C187" s="414"/>
      <c r="D187" s="414"/>
      <c r="E187" s="414"/>
      <c r="F187" s="414"/>
      <c r="G187" s="414"/>
      <c r="H187" s="414"/>
      <c r="I187" s="414"/>
      <c r="J187" s="414"/>
      <c r="K187" s="414"/>
      <c r="L187" s="414"/>
      <c r="M187" s="414"/>
      <c r="N187" s="414"/>
      <c r="O187" s="432"/>
      <c r="P187" s="431"/>
      <c r="Q187" s="375"/>
    </row>
    <row r="188" spans="1:17" s="415" customFormat="1" ht="10.5" customHeight="1">
      <c r="A188" s="416">
        <v>1999</v>
      </c>
      <c r="B188" s="429">
        <v>67.26561146760686</v>
      </c>
      <c r="C188" s="429">
        <v>243.1644477366754</v>
      </c>
      <c r="D188" s="429">
        <v>194.72485614005956</v>
      </c>
      <c r="E188" s="429">
        <v>75.78563212564686</v>
      </c>
      <c r="F188" s="429">
        <v>74.41597533806785</v>
      </c>
      <c r="G188" s="429">
        <v>101.05676890055004</v>
      </c>
      <c r="H188" s="429">
        <v>84.9439766407696</v>
      </c>
      <c r="I188" s="429">
        <v>82.36462717745559</v>
      </c>
      <c r="J188" s="429">
        <v>89.49864341812335</v>
      </c>
      <c r="K188" s="429">
        <v>76.90716893056326</v>
      </c>
      <c r="L188" s="429">
        <v>58.88435408902273</v>
      </c>
      <c r="M188" s="429">
        <v>50.987938035458704</v>
      </c>
      <c r="N188" s="429"/>
      <c r="O188" s="417"/>
      <c r="P188" s="418"/>
      <c r="Q188" s="419"/>
    </row>
    <row r="189" spans="1:17" ht="10.5" customHeight="1">
      <c r="A189" s="416">
        <v>2001</v>
      </c>
      <c r="B189" s="82">
        <v>46.79892175887086</v>
      </c>
      <c r="C189" s="82">
        <v>55.049589672895735</v>
      </c>
      <c r="D189" s="82">
        <v>93.84436705218229</v>
      </c>
      <c r="E189" s="82">
        <v>81.40797154490687</v>
      </c>
      <c r="F189" s="82">
        <v>62.542774834548084</v>
      </c>
      <c r="G189" s="82">
        <v>77.4409892870342</v>
      </c>
      <c r="H189" s="82">
        <v>84.61421429603418</v>
      </c>
      <c r="I189" s="82">
        <v>73.64869039361227</v>
      </c>
      <c r="J189" s="82">
        <v>74.29678451381366</v>
      </c>
      <c r="K189" s="82">
        <v>56.102574991159656</v>
      </c>
      <c r="L189" s="82">
        <v>54.169691270860575</v>
      </c>
      <c r="M189" s="82">
        <v>32.72514509718778</v>
      </c>
      <c r="N189" s="82">
        <f>(B189+C189+D189+E189+F189+G189+H189+I189+J189+K189+L189+M189)/12</f>
        <v>66.05347622609219</v>
      </c>
      <c r="O189" s="418">
        <f>100*(I189-H189)/H189</f>
        <v>-12.95943476359368</v>
      </c>
      <c r="P189" s="418">
        <f>100*(I189-I188)/I188</f>
        <v>-10.582135902909785</v>
      </c>
      <c r="Q189" s="419">
        <f>(((B189+C189+D189+E189+F189+G189+H189+I189)/8)-((B188+C188+D188+E188+F188+G188+H188+I188)/8))/((B188+C188+D188+E188+F188+G188+H188+I188)/8)*100</f>
        <v>-37.714205798711404</v>
      </c>
    </row>
    <row r="190" spans="1:17" ht="10.5" customHeight="1">
      <c r="A190" s="416">
        <v>2002</v>
      </c>
      <c r="B190" s="82">
        <v>28.26990511509992</v>
      </c>
      <c r="C190" s="82">
        <v>59.15159952138481</v>
      </c>
      <c r="D190" s="82">
        <v>51.708957910440844</v>
      </c>
      <c r="E190" s="82">
        <v>107.55271671585056</v>
      </c>
      <c r="F190" s="82">
        <v>63.41411627411334</v>
      </c>
      <c r="G190" s="82">
        <v>58.53537050769447</v>
      </c>
      <c r="H190" s="82">
        <v>86.38381329218753</v>
      </c>
      <c r="I190" s="82">
        <v>79.50631435183003</v>
      </c>
      <c r="J190" s="82">
        <v>82.68324631360149</v>
      </c>
      <c r="K190" s="82">
        <v>49.01415331171209</v>
      </c>
      <c r="L190" s="82">
        <v>61.102459248663564</v>
      </c>
      <c r="M190" s="82">
        <v>35.58802376472823</v>
      </c>
      <c r="N190" s="82">
        <f>(B190+C190+D190+E190+F190+G190+H190+I190+J190+K190+L190+M190)/12</f>
        <v>63.57588969394223</v>
      </c>
      <c r="O190" s="418">
        <f>100*(I190-H190)/H190</f>
        <v>-7.961559785621889</v>
      </c>
      <c r="P190" s="418">
        <f>100*(I190-I189)/I189</f>
        <v>7.953466554411134</v>
      </c>
      <c r="Q190" s="419">
        <f>(((B190+C190+D190+E190+F190+G190+H190+I190)/8)-((B189+C189+D189+E189+F189+G189+H189+I189)/8))/((B189+C189+D189+E189+F189+G189+H189+I189)/8)*100</f>
        <v>-7.095663718822791</v>
      </c>
    </row>
    <row r="191" spans="1:17" ht="10.5" customHeight="1">
      <c r="A191" s="416">
        <v>2003</v>
      </c>
      <c r="B191" s="82">
        <v>29.74821616866794</v>
      </c>
      <c r="C191" s="82">
        <v>36.482028944878806</v>
      </c>
      <c r="D191" s="82">
        <v>72.17541259399486</v>
      </c>
      <c r="E191" s="82">
        <v>59.32081356265564</v>
      </c>
      <c r="F191" s="82">
        <v>91.2</v>
      </c>
      <c r="G191" s="82">
        <v>102</v>
      </c>
      <c r="H191" s="82">
        <v>72.7</v>
      </c>
      <c r="I191" s="82">
        <v>75.53114622090435</v>
      </c>
      <c r="J191" s="82">
        <v>96.9</v>
      </c>
      <c r="K191" s="82">
        <v>65.8</v>
      </c>
      <c r="L191" s="82">
        <v>70.5</v>
      </c>
      <c r="M191" s="82">
        <v>44.7</v>
      </c>
      <c r="N191" s="82">
        <f>(B191+C191+D191+E191+F191+G191+H191+I191+J191+K191+L191+M191)/12</f>
        <v>68.08813479092512</v>
      </c>
      <c r="O191" s="418">
        <f>100*(I191-H191)/H191</f>
        <v>3.8942864111476534</v>
      </c>
      <c r="P191" s="418">
        <f>100*(I191-I190)/I190</f>
        <v>-4.999814371138917</v>
      </c>
      <c r="Q191" s="419">
        <f>(((B191+C191+D191+E191+F191+G191+H191+I191)/8)-((B190+C190+D190+E190+F190+G190+H190+I190)/8))/((B190+C190+D190+E190+F190+G190+H190+I190)/8)*100</f>
        <v>0.8670956331939225</v>
      </c>
    </row>
    <row r="192" spans="1:17" ht="10.5" customHeight="1">
      <c r="A192" s="416">
        <v>2004</v>
      </c>
      <c r="B192" s="82">
        <v>27.644092998841295</v>
      </c>
      <c r="C192" s="82">
        <v>29</v>
      </c>
      <c r="D192" s="82">
        <v>38.44246704851574</v>
      </c>
      <c r="E192" s="82">
        <v>46.1</v>
      </c>
      <c r="F192" s="82">
        <v>93.6</v>
      </c>
      <c r="G192" s="82">
        <v>58.3</v>
      </c>
      <c r="H192" s="82">
        <v>64.41667547373795</v>
      </c>
      <c r="I192" s="82">
        <v>102.9</v>
      </c>
      <c r="J192" s="82"/>
      <c r="K192" s="82"/>
      <c r="L192" s="82"/>
      <c r="M192" s="82"/>
      <c r="N192" s="82">
        <f>(B192+C192+D192+E192+F192+G192+H192+I192)/8</f>
        <v>57.55040444013687</v>
      </c>
      <c r="O192" s="418">
        <f>100*(I192-H192)/H192</f>
        <v>59.7412459479554</v>
      </c>
      <c r="P192" s="418">
        <f>100*(I192-I191)/I191</f>
        <v>36.23518925431179</v>
      </c>
      <c r="Q192" s="419">
        <f>(((B192+C192+D192+E192+F192+G192+H192+I192)/8)-((B191+C191+D191+E191+F191+G191+H191+I191)/8))/((B191+C191+D191+E191+F191+G191+H191+I191)/8)*100</f>
        <v>-14.606931148720406</v>
      </c>
    </row>
    <row r="193" spans="1:17" ht="10.5" customHeight="1">
      <c r="A193" s="420"/>
      <c r="B193" s="414"/>
      <c r="C193" s="414"/>
      <c r="D193" s="414"/>
      <c r="E193" s="414"/>
      <c r="F193" s="414"/>
      <c r="G193" s="414"/>
      <c r="H193" s="414"/>
      <c r="I193" s="414"/>
      <c r="J193" s="414"/>
      <c r="K193" s="414"/>
      <c r="L193" s="414"/>
      <c r="M193" s="414"/>
      <c r="N193" s="414"/>
      <c r="O193" s="425"/>
      <c r="P193" s="419"/>
      <c r="Q193" s="419"/>
    </row>
    <row r="194" spans="1:17" ht="10.5" customHeight="1">
      <c r="A194" s="408"/>
      <c r="B194" s="431"/>
      <c r="C194" s="431"/>
      <c r="D194" s="431"/>
      <c r="E194" s="431"/>
      <c r="F194" s="431"/>
      <c r="G194" s="431"/>
      <c r="H194" s="431"/>
      <c r="I194" s="431"/>
      <c r="J194" s="431"/>
      <c r="K194" s="431"/>
      <c r="L194" s="431"/>
      <c r="M194" s="431"/>
      <c r="N194" s="431"/>
      <c r="O194" s="432"/>
      <c r="P194" s="431"/>
      <c r="Q194" s="375"/>
    </row>
    <row r="195" spans="1:17" ht="10.5" customHeight="1">
      <c r="A195" s="408"/>
      <c r="B195" s="431"/>
      <c r="C195" s="431"/>
      <c r="D195" s="431"/>
      <c r="E195" s="431"/>
      <c r="F195" s="431"/>
      <c r="G195" s="431"/>
      <c r="H195" s="431"/>
      <c r="I195" s="431"/>
      <c r="J195" s="431"/>
      <c r="K195" s="431"/>
      <c r="L195" s="431"/>
      <c r="M195" s="431"/>
      <c r="N195" s="431"/>
      <c r="O195" s="432"/>
      <c r="P195" s="431"/>
      <c r="Q195" s="375"/>
    </row>
    <row r="196" spans="1:17" ht="10.5" customHeight="1">
      <c r="A196" s="558" t="s">
        <v>201</v>
      </c>
      <c r="B196" s="558"/>
      <c r="C196" s="558"/>
      <c r="D196" s="558"/>
      <c r="E196" s="558"/>
      <c r="F196" s="558"/>
      <c r="G196" s="558"/>
      <c r="H196" s="558"/>
      <c r="I196" s="558"/>
      <c r="J196" s="558"/>
      <c r="K196" s="558"/>
      <c r="L196" s="558"/>
      <c r="M196" s="558"/>
      <c r="N196" s="558"/>
      <c r="O196" s="558"/>
      <c r="P196" s="558"/>
      <c r="Q196" s="407"/>
    </row>
    <row r="197" spans="1:17" ht="1.5" customHeight="1">
      <c r="A197" s="408"/>
      <c r="B197" s="431"/>
      <c r="C197" s="431"/>
      <c r="D197" s="431"/>
      <c r="E197" s="431"/>
      <c r="F197" s="431"/>
      <c r="G197" s="431"/>
      <c r="H197" s="431"/>
      <c r="I197" s="431"/>
      <c r="J197" s="431"/>
      <c r="K197" s="431"/>
      <c r="L197" s="431"/>
      <c r="M197" s="431"/>
      <c r="N197" s="431"/>
      <c r="O197" s="432"/>
      <c r="P197" s="431"/>
      <c r="Q197" s="375"/>
    </row>
    <row r="198" spans="1:17" ht="10.5" customHeight="1">
      <c r="A198" s="408"/>
      <c r="B198" s="414"/>
      <c r="C198" s="414"/>
      <c r="D198" s="414"/>
      <c r="E198" s="414"/>
      <c r="F198" s="414"/>
      <c r="G198" s="414"/>
      <c r="H198" s="414"/>
      <c r="I198" s="414"/>
      <c r="J198" s="414"/>
      <c r="K198" s="414"/>
      <c r="L198" s="414"/>
      <c r="M198" s="414"/>
      <c r="N198" s="414"/>
      <c r="O198" s="432"/>
      <c r="P198" s="431"/>
      <c r="Q198" s="375"/>
    </row>
    <row r="199" spans="1:17" s="415" customFormat="1" ht="10.5" customHeight="1">
      <c r="A199" s="416">
        <v>1999</v>
      </c>
      <c r="B199" s="414">
        <v>41.234238940193876</v>
      </c>
      <c r="C199" s="414">
        <v>73.23404855379673</v>
      </c>
      <c r="D199" s="414">
        <v>97.51644214453641</v>
      </c>
      <c r="E199" s="414">
        <v>108.24918260309393</v>
      </c>
      <c r="F199" s="414">
        <v>129.81391158659363</v>
      </c>
      <c r="G199" s="414">
        <v>143.62671693106296</v>
      </c>
      <c r="H199" s="414">
        <v>119.20626475208798</v>
      </c>
      <c r="I199" s="414">
        <v>113.31072149444594</v>
      </c>
      <c r="J199" s="414">
        <v>104.81827622436579</v>
      </c>
      <c r="K199" s="414">
        <v>82.74740741351417</v>
      </c>
      <c r="L199" s="414">
        <v>106.11241026311814</v>
      </c>
      <c r="M199" s="414">
        <v>80.13036892742022</v>
      </c>
      <c r="N199" s="414"/>
      <c r="O199" s="418"/>
      <c r="P199" s="418"/>
      <c r="Q199" s="419"/>
    </row>
    <row r="200" spans="1:17" ht="10.5" customHeight="1">
      <c r="A200" s="416">
        <v>2001</v>
      </c>
      <c r="B200" s="82">
        <v>36.30066227668268</v>
      </c>
      <c r="C200" s="82">
        <v>51.002116077265036</v>
      </c>
      <c r="D200" s="82">
        <v>103.53421042244135</v>
      </c>
      <c r="E200" s="82">
        <v>98.2972367228979</v>
      </c>
      <c r="F200" s="82">
        <v>102.96766117412193</v>
      </c>
      <c r="G200" s="82">
        <v>119.74547789371259</v>
      </c>
      <c r="H200" s="82">
        <v>119.6462579508945</v>
      </c>
      <c r="I200" s="82">
        <v>111.33211609279472</v>
      </c>
      <c r="J200" s="82">
        <v>110.51251099258262</v>
      </c>
      <c r="K200" s="82">
        <v>82.8566955931602</v>
      </c>
      <c r="L200" s="82">
        <v>87.16907891852898</v>
      </c>
      <c r="M200" s="82">
        <v>83.14285288289214</v>
      </c>
      <c r="N200" s="82">
        <f>(B200+C200+D200+E200+F200+G200+H200+I200+J200+K200+L200+M200)/12</f>
        <v>92.20890641649788</v>
      </c>
      <c r="O200" s="418">
        <f>100*(I200-H200)/H200</f>
        <v>-6.948935972165619</v>
      </c>
      <c r="P200" s="418">
        <f>100*(I200-I199)/I199</f>
        <v>-1.7461766861560457</v>
      </c>
      <c r="Q200" s="419">
        <f>(((B200+C200+D200+E200+F200+G200+H200+I200)/8)-((B199+C199+D199+E199+F199+G199+H199+I199)/8))/((B199+C199+D199+E199+F199+G199+H199+I199)/8)*100</f>
        <v>-10.0903707760264</v>
      </c>
    </row>
    <row r="201" spans="1:17" ht="10.5" customHeight="1">
      <c r="A201" s="416">
        <v>2002</v>
      </c>
      <c r="B201" s="82">
        <v>42.30065646052268</v>
      </c>
      <c r="C201" s="82">
        <v>53.87912881262507</v>
      </c>
      <c r="D201" s="82">
        <v>107.51077023953601</v>
      </c>
      <c r="E201" s="82">
        <v>80.472773350269</v>
      </c>
      <c r="F201" s="82">
        <v>107.45733546307501</v>
      </c>
      <c r="G201" s="82">
        <v>120.69228588546845</v>
      </c>
      <c r="H201" s="82">
        <v>105.85429216924493</v>
      </c>
      <c r="I201" s="82">
        <v>81.89582581812516</v>
      </c>
      <c r="J201" s="82">
        <v>111.05433962589719</v>
      </c>
      <c r="K201" s="82">
        <v>109.77752970414483</v>
      </c>
      <c r="L201" s="82">
        <v>77.1541924963752</v>
      </c>
      <c r="M201" s="82">
        <v>86.18748207494036</v>
      </c>
      <c r="N201" s="82">
        <f>(B201+C201+D201+E201+F201+G201+H201+I201+J201+K201+L201+M201)/12</f>
        <v>90.35305100835201</v>
      </c>
      <c r="O201" s="418">
        <f>100*(I201-H201)/H201</f>
        <v>-22.633438720476086</v>
      </c>
      <c r="P201" s="418">
        <f>100*(I201-I200)/I200</f>
        <v>-26.44007076101434</v>
      </c>
      <c r="Q201" s="419">
        <f>(((B201+C201+D201+E201+F201+G201+H201+I201)/8)-((B200+C200+D200+E200+F200+G200+H200+I200)/8))/((B200+C200+D200+E200+F200+G200+H200+I200)/8)*100</f>
        <v>-5.756756691268746</v>
      </c>
    </row>
    <row r="202" spans="1:17" ht="10.5" customHeight="1">
      <c r="A202" s="416">
        <v>2003</v>
      </c>
      <c r="B202" s="82">
        <v>60.64847128323726</v>
      </c>
      <c r="C202" s="82">
        <v>56.1570868511196</v>
      </c>
      <c r="D202" s="82">
        <v>69.64794951261904</v>
      </c>
      <c r="E202" s="82">
        <v>79.35057118911956</v>
      </c>
      <c r="F202" s="82">
        <v>85.5</v>
      </c>
      <c r="G202" s="82">
        <v>96.2</v>
      </c>
      <c r="H202" s="82">
        <v>102.4</v>
      </c>
      <c r="I202" s="82">
        <v>78.88090805289475</v>
      </c>
      <c r="J202" s="82">
        <v>95.1</v>
      </c>
      <c r="K202" s="82">
        <v>90.6</v>
      </c>
      <c r="L202" s="82">
        <v>72.7</v>
      </c>
      <c r="M202" s="82">
        <v>97.9</v>
      </c>
      <c r="N202" s="82">
        <f>(B202+C202+D202+E202+F202+G202+H202+I202+J202+K202+L202+M202)/12</f>
        <v>82.09041557408251</v>
      </c>
      <c r="O202" s="418">
        <f>100*(I202-H202)/H202</f>
        <v>-22.967863229594972</v>
      </c>
      <c r="P202" s="418">
        <f>100*(I202-I201)/I201</f>
        <v>-3.6814059020858507</v>
      </c>
      <c r="Q202" s="419">
        <f>(((B202+C202+D202+E202+F202+G202+H202+I202)/8)-((B201+C201+D201+E201+F201+G201+H201+I201)/8))/((B201+C201+D201+E201+F201+G201+H201+I201)/8)*100</f>
        <v>-10.181665702386166</v>
      </c>
    </row>
    <row r="203" spans="1:17" ht="10.5" customHeight="1">
      <c r="A203" s="416">
        <v>2004</v>
      </c>
      <c r="B203" s="82">
        <v>38.36613475675949</v>
      </c>
      <c r="C203" s="82">
        <v>42.3</v>
      </c>
      <c r="D203" s="82">
        <v>74.54707037072451</v>
      </c>
      <c r="E203" s="82">
        <v>133.9</v>
      </c>
      <c r="F203" s="82">
        <v>73</v>
      </c>
      <c r="G203" s="82">
        <v>104</v>
      </c>
      <c r="H203" s="82">
        <v>83.214745735065</v>
      </c>
      <c r="I203" s="82">
        <v>82.5</v>
      </c>
      <c r="J203" s="82"/>
      <c r="K203" s="82"/>
      <c r="L203" s="82"/>
      <c r="M203" s="82"/>
      <c r="N203" s="82">
        <f>(B203+C203+D203+E203+F203+G203+H203+I203)/8</f>
        <v>78.97849385781862</v>
      </c>
      <c r="O203" s="418">
        <f>100*(I203-H203)/H203</f>
        <v>-0.8589171651627304</v>
      </c>
      <c r="P203" s="418">
        <f>100*(I203-I202)/I202</f>
        <v>4.588045493439822</v>
      </c>
      <c r="Q203" s="419">
        <f>(((B203+C203+D203+E203+F203+G203+H203+I203)/8)-((B202+C202+D202+E202+F202+G202+H202+I202)/8))/((B202+C202+D202+E202+F202+G202+H202+I202)/8)*100</f>
        <v>0.4839434841811892</v>
      </c>
    </row>
    <row r="204" ht="12.75">
      <c r="F204" s="414"/>
    </row>
  </sheetData>
  <mergeCells count="29">
    <mergeCell ref="A84:Q84"/>
    <mergeCell ref="A95:Q95"/>
    <mergeCell ref="A196:P196"/>
    <mergeCell ref="A151:P151"/>
    <mergeCell ref="A163:P163"/>
    <mergeCell ref="A174:P174"/>
    <mergeCell ref="A185:P185"/>
    <mergeCell ref="O144:Q144"/>
    <mergeCell ref="O146:Q146"/>
    <mergeCell ref="A137:Q137"/>
    <mergeCell ref="A72:Q72"/>
    <mergeCell ref="A17:Q17"/>
    <mergeCell ref="A28:Q28"/>
    <mergeCell ref="A39:Q39"/>
    <mergeCell ref="A50:Q50"/>
    <mergeCell ref="A1:Q1"/>
    <mergeCell ref="A68:Q68"/>
    <mergeCell ref="O8:Q8"/>
    <mergeCell ref="O10:Q10"/>
    <mergeCell ref="A139:Q139"/>
    <mergeCell ref="A140:Q140"/>
    <mergeCell ref="A141:Q141"/>
    <mergeCell ref="A3:Q3"/>
    <mergeCell ref="A4:Q4"/>
    <mergeCell ref="A5:Q5"/>
    <mergeCell ref="A70:Q70"/>
    <mergeCell ref="A71:Q71"/>
    <mergeCell ref="O75:Q75"/>
    <mergeCell ref="O77:Q77"/>
  </mergeCells>
  <printOptions/>
  <pageMargins left="0.5905511811023623" right="0.5905511811023623" top="0.5905511811023623" bottom="0.3937007874015748" header="0.5118110236220472" footer="0.5118110236220472"/>
  <pageSetup firstPageNumber="30" useFirstPageNumber="1" horizontalDpi="600" verticalDpi="600" orientation="portrait" paperSize="9" scale="98" r:id="rId2"/>
  <headerFooter alignWithMargins="0">
    <oddHeader>&amp;C&amp;"Arial,Standard"&amp;9- &amp;P -</oddHeader>
  </headerFooter>
  <rowBreaks count="2" manualBreakCount="2">
    <brk id="67" max="255" man="1"/>
    <brk id="136" max="255" man="1"/>
  </rowBreaks>
  <drawing r:id="rId1"/>
</worksheet>
</file>

<file path=xl/worksheets/sheet2.xml><?xml version="1.0" encoding="utf-8"?>
<worksheet xmlns="http://schemas.openxmlformats.org/spreadsheetml/2006/main" xmlns:r="http://schemas.openxmlformats.org/officeDocument/2006/relationships">
  <dimension ref="A1:C65"/>
  <sheetViews>
    <sheetView workbookViewId="0" topLeftCell="A1">
      <selection activeCell="D24" sqref="D24"/>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ht="10.5" customHeight="1">
      <c r="A6" s="2" t="s">
        <v>2</v>
      </c>
      <c r="C6" s="2">
        <v>2</v>
      </c>
    </row>
    <row r="7" ht="10.5" customHeight="1">
      <c r="A7" s="2"/>
    </row>
    <row r="8" ht="10.5" customHeight="1">
      <c r="A8" s="2"/>
    </row>
    <row r="9" spans="1:3" ht="10.5" customHeight="1">
      <c r="A9" s="2" t="s">
        <v>3</v>
      </c>
      <c r="C9" s="2">
        <v>4</v>
      </c>
    </row>
    <row r="10" ht="10.5" customHeight="1">
      <c r="A10" s="2"/>
    </row>
    <row r="11" ht="10.5" customHeight="1">
      <c r="A11" s="2"/>
    </row>
    <row r="12" ht="10.5" customHeight="1">
      <c r="A12" s="2"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ht="10.5" customHeight="1">
      <c r="A21" s="2" t="s">
        <v>11</v>
      </c>
    </row>
    <row r="22" ht="10.5" customHeight="1">
      <c r="A22" s="2"/>
    </row>
    <row r="23" spans="1:3" ht="10.5" customHeight="1">
      <c r="A23" s="2" t="s">
        <v>5</v>
      </c>
      <c r="B23" s="2" t="s">
        <v>12</v>
      </c>
      <c r="C23" s="2">
        <v>9</v>
      </c>
    </row>
    <row r="24" ht="10.5" customHeight="1">
      <c r="A24" s="2"/>
    </row>
    <row r="25" ht="10.5" customHeight="1">
      <c r="A25" s="2"/>
    </row>
    <row r="26" spans="1:3" ht="10.5" customHeight="1">
      <c r="A26" s="2" t="s">
        <v>7</v>
      </c>
      <c r="B26" s="2" t="s">
        <v>13</v>
      </c>
      <c r="C26" s="2">
        <v>10</v>
      </c>
    </row>
    <row r="27" ht="10.5" customHeight="1">
      <c r="A27" s="2"/>
    </row>
    <row r="28" spans="1:3" ht="10.5" customHeight="1">
      <c r="A28" s="11" t="s">
        <v>48</v>
      </c>
      <c r="B28" s="2" t="s">
        <v>14</v>
      </c>
      <c r="C28" s="2">
        <v>10</v>
      </c>
    </row>
    <row r="29" ht="10.5" customHeight="1">
      <c r="A29" s="11"/>
    </row>
    <row r="30" spans="1:3" ht="10.5" customHeight="1">
      <c r="A30" s="11" t="s">
        <v>49</v>
      </c>
      <c r="B30" s="2" t="s">
        <v>15</v>
      </c>
      <c r="C30" s="2">
        <v>12</v>
      </c>
    </row>
    <row r="31" ht="10.5" customHeight="1">
      <c r="A31" s="2"/>
    </row>
    <row r="32" ht="10.5" customHeight="1">
      <c r="A32" s="2"/>
    </row>
    <row r="33" spans="1:3" ht="10.5" customHeight="1">
      <c r="A33" s="2" t="s">
        <v>9</v>
      </c>
      <c r="B33" s="2" t="s">
        <v>16</v>
      </c>
      <c r="C33" s="2">
        <v>14</v>
      </c>
    </row>
    <row r="34" ht="10.5" customHeight="1">
      <c r="A34" s="2"/>
    </row>
    <row r="35" spans="1:3" ht="10.5" customHeight="1">
      <c r="A35" s="11" t="s">
        <v>50</v>
      </c>
      <c r="B35" s="2" t="s">
        <v>14</v>
      </c>
      <c r="C35" s="2">
        <v>14</v>
      </c>
    </row>
    <row r="36" ht="10.5" customHeight="1">
      <c r="A36" s="11"/>
    </row>
    <row r="37" spans="1:3" ht="10.5" customHeight="1">
      <c r="A37" s="11" t="s">
        <v>51</v>
      </c>
      <c r="B37" s="2" t="s">
        <v>15</v>
      </c>
      <c r="C37" s="2">
        <v>16</v>
      </c>
    </row>
    <row r="38" ht="10.5" customHeight="1">
      <c r="A38" s="2"/>
    </row>
    <row r="39" ht="10.5" customHeight="1">
      <c r="A39" s="2"/>
    </row>
    <row r="40" spans="1:2" ht="10.5" customHeight="1">
      <c r="A40" s="2" t="s">
        <v>17</v>
      </c>
      <c r="B40" s="2" t="s">
        <v>18</v>
      </c>
    </row>
    <row r="41" spans="2:3" ht="10.5" customHeight="1">
      <c r="B41" s="2" t="s">
        <v>19</v>
      </c>
      <c r="C41" s="2">
        <v>18</v>
      </c>
    </row>
    <row r="42" ht="10.5" customHeight="1">
      <c r="A42" s="2"/>
    </row>
    <row r="43" ht="10.5" customHeight="1">
      <c r="A43" s="2"/>
    </row>
    <row r="44" spans="1:3" ht="10.5" customHeight="1">
      <c r="A44" s="2" t="s">
        <v>20</v>
      </c>
      <c r="B44" s="2" t="s">
        <v>21</v>
      </c>
      <c r="C44" s="2">
        <v>19</v>
      </c>
    </row>
    <row r="45" ht="10.5" customHeight="1">
      <c r="A45" s="2"/>
    </row>
    <row r="46" ht="10.5" customHeight="1">
      <c r="A46" s="2"/>
    </row>
    <row r="47" spans="1:3" ht="10.5" customHeight="1">
      <c r="A47" s="2" t="s">
        <v>22</v>
      </c>
      <c r="B47" s="2" t="s">
        <v>23</v>
      </c>
      <c r="C47" s="2">
        <v>20</v>
      </c>
    </row>
    <row r="48" ht="10.5" customHeight="1">
      <c r="A48" s="2"/>
    </row>
    <row r="49" spans="1:3" ht="10.5" customHeight="1">
      <c r="A49" s="11" t="s">
        <v>52</v>
      </c>
      <c r="B49" s="2" t="s">
        <v>14</v>
      </c>
      <c r="C49" s="2">
        <v>20</v>
      </c>
    </row>
    <row r="50" ht="10.5" customHeight="1">
      <c r="A50" s="11"/>
    </row>
    <row r="51" spans="1:3" ht="10.5" customHeight="1">
      <c r="A51" s="11" t="s">
        <v>53</v>
      </c>
      <c r="B51" s="2" t="s">
        <v>15</v>
      </c>
      <c r="C51" s="2">
        <v>22</v>
      </c>
    </row>
    <row r="52" ht="10.5" customHeight="1">
      <c r="A52" s="2"/>
    </row>
    <row r="53" ht="10.5" customHeight="1">
      <c r="A53" s="2"/>
    </row>
    <row r="54" spans="1:3" ht="10.5" customHeight="1">
      <c r="A54" s="2" t="s">
        <v>24</v>
      </c>
      <c r="B54" s="2" t="s">
        <v>25</v>
      </c>
      <c r="C54" s="2">
        <v>24</v>
      </c>
    </row>
    <row r="55" ht="10.5" customHeight="1">
      <c r="A55" s="2"/>
    </row>
    <row r="56" spans="1:3" ht="10.5" customHeight="1">
      <c r="A56" s="11" t="s">
        <v>54</v>
      </c>
      <c r="B56" s="2" t="s">
        <v>14</v>
      </c>
      <c r="C56" s="2">
        <v>24</v>
      </c>
    </row>
    <row r="57" ht="10.5" customHeight="1">
      <c r="A57" s="11"/>
    </row>
    <row r="58" spans="1:3" ht="10.5" customHeight="1">
      <c r="A58" s="11" t="s">
        <v>55</v>
      </c>
      <c r="B58" s="2" t="s">
        <v>15</v>
      </c>
      <c r="C58" s="2">
        <v>26</v>
      </c>
    </row>
    <row r="59" ht="10.5" customHeight="1">
      <c r="A59" s="2"/>
    </row>
    <row r="60" ht="10.5" customHeight="1">
      <c r="A60" s="2"/>
    </row>
    <row r="61" spans="1:3" ht="10.5" customHeight="1">
      <c r="A61" s="2" t="s">
        <v>26</v>
      </c>
      <c r="B61" s="2" t="s">
        <v>10</v>
      </c>
      <c r="C61" s="2">
        <v>28</v>
      </c>
    </row>
    <row r="62" ht="10.5" customHeight="1">
      <c r="A62" s="2"/>
    </row>
    <row r="63" spans="1:3" ht="10.5" customHeight="1">
      <c r="A63" s="11" t="s">
        <v>56</v>
      </c>
      <c r="B63" s="2" t="s">
        <v>14</v>
      </c>
      <c r="C63" s="2">
        <v>28</v>
      </c>
    </row>
    <row r="64" ht="10.5" customHeight="1">
      <c r="A64" s="11"/>
    </row>
    <row r="65" spans="1:3" ht="10.5" customHeight="1">
      <c r="A65" s="11" t="s">
        <v>57</v>
      </c>
      <c r="B65" s="2" t="s">
        <v>15</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86"/>
  <sheetViews>
    <sheetView workbookViewId="0" topLeftCell="A61">
      <selection activeCell="A15" sqref="A15"/>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ht="55.5" customHeight="1">
      <c r="A6" s="12" t="s">
        <v>27</v>
      </c>
    </row>
    <row r="7" ht="26.25" customHeight="1">
      <c r="A7" s="5" t="s">
        <v>28</v>
      </c>
    </row>
    <row r="8" ht="12.75">
      <c r="A8" s="6"/>
    </row>
    <row r="9" ht="12.75">
      <c r="A9" s="6" t="s">
        <v>29</v>
      </c>
    </row>
    <row r="10" ht="7.5" customHeight="1">
      <c r="A10" s="5"/>
    </row>
    <row r="11" ht="47.25" customHeight="1">
      <c r="A11" s="12" t="s">
        <v>30</v>
      </c>
    </row>
    <row r="12" ht="25.5" customHeight="1">
      <c r="A12" s="12" t="s">
        <v>31</v>
      </c>
    </row>
    <row r="13" ht="12.75">
      <c r="A13" s="6"/>
    </row>
    <row r="14" ht="12.75">
      <c r="A14" s="6" t="s">
        <v>32</v>
      </c>
    </row>
    <row r="15" ht="7.5" customHeight="1">
      <c r="A15" s="5"/>
    </row>
    <row r="16" ht="45" customHeight="1">
      <c r="A16" s="12" t="s">
        <v>33</v>
      </c>
    </row>
    <row r="17" ht="54" customHeight="1">
      <c r="A17" s="12" t="s">
        <v>73</v>
      </c>
    </row>
    <row r="18" ht="81" customHeight="1">
      <c r="A18" s="12" t="s">
        <v>34</v>
      </c>
    </row>
    <row r="19" ht="25.5" customHeight="1">
      <c r="A19" s="12" t="s">
        <v>35</v>
      </c>
    </row>
    <row r="20" ht="30" customHeight="1">
      <c r="A20" s="12" t="s">
        <v>36</v>
      </c>
    </row>
    <row r="21" ht="25.5" customHeight="1">
      <c r="A21" s="12" t="s">
        <v>37</v>
      </c>
    </row>
    <row r="22" ht="12.75">
      <c r="A22" s="6"/>
    </row>
    <row r="23" ht="12.75">
      <c r="A23" s="6" t="s">
        <v>38</v>
      </c>
    </row>
    <row r="24" ht="7.5" customHeight="1">
      <c r="A24" s="5"/>
    </row>
    <row r="25" ht="56.25" customHeight="1">
      <c r="A25" s="12" t="s">
        <v>39</v>
      </c>
    </row>
    <row r="26" ht="60" customHeight="1">
      <c r="A26" s="12" t="s">
        <v>40</v>
      </c>
    </row>
    <row r="27" ht="12.75">
      <c r="A27" s="2"/>
    </row>
    <row r="29" ht="12.75">
      <c r="A29" s="14" t="s">
        <v>205</v>
      </c>
    </row>
    <row r="30" ht="12.75">
      <c r="A30" s="14" t="s">
        <v>204</v>
      </c>
    </row>
    <row r="31" ht="12.75">
      <c r="A31" s="3"/>
    </row>
    <row r="32" ht="12.75">
      <c r="A32" s="5"/>
    </row>
    <row r="33" ht="12.75">
      <c r="A33" s="5"/>
    </row>
    <row r="34" ht="24">
      <c r="A34" s="12" t="s">
        <v>41</v>
      </c>
    </row>
    <row r="35" ht="12.75">
      <c r="A35" s="12" t="s">
        <v>42</v>
      </c>
    </row>
    <row r="36" ht="24">
      <c r="A36" s="12" t="s">
        <v>43</v>
      </c>
    </row>
    <row r="37" ht="12.75">
      <c r="A37" s="5"/>
    </row>
    <row r="38" ht="12.75">
      <c r="A38" s="5"/>
    </row>
    <row r="39" ht="12.75">
      <c r="A39" s="5"/>
    </row>
    <row r="40" ht="12.75">
      <c r="A40" s="5"/>
    </row>
    <row r="41" ht="12.75">
      <c r="A41" s="6" t="s">
        <v>44</v>
      </c>
    </row>
    <row r="42" ht="12.75">
      <c r="A42" s="5"/>
    </row>
    <row r="43" ht="12.75">
      <c r="A43" s="5" t="s">
        <v>61</v>
      </c>
    </row>
    <row r="44" ht="7.5" customHeight="1">
      <c r="A44" s="5"/>
    </row>
    <row r="45" ht="12.75">
      <c r="A45" s="5" t="s">
        <v>62</v>
      </c>
    </row>
    <row r="46" ht="12.75">
      <c r="A46" s="5"/>
    </row>
    <row r="47" ht="12.75">
      <c r="A47" s="5"/>
    </row>
    <row r="48" ht="12.75">
      <c r="A48" s="5"/>
    </row>
    <row r="49" ht="12.75">
      <c r="A49" s="5"/>
    </row>
    <row r="50" ht="12.75">
      <c r="A50" s="6"/>
    </row>
    <row r="51" ht="12.75">
      <c r="A51" s="6" t="s">
        <v>45</v>
      </c>
    </row>
    <row r="52" ht="12.75" customHeight="1">
      <c r="A52" s="5"/>
    </row>
    <row r="53" ht="12.75">
      <c r="A53" s="5" t="s">
        <v>58</v>
      </c>
    </row>
    <row r="54" ht="7.5" customHeight="1">
      <c r="A54" s="5"/>
    </row>
    <row r="55" ht="12.75">
      <c r="A55" s="5" t="s">
        <v>59</v>
      </c>
    </row>
    <row r="56" ht="7.5" customHeight="1">
      <c r="A56" s="5"/>
    </row>
    <row r="57" ht="12.75">
      <c r="A57" s="5" t="s">
        <v>60</v>
      </c>
    </row>
    <row r="58" ht="12.75">
      <c r="A58" s="5"/>
    </row>
    <row r="59" ht="12.75">
      <c r="A59" s="5"/>
    </row>
    <row r="60" ht="12.75">
      <c r="A60" s="5"/>
    </row>
    <row r="61" ht="12.75">
      <c r="A61" s="6" t="s">
        <v>46</v>
      </c>
    </row>
    <row r="62" ht="12.75">
      <c r="A62" s="7"/>
    </row>
    <row r="63" ht="12.75">
      <c r="A63" s="12" t="s">
        <v>68</v>
      </c>
    </row>
    <row r="64" ht="7.5" customHeight="1">
      <c r="A64" s="12"/>
    </row>
    <row r="65" ht="12.75">
      <c r="A65" s="8" t="s">
        <v>69</v>
      </c>
    </row>
    <row r="66" ht="7.5" customHeight="1">
      <c r="A66" s="8"/>
    </row>
    <row r="67" ht="12.75" customHeight="1">
      <c r="A67" s="9" t="s">
        <v>63</v>
      </c>
    </row>
    <row r="68" ht="12.75">
      <c r="A68" s="9" t="s">
        <v>207</v>
      </c>
    </row>
    <row r="69" ht="12.75">
      <c r="A69" s="9" t="s">
        <v>64</v>
      </c>
    </row>
    <row r="70" ht="12.75" customHeight="1">
      <c r="A70" s="13" t="s">
        <v>206</v>
      </c>
    </row>
    <row r="71" ht="12.75">
      <c r="A71" s="8" t="s">
        <v>65</v>
      </c>
    </row>
    <row r="72" ht="12.75">
      <c r="A72" s="9" t="s">
        <v>66</v>
      </c>
    </row>
    <row r="73" ht="12.75">
      <c r="A73" s="9" t="s">
        <v>76</v>
      </c>
    </row>
    <row r="74" ht="12.75">
      <c r="A74" s="9" t="s">
        <v>70</v>
      </c>
    </row>
    <row r="75" ht="7.5" customHeight="1">
      <c r="A75" s="9"/>
    </row>
    <row r="76" ht="12.75">
      <c r="A76" s="9" t="s">
        <v>75</v>
      </c>
    </row>
    <row r="77" spans="1:2" ht="12.75">
      <c r="A77" s="9" t="s">
        <v>71</v>
      </c>
      <c r="B77" s="8"/>
    </row>
    <row r="78" ht="12.75">
      <c r="A78" s="9" t="s">
        <v>67</v>
      </c>
    </row>
    <row r="79" ht="7.5" customHeight="1">
      <c r="A79" s="9"/>
    </row>
    <row r="80" ht="12.75" customHeight="1">
      <c r="A80" s="9" t="s">
        <v>72</v>
      </c>
    </row>
    <row r="81" ht="12.75" customHeight="1">
      <c r="A81" s="9" t="s">
        <v>77</v>
      </c>
    </row>
    <row r="82" ht="12.75">
      <c r="A82" s="9" t="s">
        <v>74</v>
      </c>
    </row>
    <row r="83" ht="12.75">
      <c r="A83" s="9"/>
    </row>
    <row r="84" ht="12.75">
      <c r="A84" s="9"/>
    </row>
    <row r="85" ht="12.75">
      <c r="A85" s="9"/>
    </row>
    <row r="86" ht="12.75">
      <c r="A86" s="7"/>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30" max="255" man="1"/>
  </rowBreaks>
  <drawing r:id="rId1"/>
</worksheet>
</file>

<file path=xl/worksheets/sheet4.xml><?xml version="1.0" encoding="utf-8"?>
<worksheet xmlns="http://schemas.openxmlformats.org/spreadsheetml/2006/main" xmlns:r="http://schemas.openxmlformats.org/officeDocument/2006/relationships">
  <dimension ref="A1:A22"/>
  <sheetViews>
    <sheetView workbookViewId="0" topLeftCell="A13">
      <selection activeCell="A22" sqref="A22"/>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4"/>
    </row>
    <row r="6" ht="24">
      <c r="A6" s="5" t="s">
        <v>222</v>
      </c>
    </row>
    <row r="7" ht="12.75">
      <c r="A7" s="5"/>
    </row>
    <row r="8" ht="12.75">
      <c r="A8" s="5"/>
    </row>
    <row r="9" ht="48">
      <c r="A9" s="5" t="s">
        <v>226</v>
      </c>
    </row>
    <row r="10" ht="12.75">
      <c r="A10" s="5"/>
    </row>
    <row r="11" ht="2.25" customHeight="1">
      <c r="A11" s="5"/>
    </row>
    <row r="12" ht="70.5" customHeight="1">
      <c r="A12" s="5" t="s">
        <v>223</v>
      </c>
    </row>
    <row r="13" ht="12.75">
      <c r="A13" s="5"/>
    </row>
    <row r="14" ht="24">
      <c r="A14" s="5" t="s">
        <v>224</v>
      </c>
    </row>
    <row r="15" ht="12.75">
      <c r="A15" s="5"/>
    </row>
    <row r="16" ht="12.75">
      <c r="A16" s="5"/>
    </row>
    <row r="17" ht="48">
      <c r="A17" s="5" t="s">
        <v>225</v>
      </c>
    </row>
    <row r="18" ht="12.75">
      <c r="A18" s="2"/>
    </row>
    <row r="19" ht="12.75">
      <c r="A19" s="2"/>
    </row>
    <row r="20" ht="24">
      <c r="A20" s="5" t="s">
        <v>227</v>
      </c>
    </row>
    <row r="21" ht="34.5" customHeight="1">
      <c r="A21" s="5" t="s">
        <v>228</v>
      </c>
    </row>
    <row r="22" ht="12.75">
      <c r="A22" s="2"/>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5.xml><?xml version="1.0" encoding="utf-8"?>
<worksheet xmlns="http://schemas.openxmlformats.org/spreadsheetml/2006/main" xmlns:r="http://schemas.openxmlformats.org/officeDocument/2006/relationships">
  <sheetPr codeName="Tabelle8"/>
  <dimension ref="A1:H59"/>
  <sheetViews>
    <sheetView workbookViewId="0" topLeftCell="A1">
      <selection activeCell="C62" sqref="C62"/>
    </sheetView>
  </sheetViews>
  <sheetFormatPr defaultColWidth="11.421875" defaultRowHeight="12.75"/>
  <sheetData>
    <row r="1" spans="1:8" ht="12.75">
      <c r="A1" s="15" t="s">
        <v>80</v>
      </c>
      <c r="B1" s="89"/>
      <c r="C1" s="89"/>
      <c r="D1" s="89"/>
      <c r="E1" s="89"/>
      <c r="F1" s="89"/>
      <c r="G1" s="89"/>
      <c r="H1" s="90"/>
    </row>
    <row r="2" spans="1:8" ht="12.75">
      <c r="A2" s="16" t="s">
        <v>84</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78</v>
      </c>
      <c r="E58" s="20"/>
      <c r="F58" s="22" t="s">
        <v>79</v>
      </c>
      <c r="G58" s="20"/>
      <c r="H58" s="21"/>
    </row>
    <row r="59" spans="1:8" ht="12.75">
      <c r="A59" s="23" t="s">
        <v>81</v>
      </c>
      <c r="B59" s="24"/>
      <c r="C59" s="24"/>
      <c r="D59" s="91"/>
      <c r="E59" s="24"/>
      <c r="F59" s="91"/>
      <c r="G59" s="24"/>
      <c r="H59" s="25"/>
    </row>
  </sheetData>
  <printOptions/>
  <pageMargins left="0.7874015748031497" right="0.7874015748031497" top="0.7874015748031497" bottom="0.3937007874015748" header="0.5118110236220472" footer="0.5118110236220472"/>
  <pageSetup horizontalDpi="600" verticalDpi="600" orientation="portrait" paperSize="9" scale="93" r:id="rId2"/>
  <headerFooter alignWithMargins="0">
    <oddHeader>&amp;C&amp;9- 5 -</oddHeader>
  </headerFooter>
  <drawing r:id="rId1"/>
</worksheet>
</file>

<file path=xl/worksheets/sheet6.xml><?xml version="1.0" encoding="utf-8"?>
<worksheet xmlns="http://schemas.openxmlformats.org/spreadsheetml/2006/main" xmlns:r="http://schemas.openxmlformats.org/officeDocument/2006/relationships">
  <dimension ref="A1:H57"/>
  <sheetViews>
    <sheetView workbookViewId="0" topLeftCell="A1">
      <selection activeCell="E68" sqref="E68:E69"/>
    </sheetView>
  </sheetViews>
  <sheetFormatPr defaultColWidth="11.421875" defaultRowHeight="12.75"/>
  <sheetData>
    <row r="1" spans="1:8" ht="12.75">
      <c r="A1" s="15" t="s">
        <v>82</v>
      </c>
      <c r="B1" s="92"/>
      <c r="C1" s="92"/>
      <c r="D1" s="92"/>
      <c r="E1" s="92"/>
      <c r="F1" s="92"/>
      <c r="G1" s="92"/>
      <c r="H1" s="93"/>
    </row>
    <row r="2" spans="1:8" ht="12.75">
      <c r="A2" s="16" t="s">
        <v>85</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78</v>
      </c>
      <c r="E55" s="20"/>
      <c r="F55" s="22" t="s">
        <v>79</v>
      </c>
      <c r="G55" s="20"/>
      <c r="H55" s="21"/>
    </row>
    <row r="56" spans="1:8" ht="12.75">
      <c r="A56" s="19"/>
      <c r="B56" s="20"/>
      <c r="C56" s="20"/>
      <c r="D56" s="20"/>
      <c r="E56" s="20"/>
      <c r="F56" s="20"/>
      <c r="G56" s="20"/>
      <c r="H56" s="21"/>
    </row>
    <row r="57" spans="1:8" ht="12.75">
      <c r="A57" s="23" t="s">
        <v>81</v>
      </c>
      <c r="B57" s="24"/>
      <c r="C57" s="24"/>
      <c r="D57" s="24"/>
      <c r="E57" s="24"/>
      <c r="F57" s="24"/>
      <c r="G57" s="24"/>
      <c r="H57"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&amp;C&amp;9- 6 -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37">
      <selection activeCell="I46" sqref="I46"/>
    </sheetView>
  </sheetViews>
  <sheetFormatPr defaultColWidth="11.421875" defaultRowHeight="12.75"/>
  <sheetData>
    <row r="1" spans="1:8" ht="12.75">
      <c r="A1" s="26" t="s">
        <v>83</v>
      </c>
      <c r="B1" s="27"/>
      <c r="C1" s="27"/>
      <c r="D1" s="27"/>
      <c r="E1" s="27"/>
      <c r="F1" s="27"/>
      <c r="G1" s="27"/>
      <c r="H1" s="28"/>
    </row>
    <row r="2" spans="1:8" ht="12.75">
      <c r="A2" s="29" t="s">
        <v>84</v>
      </c>
      <c r="B2" s="30"/>
      <c r="C2" s="30"/>
      <c r="D2" s="30"/>
      <c r="E2" s="30"/>
      <c r="F2" s="30"/>
      <c r="G2" s="30"/>
      <c r="H2" s="31"/>
    </row>
    <row r="3" spans="1:8" ht="12.75">
      <c r="A3" s="32"/>
      <c r="B3" s="33"/>
      <c r="C3" s="33"/>
      <c r="D3" s="33"/>
      <c r="E3" s="33"/>
      <c r="F3" s="33"/>
      <c r="G3" s="33"/>
      <c r="H3" s="34"/>
    </row>
    <row r="4" spans="1:8" ht="12.75">
      <c r="A4" s="32"/>
      <c r="B4" s="33"/>
      <c r="C4" s="33"/>
      <c r="D4" s="33"/>
      <c r="E4" s="33"/>
      <c r="F4" s="33"/>
      <c r="G4" s="33"/>
      <c r="H4" s="34"/>
    </row>
    <row r="5" spans="1:8" ht="12.75">
      <c r="A5" s="32"/>
      <c r="B5" s="33"/>
      <c r="C5" s="33"/>
      <c r="D5" s="33"/>
      <c r="E5" s="33"/>
      <c r="F5" s="33"/>
      <c r="G5" s="33"/>
      <c r="H5" s="34"/>
    </row>
    <row r="6" spans="1:8" ht="12.75">
      <c r="A6" s="32"/>
      <c r="B6" s="33"/>
      <c r="C6" s="33"/>
      <c r="D6" s="33"/>
      <c r="E6" s="33"/>
      <c r="F6" s="33"/>
      <c r="G6" s="33"/>
      <c r="H6" s="34"/>
    </row>
    <row r="7" spans="1:8" ht="12.75">
      <c r="A7" s="32"/>
      <c r="B7" s="33"/>
      <c r="C7" s="33"/>
      <c r="D7" s="33"/>
      <c r="E7" s="33"/>
      <c r="F7" s="33"/>
      <c r="G7" s="33"/>
      <c r="H7" s="34"/>
    </row>
    <row r="8" spans="1:8" ht="12.75">
      <c r="A8" s="32"/>
      <c r="B8" s="33"/>
      <c r="C8" s="33"/>
      <c r="D8" s="33"/>
      <c r="E8" s="33"/>
      <c r="F8" s="33"/>
      <c r="G8" s="33"/>
      <c r="H8" s="34"/>
    </row>
    <row r="9" spans="1:8" ht="12.75">
      <c r="A9" s="32"/>
      <c r="B9" s="33"/>
      <c r="C9" s="33"/>
      <c r="D9" s="33"/>
      <c r="E9" s="33"/>
      <c r="F9" s="33"/>
      <c r="G9" s="33"/>
      <c r="H9" s="34"/>
    </row>
    <row r="10" spans="1:8" ht="12.75">
      <c r="A10" s="32"/>
      <c r="B10" s="33"/>
      <c r="C10" s="33"/>
      <c r="D10" s="33"/>
      <c r="E10" s="33"/>
      <c r="F10" s="33"/>
      <c r="G10" s="33"/>
      <c r="H10" s="34"/>
    </row>
    <row r="11" spans="1:8" ht="12.75">
      <c r="A11" s="32"/>
      <c r="B11" s="33"/>
      <c r="C11" s="33"/>
      <c r="D11" s="33"/>
      <c r="E11" s="33"/>
      <c r="F11" s="33"/>
      <c r="G11" s="33"/>
      <c r="H11" s="34"/>
    </row>
    <row r="12" spans="1:8" ht="12.75">
      <c r="A12" s="32"/>
      <c r="B12" s="33"/>
      <c r="C12" s="33"/>
      <c r="D12" s="33"/>
      <c r="E12" s="33"/>
      <c r="F12" s="33"/>
      <c r="G12" s="33"/>
      <c r="H12" s="34"/>
    </row>
    <row r="13" spans="1:8" ht="12.75">
      <c r="A13" s="32"/>
      <c r="B13" s="33"/>
      <c r="C13" s="33"/>
      <c r="D13" s="33"/>
      <c r="E13" s="33"/>
      <c r="F13" s="33"/>
      <c r="G13" s="33"/>
      <c r="H13" s="34"/>
    </row>
    <row r="14" spans="1:8" ht="12.75">
      <c r="A14" s="32"/>
      <c r="B14" s="33"/>
      <c r="C14" s="33"/>
      <c r="D14" s="33"/>
      <c r="E14" s="33"/>
      <c r="F14" s="33"/>
      <c r="G14" s="33"/>
      <c r="H14" s="34"/>
    </row>
    <row r="15" spans="1:8" ht="12.75">
      <c r="A15" s="32"/>
      <c r="B15" s="33"/>
      <c r="C15" s="33"/>
      <c r="D15" s="33"/>
      <c r="E15" s="33"/>
      <c r="F15" s="33"/>
      <c r="G15" s="33"/>
      <c r="H15" s="34"/>
    </row>
    <row r="16" spans="1:8" ht="12.75">
      <c r="A16" s="32"/>
      <c r="B16" s="33"/>
      <c r="C16" s="33"/>
      <c r="D16" s="33"/>
      <c r="E16" s="33"/>
      <c r="F16" s="33"/>
      <c r="G16" s="33"/>
      <c r="H16" s="34"/>
    </row>
    <row r="17" spans="1:8" ht="12.75">
      <c r="A17" s="32"/>
      <c r="B17" s="33"/>
      <c r="C17" s="33"/>
      <c r="D17" s="33"/>
      <c r="E17" s="33"/>
      <c r="F17" s="33"/>
      <c r="G17" s="33"/>
      <c r="H17" s="34"/>
    </row>
    <row r="18" spans="1:8" ht="12.75">
      <c r="A18" s="32"/>
      <c r="B18" s="33"/>
      <c r="C18" s="33"/>
      <c r="D18" s="33"/>
      <c r="E18" s="33"/>
      <c r="F18" s="33"/>
      <c r="G18" s="33"/>
      <c r="H18" s="34"/>
    </row>
    <row r="19" spans="1:8" ht="12.75">
      <c r="A19" s="32"/>
      <c r="B19" s="33"/>
      <c r="C19" s="33"/>
      <c r="D19" s="33"/>
      <c r="E19" s="33"/>
      <c r="F19" s="33"/>
      <c r="G19" s="33"/>
      <c r="H19" s="34"/>
    </row>
    <row r="20" spans="1:8" ht="12.75">
      <c r="A20" s="32"/>
      <c r="B20" s="33"/>
      <c r="C20" s="33"/>
      <c r="D20" s="33"/>
      <c r="E20" s="33"/>
      <c r="F20" s="33"/>
      <c r="G20" s="33"/>
      <c r="H20" s="34"/>
    </row>
    <row r="21" spans="1:8" ht="12.75">
      <c r="A21" s="32"/>
      <c r="B21" s="33"/>
      <c r="C21" s="33"/>
      <c r="D21" s="33"/>
      <c r="E21" s="33"/>
      <c r="F21" s="33"/>
      <c r="G21" s="33"/>
      <c r="H21" s="34"/>
    </row>
    <row r="22" spans="1:8" ht="12.75">
      <c r="A22" s="32"/>
      <c r="B22" s="33"/>
      <c r="C22" s="33"/>
      <c r="D22" s="33"/>
      <c r="E22" s="33"/>
      <c r="F22" s="33"/>
      <c r="G22" s="33"/>
      <c r="H22" s="34"/>
    </row>
    <row r="23" spans="1:8" ht="12.75">
      <c r="A23" s="32"/>
      <c r="B23" s="33"/>
      <c r="C23" s="33"/>
      <c r="D23" s="33"/>
      <c r="E23" s="33"/>
      <c r="F23" s="33"/>
      <c r="G23" s="33"/>
      <c r="H23" s="34"/>
    </row>
    <row r="24" spans="1:8" ht="12.75">
      <c r="A24" s="32"/>
      <c r="B24" s="33"/>
      <c r="C24" s="33"/>
      <c r="D24" s="33"/>
      <c r="E24" s="33"/>
      <c r="F24" s="33"/>
      <c r="G24" s="33"/>
      <c r="H24" s="34"/>
    </row>
    <row r="25" spans="1:8" ht="12.75">
      <c r="A25" s="32"/>
      <c r="B25" s="33"/>
      <c r="C25" s="33"/>
      <c r="D25" s="33"/>
      <c r="E25" s="33"/>
      <c r="F25" s="33"/>
      <c r="G25" s="33"/>
      <c r="H25" s="34"/>
    </row>
    <row r="26" spans="1:8" ht="12.75">
      <c r="A26" s="32"/>
      <c r="B26" s="33"/>
      <c r="C26" s="33"/>
      <c r="D26" s="33"/>
      <c r="E26" s="33"/>
      <c r="F26" s="33"/>
      <c r="G26" s="33"/>
      <c r="H26" s="34"/>
    </row>
    <row r="27" spans="1:8" ht="12.75">
      <c r="A27" s="32"/>
      <c r="B27" s="33"/>
      <c r="C27" s="33"/>
      <c r="D27" s="33"/>
      <c r="E27" s="33"/>
      <c r="F27" s="33"/>
      <c r="G27" s="33"/>
      <c r="H27" s="34"/>
    </row>
    <row r="28" spans="1:8" ht="12.75">
      <c r="A28" s="32"/>
      <c r="B28" s="33"/>
      <c r="C28" s="33"/>
      <c r="D28" s="33"/>
      <c r="E28" s="33"/>
      <c r="F28" s="33"/>
      <c r="G28" s="33"/>
      <c r="H28" s="34"/>
    </row>
    <row r="29" spans="1:8" ht="12.75">
      <c r="A29" s="32"/>
      <c r="B29" s="33"/>
      <c r="C29" s="33"/>
      <c r="D29" s="33"/>
      <c r="E29" s="33"/>
      <c r="F29" s="33"/>
      <c r="G29" s="33"/>
      <c r="H29" s="34"/>
    </row>
    <row r="30" spans="1:8" ht="12.75">
      <c r="A30" s="32"/>
      <c r="B30" s="33"/>
      <c r="C30" s="33"/>
      <c r="D30" s="33"/>
      <c r="E30" s="33"/>
      <c r="F30" s="33"/>
      <c r="G30" s="33"/>
      <c r="H30" s="34"/>
    </row>
    <row r="31" spans="1:8" ht="12.75">
      <c r="A31" s="32"/>
      <c r="B31" s="33"/>
      <c r="C31" s="33"/>
      <c r="D31" s="33"/>
      <c r="E31" s="33"/>
      <c r="F31" s="33"/>
      <c r="G31" s="33"/>
      <c r="H31" s="34"/>
    </row>
    <row r="32" spans="1:8" ht="12.75">
      <c r="A32" s="32"/>
      <c r="B32" s="33"/>
      <c r="C32" s="33"/>
      <c r="D32" s="33"/>
      <c r="E32" s="33"/>
      <c r="F32" s="33"/>
      <c r="G32" s="33"/>
      <c r="H32" s="34"/>
    </row>
    <row r="33" spans="1:8" ht="12.75">
      <c r="A33" s="32"/>
      <c r="B33" s="33"/>
      <c r="C33" s="33"/>
      <c r="D33" s="33"/>
      <c r="E33" s="33"/>
      <c r="F33" s="33"/>
      <c r="G33" s="33"/>
      <c r="H33" s="34"/>
    </row>
    <row r="34" spans="1:8" ht="12.75">
      <c r="A34" s="32"/>
      <c r="B34" s="33"/>
      <c r="C34" s="33"/>
      <c r="D34" s="33"/>
      <c r="E34" s="33"/>
      <c r="F34" s="33"/>
      <c r="G34" s="33"/>
      <c r="H34" s="34"/>
    </row>
    <row r="35" spans="1:8" ht="12.75">
      <c r="A35" s="32"/>
      <c r="B35" s="33"/>
      <c r="C35" s="33"/>
      <c r="D35" s="33"/>
      <c r="E35" s="33"/>
      <c r="F35" s="33"/>
      <c r="G35" s="33"/>
      <c r="H35" s="34"/>
    </row>
    <row r="36" spans="1:8" ht="12.75">
      <c r="A36" s="32"/>
      <c r="B36" s="33"/>
      <c r="C36" s="33"/>
      <c r="D36" s="33"/>
      <c r="E36" s="33"/>
      <c r="F36" s="33"/>
      <c r="G36" s="33"/>
      <c r="H36" s="34"/>
    </row>
    <row r="37" spans="1:8" ht="12.75">
      <c r="A37" s="32"/>
      <c r="B37" s="33"/>
      <c r="C37" s="33"/>
      <c r="D37" s="33"/>
      <c r="E37" s="33"/>
      <c r="F37" s="33"/>
      <c r="G37" s="33"/>
      <c r="H37" s="34"/>
    </row>
    <row r="38" spans="1:8" ht="12.75">
      <c r="A38" s="32"/>
      <c r="B38" s="33"/>
      <c r="C38" s="33"/>
      <c r="D38" s="33"/>
      <c r="E38" s="33"/>
      <c r="F38" s="33"/>
      <c r="G38" s="33"/>
      <c r="H38" s="34"/>
    </row>
    <row r="39" spans="1:8" ht="12.75">
      <c r="A39" s="32"/>
      <c r="B39" s="33"/>
      <c r="C39" s="33"/>
      <c r="D39" s="33"/>
      <c r="E39" s="33"/>
      <c r="F39" s="33"/>
      <c r="G39" s="33"/>
      <c r="H39" s="34"/>
    </row>
    <row r="40" spans="1:8" ht="12.75">
      <c r="A40" s="32"/>
      <c r="B40" s="33"/>
      <c r="C40" s="33"/>
      <c r="D40" s="33"/>
      <c r="E40" s="33"/>
      <c r="F40" s="33"/>
      <c r="G40" s="33"/>
      <c r="H40" s="34"/>
    </row>
    <row r="41" spans="1:8" ht="12.75">
      <c r="A41" s="32"/>
      <c r="B41" s="33"/>
      <c r="C41" s="33"/>
      <c r="D41" s="33"/>
      <c r="E41" s="33"/>
      <c r="F41" s="33"/>
      <c r="G41" s="33"/>
      <c r="H41" s="34"/>
    </row>
    <row r="42" spans="1:8" ht="12.75">
      <c r="A42" s="32"/>
      <c r="B42" s="33"/>
      <c r="C42" s="33"/>
      <c r="D42" s="33"/>
      <c r="E42" s="33"/>
      <c r="F42" s="33"/>
      <c r="G42" s="33"/>
      <c r="H42" s="34"/>
    </row>
    <row r="43" spans="1:8" ht="12.75">
      <c r="A43" s="32"/>
      <c r="B43" s="33"/>
      <c r="C43" s="33"/>
      <c r="D43" s="33"/>
      <c r="E43" s="33"/>
      <c r="F43" s="33"/>
      <c r="G43" s="33"/>
      <c r="H43" s="34"/>
    </row>
    <row r="44" spans="1:8" ht="12.75">
      <c r="A44" s="32"/>
      <c r="B44" s="33"/>
      <c r="C44" s="33"/>
      <c r="D44" s="33"/>
      <c r="E44" s="33"/>
      <c r="F44" s="33"/>
      <c r="G44" s="33"/>
      <c r="H44" s="34"/>
    </row>
    <row r="45" spans="1:8" ht="12.75">
      <c r="A45" s="32"/>
      <c r="B45" s="33"/>
      <c r="C45" s="33"/>
      <c r="D45" s="33"/>
      <c r="E45" s="33"/>
      <c r="F45" s="33"/>
      <c r="G45" s="33"/>
      <c r="H45" s="34"/>
    </row>
    <row r="46" spans="1:8" ht="12.75">
      <c r="A46" s="32"/>
      <c r="B46" s="33"/>
      <c r="C46" s="33"/>
      <c r="D46" s="33"/>
      <c r="E46" s="33"/>
      <c r="F46" s="33"/>
      <c r="G46" s="33"/>
      <c r="H46" s="34"/>
    </row>
    <row r="47" spans="1:8" ht="12.75">
      <c r="A47" s="32"/>
      <c r="B47" s="33"/>
      <c r="C47" s="33"/>
      <c r="D47" s="33"/>
      <c r="E47" s="33"/>
      <c r="F47" s="33"/>
      <c r="G47" s="33"/>
      <c r="H47" s="34"/>
    </row>
    <row r="48" spans="1:8" ht="12.75">
      <c r="A48" s="32"/>
      <c r="B48" s="33"/>
      <c r="C48" s="33"/>
      <c r="D48" s="33"/>
      <c r="E48" s="33"/>
      <c r="F48" s="33"/>
      <c r="G48" s="33"/>
      <c r="H48" s="34"/>
    </row>
    <row r="49" spans="1:8" ht="12.75">
      <c r="A49" s="32"/>
      <c r="B49" s="33"/>
      <c r="C49" s="33"/>
      <c r="D49" s="33"/>
      <c r="E49" s="33"/>
      <c r="F49" s="33"/>
      <c r="G49" s="33"/>
      <c r="H49" s="34"/>
    </row>
    <row r="50" spans="1:8" ht="12.75">
      <c r="A50" s="32"/>
      <c r="B50" s="33"/>
      <c r="C50" s="33"/>
      <c r="D50" s="33"/>
      <c r="E50" s="33"/>
      <c r="F50" s="33"/>
      <c r="G50" s="33"/>
      <c r="H50" s="34"/>
    </row>
    <row r="51" spans="1:8" ht="12.75">
      <c r="A51" s="32"/>
      <c r="B51" s="33"/>
      <c r="C51" s="33"/>
      <c r="D51" s="33"/>
      <c r="E51" s="33"/>
      <c r="F51" s="33"/>
      <c r="G51" s="33"/>
      <c r="H51" s="34"/>
    </row>
    <row r="52" spans="1:8" ht="12.75">
      <c r="A52" s="32"/>
      <c r="B52" s="33"/>
      <c r="C52" s="33"/>
      <c r="D52" s="33"/>
      <c r="E52" s="33"/>
      <c r="F52" s="33"/>
      <c r="G52" s="33"/>
      <c r="H52" s="34"/>
    </row>
    <row r="53" spans="1:8" ht="12.75">
      <c r="A53" s="32"/>
      <c r="B53" s="33"/>
      <c r="C53" s="33"/>
      <c r="D53" s="33"/>
      <c r="E53" s="33"/>
      <c r="F53" s="33"/>
      <c r="G53" s="33"/>
      <c r="H53" s="34"/>
    </row>
    <row r="54" spans="1:8" ht="12.75">
      <c r="A54" s="32"/>
      <c r="B54" s="33"/>
      <c r="C54" s="33"/>
      <c r="D54" s="33"/>
      <c r="E54" s="33"/>
      <c r="F54" s="33"/>
      <c r="G54" s="33"/>
      <c r="H54" s="34"/>
    </row>
    <row r="55" spans="1:8" ht="12.75">
      <c r="A55" s="32"/>
      <c r="B55" s="33"/>
      <c r="C55" s="33"/>
      <c r="D55" s="22" t="s">
        <v>78</v>
      </c>
      <c r="E55" s="33"/>
      <c r="F55" s="22" t="s">
        <v>79</v>
      </c>
      <c r="G55" s="33"/>
      <c r="H55" s="34"/>
    </row>
    <row r="56" spans="1:8" ht="12.75">
      <c r="A56" s="32"/>
      <c r="B56" s="33"/>
      <c r="C56" s="33"/>
      <c r="D56" s="33"/>
      <c r="E56" s="33"/>
      <c r="F56" s="33"/>
      <c r="G56" s="33"/>
      <c r="H56" s="34"/>
    </row>
    <row r="57" spans="1:8" ht="12.75">
      <c r="A57" s="23" t="s">
        <v>81</v>
      </c>
      <c r="B57" s="35"/>
      <c r="C57" s="35"/>
      <c r="D57" s="35"/>
      <c r="E57" s="35"/>
      <c r="F57" s="35"/>
      <c r="G57" s="35"/>
      <c r="H57" s="36"/>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&amp;C&amp;9- 7 -</oddHeader>
  </headerFooter>
  <drawing r:id="rId1"/>
</worksheet>
</file>

<file path=xl/worksheets/sheet8.xml><?xml version="1.0" encoding="utf-8"?>
<worksheet xmlns="http://schemas.openxmlformats.org/spreadsheetml/2006/main" xmlns:r="http://schemas.openxmlformats.org/officeDocument/2006/relationships">
  <dimension ref="A1:H28"/>
  <sheetViews>
    <sheetView workbookViewId="0" topLeftCell="A22">
      <selection activeCell="D33" sqref="D33"/>
    </sheetView>
  </sheetViews>
  <sheetFormatPr defaultColWidth="11.421875" defaultRowHeight="12.75"/>
  <cols>
    <col min="1" max="8" width="10.8515625" style="433" customWidth="1"/>
    <col min="9" max="16384" width="11.421875" style="433" customWidth="1"/>
  </cols>
  <sheetData>
    <row r="1" spans="1:8" ht="12.75">
      <c r="A1" s="459" t="s">
        <v>86</v>
      </c>
      <c r="B1" s="460"/>
      <c r="C1" s="460"/>
      <c r="D1" s="460"/>
      <c r="E1" s="460"/>
      <c r="F1" s="460"/>
      <c r="G1" s="460"/>
      <c r="H1" s="461"/>
    </row>
    <row r="2" spans="1:8" ht="12.75">
      <c r="A2" s="462" t="s">
        <v>84</v>
      </c>
      <c r="B2" s="463"/>
      <c r="C2" s="463"/>
      <c r="D2" s="463"/>
      <c r="E2" s="463"/>
      <c r="F2" s="463"/>
      <c r="G2" s="463"/>
      <c r="H2" s="464"/>
    </row>
    <row r="3" spans="1:8" ht="12.75">
      <c r="A3" s="441"/>
      <c r="B3" s="442"/>
      <c r="C3" s="442"/>
      <c r="D3" s="442"/>
      <c r="E3" s="442"/>
      <c r="F3" s="442"/>
      <c r="G3" s="442"/>
      <c r="H3" s="443"/>
    </row>
    <row r="4" spans="1:8" ht="12.75">
      <c r="A4" s="441"/>
      <c r="B4" s="442"/>
      <c r="C4" s="442"/>
      <c r="D4" s="442"/>
      <c r="E4" s="442"/>
      <c r="F4" s="442"/>
      <c r="G4" s="442"/>
      <c r="H4" s="443"/>
    </row>
    <row r="5" spans="1:8" ht="12.75">
      <c r="A5" s="441"/>
      <c r="B5" s="442"/>
      <c r="C5" s="442"/>
      <c r="D5" s="442"/>
      <c r="E5" s="442"/>
      <c r="F5" s="442"/>
      <c r="G5" s="442"/>
      <c r="H5" s="443"/>
    </row>
    <row r="6" spans="1:8" ht="12.75">
      <c r="A6" s="441"/>
      <c r="B6" s="442"/>
      <c r="C6" s="442"/>
      <c r="D6" s="442"/>
      <c r="E6" s="442"/>
      <c r="F6" s="442"/>
      <c r="G6" s="442"/>
      <c r="H6" s="443"/>
    </row>
    <row r="7" spans="1:8" ht="12.75">
      <c r="A7" s="441"/>
      <c r="B7" s="442"/>
      <c r="C7" s="442"/>
      <c r="D7" s="442"/>
      <c r="E7" s="442"/>
      <c r="F7" s="442"/>
      <c r="G7" s="442"/>
      <c r="H7" s="443"/>
    </row>
    <row r="8" spans="1:8" ht="12.75">
      <c r="A8" s="441"/>
      <c r="B8" s="442"/>
      <c r="C8" s="442"/>
      <c r="D8" s="442"/>
      <c r="E8" s="442"/>
      <c r="F8" s="442"/>
      <c r="G8" s="442"/>
      <c r="H8" s="443"/>
    </row>
    <row r="9" spans="1:8" ht="12.75">
      <c r="A9" s="441"/>
      <c r="B9" s="442"/>
      <c r="C9" s="442"/>
      <c r="D9" s="442"/>
      <c r="E9" s="442"/>
      <c r="F9" s="442"/>
      <c r="G9" s="442"/>
      <c r="H9" s="443"/>
    </row>
    <row r="10" spans="1:8" ht="12.75">
      <c r="A10" s="441"/>
      <c r="B10" s="442"/>
      <c r="C10" s="442"/>
      <c r="D10" s="442"/>
      <c r="E10" s="442"/>
      <c r="F10" s="442"/>
      <c r="G10" s="442"/>
      <c r="H10" s="443"/>
    </row>
    <row r="11" spans="1:8" ht="12.75">
      <c r="A11" s="441"/>
      <c r="B11" s="442"/>
      <c r="C11" s="442"/>
      <c r="D11" s="442"/>
      <c r="E11" s="442"/>
      <c r="F11" s="442"/>
      <c r="G11" s="442"/>
      <c r="H11" s="443"/>
    </row>
    <row r="12" spans="1:8" ht="12.75">
      <c r="A12" s="441"/>
      <c r="B12" s="442"/>
      <c r="C12" s="442"/>
      <c r="D12" s="442"/>
      <c r="E12" s="442"/>
      <c r="F12" s="442"/>
      <c r="G12" s="442"/>
      <c r="H12" s="443"/>
    </row>
    <row r="13" spans="1:8" ht="12.75">
      <c r="A13" s="441"/>
      <c r="B13" s="442"/>
      <c r="C13" s="442"/>
      <c r="D13" s="442"/>
      <c r="E13" s="442"/>
      <c r="F13" s="442"/>
      <c r="G13" s="442"/>
      <c r="H13" s="443"/>
    </row>
    <row r="14" spans="1:8" ht="12.75">
      <c r="A14" s="441"/>
      <c r="B14" s="442"/>
      <c r="C14" s="442"/>
      <c r="D14" s="442"/>
      <c r="E14" s="442"/>
      <c r="F14" s="442"/>
      <c r="G14" s="442"/>
      <c r="H14" s="443"/>
    </row>
    <row r="15" spans="1:8" ht="12.75">
      <c r="A15" s="441"/>
      <c r="B15" s="442"/>
      <c r="C15" s="442"/>
      <c r="D15" s="442"/>
      <c r="E15" s="442"/>
      <c r="F15" s="442"/>
      <c r="G15" s="442"/>
      <c r="H15" s="443"/>
    </row>
    <row r="16" spans="1:8" ht="12.75">
      <c r="A16" s="441"/>
      <c r="B16" s="442"/>
      <c r="C16" s="442"/>
      <c r="D16" s="442"/>
      <c r="E16" s="442"/>
      <c r="F16" s="442"/>
      <c r="G16" s="442"/>
      <c r="H16" s="443"/>
    </row>
    <row r="17" spans="1:8" ht="12.75">
      <c r="A17" s="441"/>
      <c r="B17" s="442"/>
      <c r="C17" s="442"/>
      <c r="D17" s="442"/>
      <c r="E17" s="442"/>
      <c r="F17" s="442"/>
      <c r="G17" s="442"/>
      <c r="H17" s="443"/>
    </row>
    <row r="18" spans="1:8" ht="12.75">
      <c r="A18" s="441"/>
      <c r="B18" s="442"/>
      <c r="C18" s="442"/>
      <c r="D18" s="442"/>
      <c r="E18" s="442"/>
      <c r="F18" s="442"/>
      <c r="G18" s="442"/>
      <c r="H18" s="443"/>
    </row>
    <row r="19" spans="1:8" ht="12.75">
      <c r="A19" s="441"/>
      <c r="B19" s="442"/>
      <c r="C19" s="442"/>
      <c r="D19" s="442"/>
      <c r="E19" s="442"/>
      <c r="F19" s="442"/>
      <c r="G19" s="442"/>
      <c r="H19" s="443"/>
    </row>
    <row r="20" spans="1:8" ht="12.75">
      <c r="A20" s="441"/>
      <c r="B20" s="442"/>
      <c r="C20" s="442"/>
      <c r="D20" s="442"/>
      <c r="E20" s="442"/>
      <c r="F20" s="442"/>
      <c r="G20" s="442"/>
      <c r="H20" s="443"/>
    </row>
    <row r="21" spans="1:8" ht="12.75">
      <c r="A21" s="441"/>
      <c r="B21" s="442"/>
      <c r="C21" s="442"/>
      <c r="D21" s="442"/>
      <c r="E21" s="442"/>
      <c r="F21" s="442"/>
      <c r="G21" s="442"/>
      <c r="H21" s="443"/>
    </row>
    <row r="22" spans="1:8" ht="12.75">
      <c r="A22" s="441"/>
      <c r="B22" s="442"/>
      <c r="C22" s="442"/>
      <c r="D22" s="442"/>
      <c r="E22" s="442"/>
      <c r="F22" s="442"/>
      <c r="G22" s="442"/>
      <c r="H22" s="443"/>
    </row>
    <row r="23" spans="1:8" ht="12.75">
      <c r="A23" s="441"/>
      <c r="B23" s="442"/>
      <c r="C23" s="442"/>
      <c r="D23" s="442"/>
      <c r="E23" s="442"/>
      <c r="F23" s="442"/>
      <c r="G23" s="442"/>
      <c r="H23" s="443"/>
    </row>
    <row r="24" spans="1:8" ht="12.75">
      <c r="A24" s="441"/>
      <c r="B24" s="442"/>
      <c r="C24" s="442" t="s">
        <v>47</v>
      </c>
      <c r="D24" s="442"/>
      <c r="E24" s="442"/>
      <c r="F24" s="442"/>
      <c r="G24" s="442"/>
      <c r="H24" s="443"/>
    </row>
    <row r="25" spans="1:8" ht="12.75">
      <c r="A25" s="441"/>
      <c r="B25" s="442"/>
      <c r="C25" s="442"/>
      <c r="D25" s="442"/>
      <c r="E25" s="442"/>
      <c r="F25" s="442"/>
      <c r="G25" s="442"/>
      <c r="H25" s="443"/>
    </row>
    <row r="26" spans="1:8" ht="12.75">
      <c r="A26" s="441"/>
      <c r="B26" s="442"/>
      <c r="C26" s="442"/>
      <c r="D26" s="442"/>
      <c r="E26" s="442"/>
      <c r="F26" s="442"/>
      <c r="G26" s="442"/>
      <c r="H26" s="443"/>
    </row>
    <row r="27" spans="1:8" ht="12.75">
      <c r="A27" s="441"/>
      <c r="B27" s="442"/>
      <c r="C27" s="442"/>
      <c r="D27" s="442"/>
      <c r="E27" s="442"/>
      <c r="F27" s="442"/>
      <c r="G27" s="442"/>
      <c r="H27" s="443"/>
    </row>
    <row r="28" spans="1:8" ht="12.75">
      <c r="A28" s="444" t="s">
        <v>81</v>
      </c>
      <c r="B28" s="445"/>
      <c r="C28" s="445"/>
      <c r="D28" s="445"/>
      <c r="E28" s="445"/>
      <c r="F28" s="445"/>
      <c r="G28" s="445"/>
      <c r="H28" s="446"/>
    </row>
  </sheetData>
  <mergeCells count="2">
    <mergeCell ref="A1:H1"/>
    <mergeCell ref="A2:H2"/>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&amp;C&amp;9- 8 -</oddHeader>
  </headerFooter>
  <drawing r:id="rId1"/>
</worksheet>
</file>

<file path=xl/worksheets/sheet9.xml><?xml version="1.0" encoding="utf-8"?>
<worksheet xmlns="http://schemas.openxmlformats.org/spreadsheetml/2006/main" xmlns:r="http://schemas.openxmlformats.org/officeDocument/2006/relationships">
  <sheetPr codeName="Tabelle2"/>
  <dimension ref="A1:Q320"/>
  <sheetViews>
    <sheetView workbookViewId="0" topLeftCell="A54">
      <selection activeCell="B125" sqref="B125"/>
    </sheetView>
  </sheetViews>
  <sheetFormatPr defaultColWidth="11.421875" defaultRowHeight="12.75"/>
  <cols>
    <col min="1" max="1" width="8.140625" style="80" customWidth="1"/>
    <col min="2" max="13" width="5.00390625" style="80" customWidth="1"/>
    <col min="14" max="14" width="5.140625" style="80" customWidth="1"/>
    <col min="15" max="15" width="6.7109375" style="80" customWidth="1"/>
    <col min="16" max="16" width="6.140625" style="80" customWidth="1"/>
    <col min="17" max="17" width="7.140625" style="80" customWidth="1"/>
    <col min="18" max="16384" width="11.421875" style="80" customWidth="1"/>
  </cols>
  <sheetData>
    <row r="1" spans="1:17" ht="12.75">
      <c r="A1" s="472"/>
      <c r="B1" s="472"/>
      <c r="C1" s="472"/>
      <c r="D1" s="472"/>
      <c r="E1" s="472"/>
      <c r="F1" s="472"/>
      <c r="G1" s="472"/>
      <c r="H1" s="472"/>
      <c r="I1" s="472"/>
      <c r="J1" s="472"/>
      <c r="K1" s="472"/>
      <c r="L1" s="472"/>
      <c r="M1" s="472"/>
      <c r="N1" s="472"/>
      <c r="O1" s="472"/>
      <c r="P1" s="472"/>
      <c r="Q1" s="472"/>
    </row>
    <row r="2" spans="1:16" ht="12.75">
      <c r="A2" s="94"/>
      <c r="B2" s="95"/>
      <c r="C2" s="95"/>
      <c r="D2" s="95"/>
      <c r="E2" s="95"/>
      <c r="F2" s="95"/>
      <c r="G2" s="95"/>
      <c r="H2" s="95"/>
      <c r="I2" s="95"/>
      <c r="J2" s="95"/>
      <c r="K2" s="95"/>
      <c r="L2" s="95"/>
      <c r="M2" s="95"/>
      <c r="N2" s="96"/>
      <c r="O2" s="96"/>
      <c r="P2" s="96"/>
    </row>
    <row r="3" spans="1:17" ht="12.75">
      <c r="A3" s="471" t="s">
        <v>87</v>
      </c>
      <c r="B3" s="471"/>
      <c r="C3" s="471"/>
      <c r="D3" s="471"/>
      <c r="E3" s="471"/>
      <c r="F3" s="471"/>
      <c r="G3" s="471"/>
      <c r="H3" s="471"/>
      <c r="I3" s="471"/>
      <c r="J3" s="471"/>
      <c r="K3" s="471"/>
      <c r="L3" s="471"/>
      <c r="M3" s="471"/>
      <c r="N3" s="471"/>
      <c r="O3" s="471"/>
      <c r="P3" s="471"/>
      <c r="Q3" s="471"/>
    </row>
    <row r="4" spans="1:17" ht="12.75" customHeight="1">
      <c r="A4" s="472" t="s">
        <v>88</v>
      </c>
      <c r="B4" s="472"/>
      <c r="C4" s="472"/>
      <c r="D4" s="472"/>
      <c r="E4" s="472"/>
      <c r="F4" s="472"/>
      <c r="G4" s="472"/>
      <c r="H4" s="472"/>
      <c r="I4" s="472"/>
      <c r="J4" s="472"/>
      <c r="K4" s="472"/>
      <c r="L4" s="472"/>
      <c r="M4" s="472"/>
      <c r="N4" s="472"/>
      <c r="O4" s="472"/>
      <c r="P4" s="472"/>
      <c r="Q4" s="472"/>
    </row>
    <row r="5" spans="1:16" ht="12.75" customHeight="1">
      <c r="A5" s="97"/>
      <c r="B5" s="98"/>
      <c r="C5" s="95"/>
      <c r="D5" s="95"/>
      <c r="E5" s="95"/>
      <c r="F5" s="95"/>
      <c r="G5" s="95"/>
      <c r="H5" s="95"/>
      <c r="I5" s="95"/>
      <c r="J5" s="95"/>
      <c r="K5" s="95"/>
      <c r="L5" s="95"/>
      <c r="M5" s="95"/>
      <c r="N5" s="96"/>
      <c r="O5" s="96"/>
      <c r="P5" s="96"/>
    </row>
    <row r="6" spans="1:16" ht="12.75" customHeight="1">
      <c r="A6" s="98"/>
      <c r="B6" s="98"/>
      <c r="C6" s="95"/>
      <c r="D6" s="95"/>
      <c r="E6" s="95"/>
      <c r="F6" s="95"/>
      <c r="G6" s="95"/>
      <c r="H6" s="95"/>
      <c r="I6" s="95"/>
      <c r="J6" s="95"/>
      <c r="K6" s="95"/>
      <c r="L6" s="95"/>
      <c r="M6" s="95"/>
      <c r="N6" s="96"/>
      <c r="O6" s="96"/>
      <c r="P6" s="96"/>
    </row>
    <row r="7" spans="1:16" ht="12.75" customHeight="1">
      <c r="A7" s="98"/>
      <c r="B7" s="98"/>
      <c r="C7" s="95"/>
      <c r="D7" s="95"/>
      <c r="E7" s="95"/>
      <c r="F7" s="95"/>
      <c r="G7" s="95"/>
      <c r="H7" s="95"/>
      <c r="I7" s="95"/>
      <c r="J7" s="95"/>
      <c r="K7" s="95"/>
      <c r="L7" s="95"/>
      <c r="M7" s="95"/>
      <c r="N7" s="99"/>
      <c r="O7" s="96"/>
      <c r="P7" s="96"/>
    </row>
    <row r="8" spans="1:17" ht="12.75">
      <c r="A8" s="100"/>
      <c r="B8" s="101"/>
      <c r="C8" s="102"/>
      <c r="D8" s="102"/>
      <c r="E8" s="102"/>
      <c r="F8" s="102"/>
      <c r="G8" s="102"/>
      <c r="H8" s="102"/>
      <c r="I8" s="102"/>
      <c r="J8" s="102"/>
      <c r="K8" s="102"/>
      <c r="L8" s="102"/>
      <c r="M8" s="102"/>
      <c r="N8" s="103"/>
      <c r="O8" s="466" t="s">
        <v>89</v>
      </c>
      <c r="P8" s="467"/>
      <c r="Q8" s="467"/>
    </row>
    <row r="9" spans="1:17" ht="12.75">
      <c r="A9" s="104"/>
      <c r="B9" s="105"/>
      <c r="C9" s="106"/>
      <c r="D9" s="106"/>
      <c r="E9" s="106"/>
      <c r="F9" s="106"/>
      <c r="G9" s="106"/>
      <c r="H9" s="106"/>
      <c r="I9" s="106"/>
      <c r="J9" s="106"/>
      <c r="K9" s="106"/>
      <c r="L9" s="106"/>
      <c r="M9" s="106"/>
      <c r="N9" s="107"/>
      <c r="O9" s="108" t="s">
        <v>208</v>
      </c>
      <c r="P9" s="109"/>
      <c r="Q9" s="110" t="s">
        <v>209</v>
      </c>
    </row>
    <row r="10" spans="1:17" ht="12.75">
      <c r="A10" s="111" t="s">
        <v>91</v>
      </c>
      <c r="B10" s="105" t="s">
        <v>92</v>
      </c>
      <c r="C10" s="106" t="s">
        <v>93</v>
      </c>
      <c r="D10" s="106" t="s">
        <v>94</v>
      </c>
      <c r="E10" s="106" t="s">
        <v>90</v>
      </c>
      <c r="F10" s="106" t="s">
        <v>95</v>
      </c>
      <c r="G10" s="106" t="s">
        <v>96</v>
      </c>
      <c r="H10" s="106" t="s">
        <v>97</v>
      </c>
      <c r="I10" s="106" t="s">
        <v>98</v>
      </c>
      <c r="J10" s="106" t="s">
        <v>99</v>
      </c>
      <c r="K10" s="106" t="s">
        <v>100</v>
      </c>
      <c r="L10" s="106" t="s">
        <v>101</v>
      </c>
      <c r="M10" s="106" t="s">
        <v>102</v>
      </c>
      <c r="N10" s="112" t="s">
        <v>103</v>
      </c>
      <c r="O10" s="468" t="s">
        <v>104</v>
      </c>
      <c r="P10" s="469"/>
      <c r="Q10" s="469"/>
    </row>
    <row r="11" spans="1:17" ht="12.75">
      <c r="A11" s="104"/>
      <c r="B11" s="105"/>
      <c r="C11" s="106"/>
      <c r="D11" s="106"/>
      <c r="E11" s="106"/>
      <c r="F11" s="106"/>
      <c r="G11" s="106"/>
      <c r="H11" s="106"/>
      <c r="I11" s="106"/>
      <c r="J11" s="106"/>
      <c r="K11" s="106"/>
      <c r="L11" s="106"/>
      <c r="M11" s="106"/>
      <c r="N11" s="107"/>
      <c r="O11" s="112" t="s">
        <v>105</v>
      </c>
      <c r="P11" s="113" t="s">
        <v>106</v>
      </c>
      <c r="Q11" s="114" t="s">
        <v>106</v>
      </c>
    </row>
    <row r="12" spans="1:17" ht="12.75">
      <c r="A12" s="115"/>
      <c r="B12" s="116"/>
      <c r="C12" s="117"/>
      <c r="D12" s="117"/>
      <c r="E12" s="117"/>
      <c r="F12" s="117"/>
      <c r="G12" s="117"/>
      <c r="H12" s="117"/>
      <c r="I12" s="117"/>
      <c r="J12" s="117"/>
      <c r="K12" s="117"/>
      <c r="L12" s="117"/>
      <c r="M12" s="117"/>
      <c r="N12" s="118"/>
      <c r="O12" s="119" t="s">
        <v>107</v>
      </c>
      <c r="P12" s="120" t="s">
        <v>108</v>
      </c>
      <c r="Q12" s="121" t="s">
        <v>109</v>
      </c>
    </row>
    <row r="13" spans="1:14" ht="12.75">
      <c r="A13" s="81"/>
      <c r="B13" s="122"/>
      <c r="C13" s="122"/>
      <c r="D13" s="122"/>
      <c r="E13" s="122"/>
      <c r="F13" s="122"/>
      <c r="G13" s="122"/>
      <c r="H13" s="122"/>
      <c r="I13" s="122"/>
      <c r="J13" s="122"/>
      <c r="K13" s="122"/>
      <c r="L13" s="122"/>
      <c r="M13" s="122"/>
      <c r="N13" s="123"/>
    </row>
    <row r="14" spans="1:16" ht="12.75">
      <c r="A14" s="81"/>
      <c r="B14" s="122"/>
      <c r="C14" s="122"/>
      <c r="D14" s="122"/>
      <c r="E14" s="122"/>
      <c r="F14" s="122"/>
      <c r="G14" s="122"/>
      <c r="H14" s="122"/>
      <c r="I14" s="122"/>
      <c r="J14" s="122"/>
      <c r="K14" s="122"/>
      <c r="L14" s="122"/>
      <c r="M14" s="122"/>
      <c r="N14" s="123"/>
      <c r="O14" s="124"/>
      <c r="P14" s="113"/>
    </row>
    <row r="15" spans="1:16" ht="12.75">
      <c r="A15" s="125"/>
      <c r="M15" s="82"/>
      <c r="N15" s="99"/>
      <c r="O15" s="126"/>
      <c r="P15" s="127"/>
    </row>
    <row r="16" spans="1:17" ht="12.75">
      <c r="A16" s="465" t="s">
        <v>14</v>
      </c>
      <c r="B16" s="465"/>
      <c r="C16" s="465"/>
      <c r="D16" s="465"/>
      <c r="E16" s="465"/>
      <c r="F16" s="465"/>
      <c r="G16" s="465"/>
      <c r="H16" s="465"/>
      <c r="I16" s="465"/>
      <c r="J16" s="465"/>
      <c r="K16" s="465"/>
      <c r="L16" s="465"/>
      <c r="M16" s="465"/>
      <c r="N16" s="465"/>
      <c r="O16" s="465"/>
      <c r="P16" s="465"/>
      <c r="Q16" s="465"/>
    </row>
    <row r="17" spans="1:16" ht="12" customHeight="1">
      <c r="A17" s="129"/>
      <c r="B17" s="130"/>
      <c r="C17" s="130"/>
      <c r="D17" s="130"/>
      <c r="E17" s="130"/>
      <c r="F17" s="130"/>
      <c r="G17" s="130"/>
      <c r="H17" s="130"/>
      <c r="I17" s="130"/>
      <c r="J17" s="130"/>
      <c r="K17" s="130"/>
      <c r="L17" s="130"/>
      <c r="M17" s="130"/>
      <c r="N17" s="130"/>
      <c r="O17" s="130"/>
      <c r="P17" s="130"/>
    </row>
    <row r="18" spans="1:16" s="133" customFormat="1" ht="11.25" customHeight="1">
      <c r="A18" s="131"/>
      <c r="B18" s="82"/>
      <c r="C18" s="82"/>
      <c r="D18" s="82"/>
      <c r="E18" s="82"/>
      <c r="F18" s="82"/>
      <c r="G18" s="82"/>
      <c r="H18" s="82"/>
      <c r="I18" s="82"/>
      <c r="J18" s="82"/>
      <c r="K18" s="82"/>
      <c r="L18" s="82"/>
      <c r="M18" s="82"/>
      <c r="N18" s="82"/>
      <c r="O18" s="132"/>
      <c r="P18" s="132"/>
    </row>
    <row r="19" spans="1:16" s="133" customFormat="1" ht="12" customHeight="1">
      <c r="A19" s="84" t="s">
        <v>110</v>
      </c>
      <c r="B19" s="82">
        <v>86.58170174656328</v>
      </c>
      <c r="C19" s="82">
        <v>97.02850109429944</v>
      </c>
      <c r="D19" s="82">
        <v>107.81152390295642</v>
      </c>
      <c r="E19" s="82">
        <v>94.35403418606606</v>
      </c>
      <c r="F19" s="82">
        <v>106.41292587980114</v>
      </c>
      <c r="G19" s="82">
        <v>93.73562267216786</v>
      </c>
      <c r="H19" s="82">
        <v>93.5037375210036</v>
      </c>
      <c r="I19" s="82">
        <v>94.6721621319961</v>
      </c>
      <c r="J19" s="82">
        <v>105.01610866563225</v>
      </c>
      <c r="K19" s="82">
        <v>109.94468117869458</v>
      </c>
      <c r="L19" s="82">
        <v>116.89370701889996</v>
      </c>
      <c r="M19" s="82">
        <v>94.04529392814986</v>
      </c>
      <c r="N19" s="82">
        <v>99.99999999385255</v>
      </c>
      <c r="O19" s="134"/>
      <c r="P19" s="132"/>
    </row>
    <row r="20" spans="1:17" s="133" customFormat="1" ht="11.25" customHeight="1">
      <c r="A20" s="85">
        <v>2001</v>
      </c>
      <c r="B20" s="83">
        <v>104.1179773510133</v>
      </c>
      <c r="C20" s="83">
        <v>103.25792122547254</v>
      </c>
      <c r="D20" s="83">
        <v>109.5068000098053</v>
      </c>
      <c r="E20" s="83">
        <v>94.12215138891845</v>
      </c>
      <c r="F20" s="83">
        <v>105.37026693937754</v>
      </c>
      <c r="G20" s="83">
        <v>94.23192883977732</v>
      </c>
      <c r="H20" s="83">
        <v>98.0933430265579</v>
      </c>
      <c r="I20" s="83">
        <v>96.7076031596901</v>
      </c>
      <c r="J20" s="83">
        <v>99.7699687101702</v>
      </c>
      <c r="K20" s="83">
        <v>104.1375458794494</v>
      </c>
      <c r="L20" s="83">
        <v>108.97676126825357</v>
      </c>
      <c r="M20" s="83">
        <v>90.54129495103523</v>
      </c>
      <c r="N20" s="82">
        <v>100.73613022912674</v>
      </c>
      <c r="O20" s="134">
        <v>-1.4126747280828547</v>
      </c>
      <c r="P20" s="134">
        <v>2.1499889533061367</v>
      </c>
      <c r="Q20" s="132">
        <v>4.044409552704883</v>
      </c>
    </row>
    <row r="21" spans="1:17" s="135" customFormat="1" ht="11.25" customHeight="1">
      <c r="A21" s="86">
        <v>2002</v>
      </c>
      <c r="B21" s="82">
        <v>98.60363736770597</v>
      </c>
      <c r="C21" s="82">
        <v>101.96996521698189</v>
      </c>
      <c r="D21" s="82">
        <v>112.45145336874234</v>
      </c>
      <c r="E21" s="82">
        <v>108.74879168760678</v>
      </c>
      <c r="F21" s="82">
        <v>102.63138634373212</v>
      </c>
      <c r="G21" s="82">
        <v>103.81718573160299</v>
      </c>
      <c r="H21" s="82">
        <v>100.11415637588324</v>
      </c>
      <c r="I21" s="82">
        <v>101.9199211234411</v>
      </c>
      <c r="J21" s="82">
        <v>114.19656228206298</v>
      </c>
      <c r="K21" s="82">
        <v>120.85742825853552</v>
      </c>
      <c r="L21" s="82">
        <v>120.05015098417266</v>
      </c>
      <c r="M21" s="82">
        <v>101.07940872423642</v>
      </c>
      <c r="N21" s="82">
        <v>107.20333728872532</v>
      </c>
      <c r="O21" s="134">
        <v>1.80370570249629</v>
      </c>
      <c r="P21" s="134">
        <v>5.389770600708689</v>
      </c>
      <c r="Q21" s="132">
        <v>3.0852071898631253</v>
      </c>
    </row>
    <row r="22" spans="1:17" s="133" customFormat="1" ht="11.25" customHeight="1">
      <c r="A22" s="86">
        <v>2003</v>
      </c>
      <c r="B22" s="82">
        <v>116.63811766644785</v>
      </c>
      <c r="C22" s="82">
        <v>115.1</v>
      </c>
      <c r="D22" s="82">
        <v>126.9</v>
      </c>
      <c r="E22" s="82">
        <v>116.9</v>
      </c>
      <c r="F22" s="82">
        <v>110.9</v>
      </c>
      <c r="G22" s="82">
        <v>115.2</v>
      </c>
      <c r="H22" s="82">
        <v>119.1</v>
      </c>
      <c r="I22" s="82">
        <v>108.7</v>
      </c>
      <c r="J22" s="82">
        <v>132.7</v>
      </c>
      <c r="K22" s="82">
        <v>136.8</v>
      </c>
      <c r="L22" s="82">
        <v>135.2</v>
      </c>
      <c r="M22" s="82">
        <v>108</v>
      </c>
      <c r="N22" s="82">
        <v>120.17817647220399</v>
      </c>
      <c r="O22" s="134">
        <v>-8.732157850545752</v>
      </c>
      <c r="P22" s="134">
        <v>6.652358834095994</v>
      </c>
      <c r="Q22" s="132">
        <v>11.945901150230286</v>
      </c>
    </row>
    <row r="23" spans="1:17" s="133" customFormat="1" ht="11.25" customHeight="1">
      <c r="A23" s="86">
        <v>2004</v>
      </c>
      <c r="B23" s="82">
        <v>118.16353302309928</v>
      </c>
      <c r="C23" s="82">
        <v>118.589366444233</v>
      </c>
      <c r="D23" s="82">
        <v>147.00620859569108</v>
      </c>
      <c r="E23" s="82">
        <v>128.3946108923451</v>
      </c>
      <c r="F23" s="82">
        <v>129.61277459136028</v>
      </c>
      <c r="G23" s="82">
        <v>141.9</v>
      </c>
      <c r="H23" s="82">
        <v>133.3699592704021</v>
      </c>
      <c r="I23" s="82">
        <v>122.4924104342848</v>
      </c>
      <c r="J23" s="82" t="s">
        <v>47</v>
      </c>
      <c r="K23" s="82" t="s">
        <v>47</v>
      </c>
      <c r="L23" s="82" t="s">
        <v>47</v>
      </c>
      <c r="M23" s="82" t="s">
        <v>47</v>
      </c>
      <c r="N23" s="82">
        <v>129.94110790642696</v>
      </c>
      <c r="O23" s="134">
        <v>-8.155921240152367</v>
      </c>
      <c r="P23" s="134">
        <v>12.688510059139654</v>
      </c>
      <c r="Q23" s="132">
        <v>11.844870948630122</v>
      </c>
    </row>
    <row r="24" spans="1:16" s="133" customFormat="1" ht="11.25" customHeight="1">
      <c r="A24" s="87"/>
      <c r="B24" s="82"/>
      <c r="C24" s="82"/>
      <c r="D24" s="82"/>
      <c r="E24" s="82"/>
      <c r="F24" s="82"/>
      <c r="G24" s="82"/>
      <c r="H24" s="82"/>
      <c r="I24" s="82"/>
      <c r="J24" s="82"/>
      <c r="K24" s="82"/>
      <c r="L24" s="82"/>
      <c r="M24" s="82"/>
      <c r="N24" s="82"/>
      <c r="O24" s="136"/>
      <c r="P24" s="136"/>
    </row>
    <row r="25" spans="1:16" s="133" customFormat="1" ht="11.25" customHeight="1">
      <c r="A25" s="88" t="s">
        <v>111</v>
      </c>
      <c r="B25" s="82">
        <v>85.14354757668279</v>
      </c>
      <c r="C25" s="82">
        <v>97.69973901791793</v>
      </c>
      <c r="D25" s="82">
        <v>109.25360919848153</v>
      </c>
      <c r="E25" s="82">
        <v>96.04618882805315</v>
      </c>
      <c r="F25" s="82">
        <v>104.50675721760594</v>
      </c>
      <c r="G25" s="82">
        <v>92.2486488747349</v>
      </c>
      <c r="H25" s="82">
        <v>93.41849495106331</v>
      </c>
      <c r="I25" s="82">
        <v>98.46339241437411</v>
      </c>
      <c r="J25" s="82">
        <v>106.62445518636633</v>
      </c>
      <c r="K25" s="82">
        <v>111.15651615056119</v>
      </c>
      <c r="L25" s="82">
        <v>113.64095420627484</v>
      </c>
      <c r="M25" s="82">
        <v>91.7976963405407</v>
      </c>
      <c r="N25" s="82">
        <v>99.99999999688804</v>
      </c>
      <c r="O25" s="132"/>
      <c r="P25" s="132"/>
    </row>
    <row r="26" spans="1:17" s="133" customFormat="1" ht="11.25" customHeight="1">
      <c r="A26" s="85">
        <v>2001</v>
      </c>
      <c r="B26" s="82">
        <v>102.3914251110364</v>
      </c>
      <c r="C26" s="82">
        <v>101.19309202821964</v>
      </c>
      <c r="D26" s="82">
        <v>108.22769006505699</v>
      </c>
      <c r="E26" s="82">
        <v>92.44903567823904</v>
      </c>
      <c r="F26" s="82">
        <v>104.4217319758987</v>
      </c>
      <c r="G26" s="82">
        <v>92.85250349259843</v>
      </c>
      <c r="H26" s="82">
        <v>97.95500994978444</v>
      </c>
      <c r="I26" s="82">
        <v>100.40490228642673</v>
      </c>
      <c r="J26" s="82">
        <v>101.26603830799641</v>
      </c>
      <c r="K26" s="82">
        <v>106.39637742280725</v>
      </c>
      <c r="L26" s="82">
        <v>106.55506362407503</v>
      </c>
      <c r="M26" s="82">
        <v>88.07237493663318</v>
      </c>
      <c r="N26" s="82">
        <v>100.18210373989768</v>
      </c>
      <c r="O26" s="134">
        <v>2.5010383214683998</v>
      </c>
      <c r="P26" s="134">
        <v>1.971808836203769</v>
      </c>
      <c r="Q26" s="132">
        <v>2.9757461903857023</v>
      </c>
    </row>
    <row r="27" spans="1:17" s="135" customFormat="1" ht="11.25" customHeight="1">
      <c r="A27" s="86">
        <v>2002</v>
      </c>
      <c r="B27" s="83">
        <v>96.95691837707628</v>
      </c>
      <c r="C27" s="83">
        <v>96.96496364654003</v>
      </c>
      <c r="D27" s="83">
        <v>108.37634176200153</v>
      </c>
      <c r="E27" s="83">
        <v>103.2331044331248</v>
      </c>
      <c r="F27" s="83">
        <v>96.59465541458233</v>
      </c>
      <c r="G27" s="83">
        <v>99.43355115390379</v>
      </c>
      <c r="H27" s="83">
        <v>98.18338803320445</v>
      </c>
      <c r="I27" s="83">
        <v>102.18576793346723</v>
      </c>
      <c r="J27" s="83">
        <v>108.16045008182739</v>
      </c>
      <c r="K27" s="83">
        <v>115.42256905632384</v>
      </c>
      <c r="L27" s="83">
        <v>112.13467114969022</v>
      </c>
      <c r="M27" s="83">
        <v>94.17893043905671</v>
      </c>
      <c r="N27" s="82">
        <v>102.65210929006655</v>
      </c>
      <c r="O27" s="134">
        <v>4.076432867553138</v>
      </c>
      <c r="P27" s="134">
        <v>1.7736839601319414</v>
      </c>
      <c r="Q27" s="132">
        <v>0.25419575991645055</v>
      </c>
    </row>
    <row r="28" spans="1:17" s="133" customFormat="1" ht="11.25" customHeight="1">
      <c r="A28" s="86">
        <v>2003</v>
      </c>
      <c r="B28" s="82">
        <v>110.420095500168</v>
      </c>
      <c r="C28" s="82">
        <v>108.5</v>
      </c>
      <c r="D28" s="82">
        <v>122.5</v>
      </c>
      <c r="E28" s="82">
        <v>112.9</v>
      </c>
      <c r="F28" s="82">
        <v>109.7</v>
      </c>
      <c r="G28" s="82">
        <v>111.8</v>
      </c>
      <c r="H28" s="82">
        <v>112.7</v>
      </c>
      <c r="I28" s="82">
        <v>105.9</v>
      </c>
      <c r="J28" s="82">
        <v>125.7</v>
      </c>
      <c r="K28" s="82">
        <v>125.5</v>
      </c>
      <c r="L28" s="82">
        <v>122.3</v>
      </c>
      <c r="M28" s="82">
        <v>101.5</v>
      </c>
      <c r="N28" s="82">
        <v>114.11834129168068</v>
      </c>
      <c r="O28" s="134">
        <v>-6.033717834960068</v>
      </c>
      <c r="P28" s="134">
        <v>3.6347841207702185</v>
      </c>
      <c r="Q28" s="132">
        <v>11.533619611404061</v>
      </c>
    </row>
    <row r="29" spans="1:17" s="133" customFormat="1" ht="11.25" customHeight="1">
      <c r="A29" s="86">
        <v>2004</v>
      </c>
      <c r="B29" s="82">
        <v>111.33708562401883</v>
      </c>
      <c r="C29" s="82">
        <v>108.83349876450727</v>
      </c>
      <c r="D29" s="82">
        <v>137.01646409387448</v>
      </c>
      <c r="E29" s="82">
        <v>119.60798327123001</v>
      </c>
      <c r="F29" s="82">
        <v>114.0149570949454</v>
      </c>
      <c r="G29" s="82">
        <v>124.6</v>
      </c>
      <c r="H29" s="82">
        <v>122.41452392522108</v>
      </c>
      <c r="I29" s="82">
        <v>114.06986119334579</v>
      </c>
      <c r="J29" s="82" t="s">
        <v>47</v>
      </c>
      <c r="K29" s="82" t="s">
        <v>47</v>
      </c>
      <c r="L29" s="82" t="s">
        <v>47</v>
      </c>
      <c r="M29" s="82" t="s">
        <v>47</v>
      </c>
      <c r="N29" s="82">
        <v>118.98679674589285</v>
      </c>
      <c r="O29" s="134">
        <v>-6.816726042224176</v>
      </c>
      <c r="P29" s="134">
        <v>7.714694233565421</v>
      </c>
      <c r="Q29" s="132">
        <v>6.42587065699084</v>
      </c>
    </row>
    <row r="30" spans="1:16" s="133" customFormat="1" ht="11.25" customHeight="1">
      <c r="A30" s="87"/>
      <c r="B30" s="82"/>
      <c r="C30" s="82"/>
      <c r="D30" s="82"/>
      <c r="E30" s="82"/>
      <c r="F30" s="82"/>
      <c r="G30" s="82"/>
      <c r="H30" s="82"/>
      <c r="I30" s="82"/>
      <c r="J30" s="82"/>
      <c r="K30" s="82"/>
      <c r="L30" s="82"/>
      <c r="M30" s="82"/>
      <c r="N30" s="82"/>
      <c r="O30" s="134"/>
      <c r="P30" s="134"/>
    </row>
    <row r="31" spans="1:16" s="133" customFormat="1" ht="11.25" customHeight="1">
      <c r="A31" s="88" t="s">
        <v>112</v>
      </c>
      <c r="B31" s="82">
        <v>90.44327248372204</v>
      </c>
      <c r="C31" s="82">
        <v>95.22616811235306</v>
      </c>
      <c r="D31" s="82">
        <v>103.93939777642156</v>
      </c>
      <c r="E31" s="82">
        <v>89.81044981782587</v>
      </c>
      <c r="F31" s="82">
        <v>111.5311567888078</v>
      </c>
      <c r="G31" s="82">
        <v>97.72827841399719</v>
      </c>
      <c r="H31" s="82">
        <v>93.73262134989774</v>
      </c>
      <c r="I31" s="82">
        <v>84.4923746291355</v>
      </c>
      <c r="J31" s="82">
        <v>100.69755649252868</v>
      </c>
      <c r="K31" s="82">
        <v>106.6907974688075</v>
      </c>
      <c r="L31" s="82">
        <v>125.62763507909413</v>
      </c>
      <c r="M31" s="82">
        <v>100.08029159806442</v>
      </c>
      <c r="N31" s="82">
        <v>100.00000000088795</v>
      </c>
      <c r="O31" s="134"/>
      <c r="P31" s="134"/>
    </row>
    <row r="32" spans="1:17" s="133" customFormat="1" ht="11.25" customHeight="1">
      <c r="A32" s="85">
        <v>2001</v>
      </c>
      <c r="B32" s="82">
        <v>108.75392233225438</v>
      </c>
      <c r="C32" s="82">
        <v>108.80216965706305</v>
      </c>
      <c r="D32" s="82">
        <v>112.94132298570918</v>
      </c>
      <c r="E32" s="82">
        <v>98.61461457687719</v>
      </c>
      <c r="F32" s="82">
        <v>107.91716694870499</v>
      </c>
      <c r="G32" s="82">
        <v>97.9358075120108</v>
      </c>
      <c r="H32" s="82">
        <v>98.4647795470935</v>
      </c>
      <c r="I32" s="82">
        <v>86.78002909036726</v>
      </c>
      <c r="J32" s="82">
        <v>95.75288997184698</v>
      </c>
      <c r="K32" s="82">
        <v>98.07238407813654</v>
      </c>
      <c r="L32" s="82">
        <v>115.4792329398004</v>
      </c>
      <c r="M32" s="82">
        <v>97.17056284663535</v>
      </c>
      <c r="N32" s="82">
        <v>102.22374020720832</v>
      </c>
      <c r="O32" s="134">
        <v>-11.866934055478874</v>
      </c>
      <c r="P32" s="134">
        <v>2.7075277162856723</v>
      </c>
      <c r="Q32" s="132">
        <v>6.950819500726851</v>
      </c>
    </row>
    <row r="33" spans="1:17" s="135" customFormat="1" ht="11.25" customHeight="1">
      <c r="A33" s="86">
        <v>2002</v>
      </c>
      <c r="B33" s="83">
        <v>103.02522303605647</v>
      </c>
      <c r="C33" s="83">
        <v>115.40883565596968</v>
      </c>
      <c r="D33" s="83">
        <v>123.39348728401554</v>
      </c>
      <c r="E33" s="83">
        <v>123.558898207845</v>
      </c>
      <c r="F33" s="83">
        <v>118.84054106118766</v>
      </c>
      <c r="G33" s="83">
        <v>115.58763101987321</v>
      </c>
      <c r="H33" s="83">
        <v>105.29843959457234</v>
      </c>
      <c r="I33" s="83">
        <v>101.20609901875352</v>
      </c>
      <c r="J33" s="83">
        <v>130.40405565959725</v>
      </c>
      <c r="K33" s="83">
        <v>135.450504335016</v>
      </c>
      <c r="L33" s="83">
        <v>141.3039121328052</v>
      </c>
      <c r="M33" s="83">
        <v>119.60780123448353</v>
      </c>
      <c r="N33" s="82">
        <v>119.42378568668128</v>
      </c>
      <c r="O33" s="134">
        <v>-3.8864209114355814</v>
      </c>
      <c r="P33" s="134">
        <v>16.62372101000779</v>
      </c>
      <c r="Q33" s="132">
        <v>10.49845306653619</v>
      </c>
    </row>
    <row r="34" spans="1:17" s="133" customFormat="1" ht="11.25" customHeight="1">
      <c r="A34" s="86">
        <v>2003</v>
      </c>
      <c r="B34" s="82">
        <v>133.3340553391261</v>
      </c>
      <c r="C34" s="82">
        <v>132.9</v>
      </c>
      <c r="D34" s="82">
        <v>138.6</v>
      </c>
      <c r="E34" s="82">
        <v>127.6</v>
      </c>
      <c r="F34" s="82">
        <v>114.1</v>
      </c>
      <c r="G34" s="82">
        <v>124.2</v>
      </c>
      <c r="H34" s="82">
        <v>136.2</v>
      </c>
      <c r="I34" s="82">
        <v>116.5</v>
      </c>
      <c r="J34" s="82">
        <v>151.5</v>
      </c>
      <c r="K34" s="82">
        <v>167</v>
      </c>
      <c r="L34" s="82">
        <v>169.6</v>
      </c>
      <c r="M34" s="82">
        <v>125.6</v>
      </c>
      <c r="N34" s="82">
        <v>136.42783794492718</v>
      </c>
      <c r="O34" s="134">
        <v>-14.464023494860491</v>
      </c>
      <c r="P34" s="134">
        <v>15.111639643785217</v>
      </c>
      <c r="Q34" s="132">
        <v>12.92203743355532</v>
      </c>
    </row>
    <row r="35" spans="1:17" s="133" customFormat="1" ht="11.25" customHeight="1">
      <c r="A35" s="86">
        <v>2004</v>
      </c>
      <c r="B35" s="82">
        <v>136.4931460807052</v>
      </c>
      <c r="C35" s="82">
        <v>144.7847311931856</v>
      </c>
      <c r="D35" s="82">
        <v>173.8295532332617</v>
      </c>
      <c r="E35" s="82">
        <v>151.9874806438119</v>
      </c>
      <c r="F35" s="82">
        <v>171.49428958632322</v>
      </c>
      <c r="G35" s="82">
        <v>188.4</v>
      </c>
      <c r="H35" s="82">
        <v>162.78626894906571</v>
      </c>
      <c r="I35" s="82">
        <v>145.10769763941127</v>
      </c>
      <c r="J35" s="82" t="s">
        <v>47</v>
      </c>
      <c r="K35" s="82" t="s">
        <v>47</v>
      </c>
      <c r="L35" s="82" t="s">
        <v>47</v>
      </c>
      <c r="M35" s="82" t="s">
        <v>47</v>
      </c>
      <c r="N35" s="82">
        <v>159.36039591572057</v>
      </c>
      <c r="O35" s="134">
        <v>-10.859989250804626</v>
      </c>
      <c r="P35" s="134">
        <v>24.555963638979634</v>
      </c>
      <c r="Q35" s="132">
        <v>24.56915623189009</v>
      </c>
    </row>
    <row r="36" spans="1:16" s="133" customFormat="1" ht="11.25" customHeight="1">
      <c r="A36" s="137"/>
      <c r="B36" s="80"/>
      <c r="C36" s="80"/>
      <c r="D36" s="80"/>
      <c r="E36" s="80"/>
      <c r="F36" s="80"/>
      <c r="G36" s="80"/>
      <c r="H36" s="80"/>
      <c r="I36" s="80"/>
      <c r="J36" s="80"/>
      <c r="K36" s="80"/>
      <c r="L36" s="80"/>
      <c r="M36" s="80"/>
      <c r="N36" s="80"/>
      <c r="O36" s="80"/>
      <c r="P36" s="80"/>
    </row>
    <row r="37" spans="1:16" s="133" customFormat="1" ht="11.25" customHeight="1">
      <c r="A37" s="137"/>
      <c r="B37" s="82"/>
      <c r="C37" s="82"/>
      <c r="D37" s="82"/>
      <c r="E37" s="82"/>
      <c r="F37" s="82"/>
      <c r="G37" s="82"/>
      <c r="H37" s="82"/>
      <c r="I37" s="82"/>
      <c r="J37" s="82"/>
      <c r="K37" s="82"/>
      <c r="L37" s="82"/>
      <c r="M37" s="82"/>
      <c r="N37" s="80"/>
      <c r="O37" s="80"/>
      <c r="P37" s="80"/>
    </row>
    <row r="38" spans="1:16" s="133" customFormat="1" ht="11.25" customHeight="1">
      <c r="A38" s="137"/>
      <c r="B38" s="80"/>
      <c r="C38" s="80"/>
      <c r="D38" s="80"/>
      <c r="E38" s="80"/>
      <c r="F38" s="80"/>
      <c r="G38" s="80"/>
      <c r="H38" s="80"/>
      <c r="I38" s="80"/>
      <c r="J38" s="80"/>
      <c r="K38" s="80"/>
      <c r="L38" s="80"/>
      <c r="M38" s="80"/>
      <c r="N38" s="80"/>
      <c r="O38" s="80"/>
      <c r="P38" s="80"/>
    </row>
    <row r="39" spans="1:17" s="133" customFormat="1" ht="12.75" customHeight="1">
      <c r="A39" s="465" t="s">
        <v>15</v>
      </c>
      <c r="B39" s="465"/>
      <c r="C39" s="465"/>
      <c r="D39" s="465"/>
      <c r="E39" s="465"/>
      <c r="F39" s="465"/>
      <c r="G39" s="465"/>
      <c r="H39" s="465"/>
      <c r="I39" s="465"/>
      <c r="J39" s="465"/>
      <c r="K39" s="465"/>
      <c r="L39" s="465"/>
      <c r="M39" s="465"/>
      <c r="N39" s="465"/>
      <c r="O39" s="465"/>
      <c r="P39" s="465"/>
      <c r="Q39" s="465"/>
    </row>
    <row r="40" spans="1:16" s="133" customFormat="1" ht="12.75" customHeight="1">
      <c r="A40" s="128"/>
      <c r="B40" s="128"/>
      <c r="C40" s="128"/>
      <c r="D40" s="128"/>
      <c r="E40" s="128"/>
      <c r="F40" s="128"/>
      <c r="G40" s="128"/>
      <c r="H40" s="128"/>
      <c r="I40" s="128"/>
      <c r="J40" s="128"/>
      <c r="K40" s="128"/>
      <c r="L40" s="128"/>
      <c r="M40" s="128"/>
      <c r="N40" s="128"/>
      <c r="O40" s="128"/>
      <c r="P40" s="128"/>
    </row>
    <row r="41" spans="1:16" s="133" customFormat="1" ht="12" customHeight="1">
      <c r="A41" s="129"/>
      <c r="B41" s="130"/>
      <c r="C41" s="130"/>
      <c r="D41" s="130"/>
      <c r="E41" s="130"/>
      <c r="F41" s="130"/>
      <c r="G41" s="130"/>
      <c r="H41" s="130"/>
      <c r="I41" s="130"/>
      <c r="J41" s="130"/>
      <c r="K41" s="130"/>
      <c r="L41" s="130"/>
      <c r="M41" s="130"/>
      <c r="N41" s="130"/>
      <c r="O41" s="130"/>
      <c r="P41" s="130"/>
    </row>
    <row r="42" spans="1:16" ht="11.25" customHeight="1">
      <c r="A42" s="131"/>
      <c r="B42" s="82"/>
      <c r="C42" s="82"/>
      <c r="D42" s="82"/>
      <c r="E42" s="82"/>
      <c r="F42" s="82"/>
      <c r="G42" s="82"/>
      <c r="H42" s="82"/>
      <c r="I42" s="82"/>
      <c r="J42" s="82"/>
      <c r="K42" s="82"/>
      <c r="L42" s="82"/>
      <c r="M42" s="82"/>
      <c r="N42" s="82"/>
      <c r="O42" s="138"/>
      <c r="P42" s="138"/>
    </row>
    <row r="43" spans="1:16" ht="11.25" customHeight="1">
      <c r="A43" s="84" t="s">
        <v>110</v>
      </c>
      <c r="B43" s="82">
        <v>85.92184738142107</v>
      </c>
      <c r="C43" s="82">
        <v>96.5465776527613</v>
      </c>
      <c r="D43" s="82">
        <v>107.26229129773073</v>
      </c>
      <c r="E43" s="82">
        <v>94.12889960303326</v>
      </c>
      <c r="F43" s="82">
        <v>106.33476393438453</v>
      </c>
      <c r="G43" s="82">
        <v>93.74008252605265</v>
      </c>
      <c r="H43" s="82">
        <v>93.7008465513077</v>
      </c>
      <c r="I43" s="82">
        <v>94.72049950572122</v>
      </c>
      <c r="J43" s="82">
        <v>105.3356168694658</v>
      </c>
      <c r="K43" s="82">
        <v>110.42074473204502</v>
      </c>
      <c r="L43" s="82">
        <v>117.4508326287221</v>
      </c>
      <c r="M43" s="82">
        <v>94.4369973245917</v>
      </c>
      <c r="N43" s="82">
        <v>100.00000000060307</v>
      </c>
      <c r="O43" s="132"/>
      <c r="P43" s="132"/>
    </row>
    <row r="44" spans="1:17" s="133" customFormat="1" ht="11.25" customHeight="1">
      <c r="A44" s="85">
        <v>2001</v>
      </c>
      <c r="B44" s="82">
        <v>104.72472805708372</v>
      </c>
      <c r="C44" s="82">
        <v>103.80463413316612</v>
      </c>
      <c r="D44" s="82">
        <v>110.14014384132761</v>
      </c>
      <c r="E44" s="82">
        <v>94.69190096472914</v>
      </c>
      <c r="F44" s="82">
        <v>105.92719299613739</v>
      </c>
      <c r="G44" s="82">
        <v>94.93811077239266</v>
      </c>
      <c r="H44" s="82">
        <v>98.79131419895563</v>
      </c>
      <c r="I44" s="82">
        <v>97.39841133816005</v>
      </c>
      <c r="J44" s="82">
        <v>100.23937917891219</v>
      </c>
      <c r="K44" s="82">
        <v>104.51821010726418</v>
      </c>
      <c r="L44" s="82">
        <v>109.12810995538898</v>
      </c>
      <c r="M44" s="82">
        <v>90.45539090521618</v>
      </c>
      <c r="N44" s="82">
        <v>101.2297938707278</v>
      </c>
      <c r="O44" s="134">
        <v>-1.4099446617244333</v>
      </c>
      <c r="P44" s="134">
        <v>2.827172414010628</v>
      </c>
      <c r="Q44" s="132">
        <v>4.927861930086724</v>
      </c>
    </row>
    <row r="45" spans="1:17" s="133" customFormat="1" ht="11.25" customHeight="1">
      <c r="A45" s="86">
        <v>2002</v>
      </c>
      <c r="B45" s="82">
        <v>98.9363024693525</v>
      </c>
      <c r="C45" s="82">
        <v>102.16844540281436</v>
      </c>
      <c r="D45" s="82">
        <v>112.87585551073663</v>
      </c>
      <c r="E45" s="82">
        <v>109.08212381866953</v>
      </c>
      <c r="F45" s="82">
        <v>103.11376283131463</v>
      </c>
      <c r="G45" s="82">
        <v>104.613960954892</v>
      </c>
      <c r="H45" s="82">
        <v>100.61431934666571</v>
      </c>
      <c r="I45" s="82">
        <v>102.29449589027182</v>
      </c>
      <c r="J45" s="82">
        <v>114.39687018571787</v>
      </c>
      <c r="K45" s="82">
        <v>120.66675517116141</v>
      </c>
      <c r="L45" s="82">
        <v>119.58243838558622</v>
      </c>
      <c r="M45" s="82">
        <v>100.76098797765034</v>
      </c>
      <c r="N45" s="82">
        <v>107.42552649540276</v>
      </c>
      <c r="O45" s="134">
        <v>1.6699179147821654</v>
      </c>
      <c r="P45" s="134">
        <v>5.026862845958474</v>
      </c>
      <c r="Q45" s="132">
        <v>2.872946411231222</v>
      </c>
    </row>
    <row r="46" spans="1:17" s="133" customFormat="1" ht="11.25" customHeight="1">
      <c r="A46" s="86">
        <v>2003</v>
      </c>
      <c r="B46" s="82">
        <v>116.7</v>
      </c>
      <c r="C46" s="82">
        <v>114.9</v>
      </c>
      <c r="D46" s="82">
        <v>126.8</v>
      </c>
      <c r="E46" s="82">
        <v>117.45102437536208</v>
      </c>
      <c r="F46" s="82">
        <v>111.4</v>
      </c>
      <c r="G46" s="82">
        <v>115.7</v>
      </c>
      <c r="H46" s="82">
        <v>119.1</v>
      </c>
      <c r="I46" s="82">
        <v>108.3</v>
      </c>
      <c r="J46" s="82">
        <v>131.9</v>
      </c>
      <c r="K46" s="82">
        <v>134.4</v>
      </c>
      <c r="L46" s="82">
        <v>132.2</v>
      </c>
      <c r="M46" s="82">
        <v>106.4</v>
      </c>
      <c r="N46" s="82">
        <v>119.60425203128021</v>
      </c>
      <c r="O46" s="134">
        <v>-9.068010075566749</v>
      </c>
      <c r="P46" s="134">
        <v>5.870798870909046</v>
      </c>
      <c r="Q46" s="132">
        <v>11.593120213277624</v>
      </c>
    </row>
    <row r="47" spans="1:17" s="133" customFormat="1" ht="11.25" customHeight="1">
      <c r="A47" s="86">
        <v>2004</v>
      </c>
      <c r="B47" s="82">
        <v>116.99538215054463</v>
      </c>
      <c r="C47" s="82">
        <v>117.11096240289598</v>
      </c>
      <c r="D47" s="82">
        <v>144.82973683726647</v>
      </c>
      <c r="E47" s="82">
        <v>127.58908732223107</v>
      </c>
      <c r="F47" s="82">
        <v>129.13475383142998</v>
      </c>
      <c r="G47" s="82">
        <v>141</v>
      </c>
      <c r="H47" s="82">
        <v>133.29259428949442</v>
      </c>
      <c r="I47" s="82">
        <v>119.94967130061033</v>
      </c>
      <c r="J47" s="82" t="s">
        <v>47</v>
      </c>
      <c r="K47" s="82" t="s">
        <v>47</v>
      </c>
      <c r="L47" s="82" t="s">
        <v>47</v>
      </c>
      <c r="M47" s="82" t="s">
        <v>47</v>
      </c>
      <c r="N47" s="82">
        <v>128.7377735168091</v>
      </c>
      <c r="O47" s="134">
        <v>-10.010250802010026</v>
      </c>
      <c r="P47" s="134">
        <v>10.756852539806406</v>
      </c>
      <c r="Q47" s="132">
        <v>10.700387396891342</v>
      </c>
    </row>
    <row r="48" spans="1:16" s="133" customFormat="1" ht="11.25" customHeight="1">
      <c r="A48" s="87"/>
      <c r="B48" s="82"/>
      <c r="C48" s="82"/>
      <c r="D48" s="82"/>
      <c r="E48" s="82"/>
      <c r="F48" s="82"/>
      <c r="G48" s="82"/>
      <c r="H48" s="82"/>
      <c r="I48" s="82"/>
      <c r="J48" s="82"/>
      <c r="K48" s="82"/>
      <c r="L48" s="82"/>
      <c r="M48" s="82"/>
      <c r="N48" s="82"/>
      <c r="O48" s="136"/>
      <c r="P48" s="136"/>
    </row>
    <row r="49" spans="1:16" s="133" customFormat="1" ht="11.25" customHeight="1">
      <c r="A49" s="88" t="s">
        <v>111</v>
      </c>
      <c r="B49" s="82">
        <v>84.65931391537737</v>
      </c>
      <c r="C49" s="82">
        <v>97.42942198875316</v>
      </c>
      <c r="D49" s="82">
        <v>108.84925687152436</v>
      </c>
      <c r="E49" s="82">
        <v>95.85772353488295</v>
      </c>
      <c r="F49" s="82">
        <v>104.43576540053594</v>
      </c>
      <c r="G49" s="82">
        <v>92.30121413626047</v>
      </c>
      <c r="H49" s="82">
        <v>93.59784878180018</v>
      </c>
      <c r="I49" s="82">
        <v>98.46108572990431</v>
      </c>
      <c r="J49" s="82">
        <v>106.82898094126409</v>
      </c>
      <c r="K49" s="82">
        <v>111.42241389103049</v>
      </c>
      <c r="L49" s="82">
        <v>114.0225304579622</v>
      </c>
      <c r="M49" s="82">
        <v>92.1344443581638</v>
      </c>
      <c r="N49" s="82">
        <v>100.00000000062163</v>
      </c>
      <c r="O49" s="132"/>
      <c r="P49" s="132"/>
    </row>
    <row r="50" spans="1:17" s="133" customFormat="1" ht="11.25" customHeight="1">
      <c r="A50" s="85">
        <v>2001</v>
      </c>
      <c r="B50" s="82">
        <v>103.04563420027671</v>
      </c>
      <c r="C50" s="82">
        <v>101.67804777056699</v>
      </c>
      <c r="D50" s="82">
        <v>108.84401011316925</v>
      </c>
      <c r="E50" s="82">
        <v>93.09781733862947</v>
      </c>
      <c r="F50" s="82">
        <v>105.07942407416235</v>
      </c>
      <c r="G50" s="82">
        <v>93.58543594925723</v>
      </c>
      <c r="H50" s="82">
        <v>98.65265917866057</v>
      </c>
      <c r="I50" s="82">
        <v>101.16856017418618</v>
      </c>
      <c r="J50" s="82">
        <v>101.87135757053123</v>
      </c>
      <c r="K50" s="82">
        <v>106.88346572793064</v>
      </c>
      <c r="L50" s="82">
        <v>106.97533360745322</v>
      </c>
      <c r="M50" s="82">
        <v>88.23235073575172</v>
      </c>
      <c r="N50" s="82">
        <v>100.75950803671462</v>
      </c>
      <c r="O50" s="134">
        <v>2.550261712630878</v>
      </c>
      <c r="P50" s="134">
        <v>2.7497913761675745</v>
      </c>
      <c r="Q50" s="132">
        <v>3.8112786784697406</v>
      </c>
    </row>
    <row r="51" spans="1:17" s="133" customFormat="1" ht="11.25" customHeight="1">
      <c r="A51" s="86">
        <v>2002</v>
      </c>
      <c r="B51" s="82">
        <v>97.57825270898253</v>
      </c>
      <c r="C51" s="82">
        <v>97.50521998745462</v>
      </c>
      <c r="D51" s="82">
        <v>109.17162919194399</v>
      </c>
      <c r="E51" s="82">
        <v>103.79543829537292</v>
      </c>
      <c r="F51" s="82">
        <v>97.3775051116504</v>
      </c>
      <c r="G51" s="82">
        <v>100.27613141563077</v>
      </c>
      <c r="H51" s="82">
        <v>98.9738709196354</v>
      </c>
      <c r="I51" s="82">
        <v>102.842158252862</v>
      </c>
      <c r="J51" s="82">
        <v>108.81443218649929</v>
      </c>
      <c r="K51" s="82">
        <v>115.98212851381436</v>
      </c>
      <c r="L51" s="82">
        <v>112.43812104280188</v>
      </c>
      <c r="M51" s="82">
        <v>94.49558195188092</v>
      </c>
      <c r="N51" s="82">
        <v>103.27087246487741</v>
      </c>
      <c r="O51" s="134">
        <v>3.9083924850909066</v>
      </c>
      <c r="P51" s="134">
        <v>1.6542669736470685</v>
      </c>
      <c r="Q51" s="132">
        <v>0.2941827498791017</v>
      </c>
    </row>
    <row r="52" spans="1:17" s="133" customFormat="1" ht="11.25" customHeight="1">
      <c r="A52" s="86">
        <v>2003</v>
      </c>
      <c r="B52" s="82">
        <v>110.9</v>
      </c>
      <c r="C52" s="82">
        <v>108.8</v>
      </c>
      <c r="D52" s="82">
        <v>122.8</v>
      </c>
      <c r="E52" s="82">
        <v>113.61084161607641</v>
      </c>
      <c r="F52" s="82">
        <v>110.5</v>
      </c>
      <c r="G52" s="82">
        <v>112.4</v>
      </c>
      <c r="H52" s="82">
        <v>113.1</v>
      </c>
      <c r="I52" s="82">
        <v>106</v>
      </c>
      <c r="J52" s="82">
        <v>125.5</v>
      </c>
      <c r="K52" s="82">
        <v>124.2</v>
      </c>
      <c r="L52" s="82">
        <v>120.8</v>
      </c>
      <c r="M52" s="82">
        <v>100.4</v>
      </c>
      <c r="N52" s="82">
        <v>114.08423680133971</v>
      </c>
      <c r="O52" s="134">
        <v>-6.277630415561445</v>
      </c>
      <c r="P52" s="134">
        <v>3.0705712528646916</v>
      </c>
      <c r="Q52" s="132">
        <v>11.218373865137641</v>
      </c>
    </row>
    <row r="53" spans="1:17" s="133" customFormat="1" ht="11.25" customHeight="1">
      <c r="A53" s="86">
        <v>2004</v>
      </c>
      <c r="B53" s="82">
        <v>110.55818563043671</v>
      </c>
      <c r="C53" s="82">
        <v>107.96752816423354</v>
      </c>
      <c r="D53" s="82">
        <v>135.26991225144306</v>
      </c>
      <c r="E53" s="82">
        <v>119.07604724672241</v>
      </c>
      <c r="F53" s="82">
        <v>113.74332881879805</v>
      </c>
      <c r="G53" s="82">
        <v>124.5</v>
      </c>
      <c r="H53" s="82">
        <v>122.61355106029055</v>
      </c>
      <c r="I53" s="82">
        <v>112.75958255891314</v>
      </c>
      <c r="J53" s="82" t="s">
        <v>47</v>
      </c>
      <c r="K53" s="82" t="s">
        <v>47</v>
      </c>
      <c r="L53" s="82" t="s">
        <v>47</v>
      </c>
      <c r="M53" s="82" t="s">
        <v>47</v>
      </c>
      <c r="N53" s="82">
        <v>118.31101696635469</v>
      </c>
      <c r="O53" s="134">
        <v>-8.036606407828524</v>
      </c>
      <c r="P53" s="134">
        <v>6.376964678219942</v>
      </c>
      <c r="Q53" s="132">
        <v>5.386561643962578</v>
      </c>
    </row>
    <row r="54" spans="1:16" s="133" customFormat="1" ht="11.25" customHeight="1">
      <c r="A54" s="87"/>
      <c r="B54" s="82"/>
      <c r="C54" s="82"/>
      <c r="D54" s="82"/>
      <c r="E54" s="82"/>
      <c r="F54" s="82"/>
      <c r="G54" s="82"/>
      <c r="H54" s="82"/>
      <c r="I54" s="82"/>
      <c r="J54" s="82"/>
      <c r="K54" s="82"/>
      <c r="L54" s="82"/>
      <c r="M54" s="82"/>
      <c r="N54" s="82"/>
      <c r="O54" s="134"/>
      <c r="P54" s="134"/>
    </row>
    <row r="55" spans="1:16" s="133" customFormat="1" ht="11.25" customHeight="1">
      <c r="A55" s="88" t="s">
        <v>112</v>
      </c>
      <c r="B55" s="82">
        <v>89.3125344097075</v>
      </c>
      <c r="C55" s="82">
        <v>94.17559191241452</v>
      </c>
      <c r="D55" s="82">
        <v>103.00030241643027</v>
      </c>
      <c r="E55" s="82">
        <v>89.4859328646675</v>
      </c>
      <c r="F55" s="82">
        <v>111.4347552372728</v>
      </c>
      <c r="G55" s="82">
        <v>97.60433841793427</v>
      </c>
      <c r="H55" s="82">
        <v>93.97745957323531</v>
      </c>
      <c r="I55" s="82">
        <v>84.67470068573984</v>
      </c>
      <c r="J55" s="82">
        <v>101.32500619518514</v>
      </c>
      <c r="K55" s="82">
        <v>107.73064049089606</v>
      </c>
      <c r="L55" s="82">
        <v>126.65795467103254</v>
      </c>
      <c r="M55" s="82">
        <v>100.62078309172875</v>
      </c>
      <c r="N55" s="82">
        <v>99.99999999718703</v>
      </c>
      <c r="O55" s="134"/>
      <c r="P55" s="134"/>
    </row>
    <row r="56" spans="1:17" s="133" customFormat="1" ht="11.25" customHeight="1">
      <c r="A56" s="85">
        <v>2001</v>
      </c>
      <c r="B56" s="82">
        <v>109.23413862961864</v>
      </c>
      <c r="C56" s="82">
        <v>109.51584020402746</v>
      </c>
      <c r="D56" s="82">
        <v>113.62106845541354</v>
      </c>
      <c r="E56" s="82">
        <v>98.97300623360051</v>
      </c>
      <c r="F56" s="82">
        <v>108.20397944337728</v>
      </c>
      <c r="G56" s="82">
        <v>98.5708833677556</v>
      </c>
      <c r="H56" s="82">
        <v>99.16368910034892</v>
      </c>
      <c r="I56" s="82">
        <v>87.27321853188545</v>
      </c>
      <c r="J56" s="82">
        <v>95.85650290615358</v>
      </c>
      <c r="K56" s="82">
        <v>98.16602873658796</v>
      </c>
      <c r="L56" s="82">
        <v>114.90965241398969</v>
      </c>
      <c r="M56" s="82">
        <v>96.4256353947884</v>
      </c>
      <c r="N56" s="82">
        <v>102.49280361812892</v>
      </c>
      <c r="O56" s="134">
        <v>-11.990750522029169</v>
      </c>
      <c r="P56" s="134">
        <v>3.0688243656032563</v>
      </c>
      <c r="Q56" s="132">
        <v>7.973412343224444</v>
      </c>
    </row>
    <row r="57" spans="1:17" s="133" customFormat="1" ht="11.25" customHeight="1">
      <c r="A57" s="86">
        <v>2002</v>
      </c>
      <c r="B57" s="82">
        <v>102.58351011162318</v>
      </c>
      <c r="C57" s="82">
        <v>114.6921038722632</v>
      </c>
      <c r="D57" s="82">
        <v>122.82400537977847</v>
      </c>
      <c r="E57" s="82">
        <v>123.28016016324084</v>
      </c>
      <c r="F57" s="82">
        <v>118.51917993612221</v>
      </c>
      <c r="G57" s="82">
        <v>116.26372926074202</v>
      </c>
      <c r="H57" s="82">
        <v>105.01994292193844</v>
      </c>
      <c r="I57" s="82">
        <v>100.82368206664643</v>
      </c>
      <c r="J57" s="82">
        <v>129.38918574053758</v>
      </c>
      <c r="K57" s="82">
        <v>133.24788927576995</v>
      </c>
      <c r="L57" s="82">
        <v>138.76937069846232</v>
      </c>
      <c r="M57" s="82">
        <v>117.58749715441957</v>
      </c>
      <c r="N57" s="82">
        <v>118.58335471512869</v>
      </c>
      <c r="O57" s="134">
        <v>-3.9956799999511525</v>
      </c>
      <c r="P57" s="134">
        <v>15.526485401486928</v>
      </c>
      <c r="Q57" s="132">
        <v>9.635550127361753</v>
      </c>
    </row>
    <row r="58" spans="1:17" ht="11.25" customHeight="1">
      <c r="A58" s="86">
        <v>2003</v>
      </c>
      <c r="B58" s="82">
        <v>132.1</v>
      </c>
      <c r="C58" s="82">
        <v>131.4</v>
      </c>
      <c r="D58" s="82">
        <v>137.7</v>
      </c>
      <c r="E58" s="82">
        <v>127.76430178501082</v>
      </c>
      <c r="F58" s="82">
        <v>113.9</v>
      </c>
      <c r="G58" s="82">
        <v>124.6</v>
      </c>
      <c r="H58" s="82">
        <v>135.2</v>
      </c>
      <c r="I58" s="82">
        <v>114.3</v>
      </c>
      <c r="J58" s="82">
        <v>149.2</v>
      </c>
      <c r="K58" s="82">
        <v>161.6</v>
      </c>
      <c r="L58" s="82">
        <v>162.9</v>
      </c>
      <c r="M58" s="82">
        <v>122.7</v>
      </c>
      <c r="N58" s="82">
        <v>134.4470251487509</v>
      </c>
      <c r="O58" s="134">
        <v>-15.4585798816568</v>
      </c>
      <c r="P58" s="134">
        <v>13.36622275354461</v>
      </c>
      <c r="Q58" s="132">
        <v>12.495265393533307</v>
      </c>
    </row>
    <row r="59" spans="1:17" ht="11.25" customHeight="1">
      <c r="A59" s="86">
        <v>2004</v>
      </c>
      <c r="B59" s="82">
        <v>134.28325557326028</v>
      </c>
      <c r="C59" s="82">
        <v>141.66676604875136</v>
      </c>
      <c r="D59" s="82">
        <v>170.5038073543144</v>
      </c>
      <c r="E59" s="82">
        <v>150.45189084454947</v>
      </c>
      <c r="F59" s="82">
        <v>170.4702958822379</v>
      </c>
      <c r="G59" s="82">
        <v>185.3</v>
      </c>
      <c r="H59" s="82">
        <v>161.97246246792693</v>
      </c>
      <c r="I59" s="82">
        <v>139.259528266853</v>
      </c>
      <c r="J59" s="82" t="s">
        <v>47</v>
      </c>
      <c r="K59" s="82" t="s">
        <v>47</v>
      </c>
      <c r="L59" s="82" t="s">
        <v>47</v>
      </c>
      <c r="M59" s="82" t="s">
        <v>47</v>
      </c>
      <c r="N59" s="82">
        <v>156.73850080473667</v>
      </c>
      <c r="O59" s="134">
        <v>-14.02271340140392</v>
      </c>
      <c r="P59" s="134">
        <v>21.8368576262931</v>
      </c>
      <c r="Q59" s="132">
        <v>23.299117209619933</v>
      </c>
    </row>
    <row r="60" ht="11.25" customHeight="1">
      <c r="A60" s="137"/>
    </row>
    <row r="61" ht="11.25" customHeight="1">
      <c r="A61" s="137"/>
    </row>
    <row r="62" ht="11.25" customHeight="1">
      <c r="A62" s="137"/>
    </row>
    <row r="63" ht="12.75">
      <c r="A63" s="137"/>
    </row>
    <row r="64" ht="12.75">
      <c r="A64" s="137"/>
    </row>
    <row r="65" spans="1:17" ht="12.75">
      <c r="A65" s="470"/>
      <c r="B65" s="470"/>
      <c r="C65" s="470"/>
      <c r="D65" s="470"/>
      <c r="E65" s="470"/>
      <c r="F65" s="470"/>
      <c r="G65" s="470"/>
      <c r="H65" s="470"/>
      <c r="I65" s="470"/>
      <c r="J65" s="470"/>
      <c r="K65" s="470"/>
      <c r="L65" s="470"/>
      <c r="M65" s="470"/>
      <c r="N65" s="470"/>
      <c r="O65" s="470"/>
      <c r="P65" s="470"/>
      <c r="Q65" s="470"/>
    </row>
    <row r="66" spans="1:16" ht="12.75">
      <c r="A66" s="94"/>
      <c r="B66" s="95"/>
      <c r="C66" s="95"/>
      <c r="D66" s="95"/>
      <c r="E66" s="95"/>
      <c r="F66" s="95"/>
      <c r="G66" s="95"/>
      <c r="H66" s="95"/>
      <c r="I66" s="95"/>
      <c r="J66" s="95"/>
      <c r="K66" s="95"/>
      <c r="L66" s="95"/>
      <c r="M66" s="95"/>
      <c r="N66" s="95"/>
      <c r="O66" s="95"/>
      <c r="P66" s="95"/>
    </row>
    <row r="67" spans="1:17" ht="12.75">
      <c r="A67" s="471" t="s">
        <v>113</v>
      </c>
      <c r="B67" s="471"/>
      <c r="C67" s="471"/>
      <c r="D67" s="471"/>
      <c r="E67" s="471"/>
      <c r="F67" s="471"/>
      <c r="G67" s="471"/>
      <c r="H67" s="471"/>
      <c r="I67" s="471"/>
      <c r="J67" s="471"/>
      <c r="K67" s="471"/>
      <c r="L67" s="471"/>
      <c r="M67" s="471"/>
      <c r="N67" s="471"/>
      <c r="O67" s="471"/>
      <c r="P67" s="471"/>
      <c r="Q67" s="471"/>
    </row>
    <row r="68" spans="1:17" ht="12.75" customHeight="1">
      <c r="A68" s="472" t="s">
        <v>114</v>
      </c>
      <c r="B68" s="472"/>
      <c r="C68" s="472"/>
      <c r="D68" s="472"/>
      <c r="E68" s="472"/>
      <c r="F68" s="472"/>
      <c r="G68" s="472"/>
      <c r="H68" s="472"/>
      <c r="I68" s="472"/>
      <c r="J68" s="472"/>
      <c r="K68" s="472"/>
      <c r="L68" s="472"/>
      <c r="M68" s="472"/>
      <c r="N68" s="472"/>
      <c r="O68" s="472"/>
      <c r="P68" s="472"/>
      <c r="Q68" s="472"/>
    </row>
    <row r="69" spans="1:17" ht="12.75">
      <c r="A69" s="472" t="s">
        <v>88</v>
      </c>
      <c r="B69" s="472"/>
      <c r="C69" s="472"/>
      <c r="D69" s="472"/>
      <c r="E69" s="472"/>
      <c r="F69" s="472"/>
      <c r="G69" s="472"/>
      <c r="H69" s="472"/>
      <c r="I69" s="472"/>
      <c r="J69" s="472"/>
      <c r="K69" s="472"/>
      <c r="L69" s="472"/>
      <c r="M69" s="472"/>
      <c r="N69" s="472"/>
      <c r="O69" s="472"/>
      <c r="P69" s="472"/>
      <c r="Q69" s="472"/>
    </row>
    <row r="70" spans="1:16" ht="12.75">
      <c r="A70" s="94"/>
      <c r="B70" s="95"/>
      <c r="C70" s="95"/>
      <c r="D70" s="95"/>
      <c r="E70" s="95"/>
      <c r="F70" s="95"/>
      <c r="G70" s="95"/>
      <c r="H70" s="95"/>
      <c r="I70" s="95"/>
      <c r="J70" s="95"/>
      <c r="K70" s="95"/>
      <c r="L70" s="95"/>
      <c r="M70" s="95"/>
      <c r="N70" s="95"/>
      <c r="O70" s="95"/>
      <c r="P70" s="95"/>
    </row>
    <row r="72" spans="1:17" s="133" customFormat="1" ht="11.25">
      <c r="A72" s="100"/>
      <c r="B72" s="101"/>
      <c r="C72" s="102"/>
      <c r="D72" s="102"/>
      <c r="E72" s="102"/>
      <c r="F72" s="102"/>
      <c r="G72" s="102"/>
      <c r="H72" s="102"/>
      <c r="I72" s="102"/>
      <c r="J72" s="102"/>
      <c r="K72" s="102"/>
      <c r="L72" s="102"/>
      <c r="M72" s="102"/>
      <c r="N72" s="103"/>
      <c r="O72" s="466" t="s">
        <v>89</v>
      </c>
      <c r="P72" s="467"/>
      <c r="Q72" s="467"/>
    </row>
    <row r="73" spans="1:17" s="133" customFormat="1" ht="11.25">
      <c r="A73" s="104"/>
      <c r="B73" s="105"/>
      <c r="C73" s="106"/>
      <c r="D73" s="106"/>
      <c r="E73" s="106"/>
      <c r="F73" s="106"/>
      <c r="G73" s="106"/>
      <c r="H73" s="106"/>
      <c r="I73" s="106"/>
      <c r="J73" s="106"/>
      <c r="K73" s="106"/>
      <c r="L73" s="106"/>
      <c r="M73" s="106"/>
      <c r="N73" s="107"/>
      <c r="O73" s="108" t="s">
        <v>208</v>
      </c>
      <c r="P73" s="109"/>
      <c r="Q73" s="110" t="s">
        <v>209</v>
      </c>
    </row>
    <row r="74" spans="1:17" s="133" customFormat="1" ht="11.25">
      <c r="A74" s="111" t="s">
        <v>91</v>
      </c>
      <c r="B74" s="105" t="s">
        <v>92</v>
      </c>
      <c r="C74" s="106" t="s">
        <v>93</v>
      </c>
      <c r="D74" s="106" t="s">
        <v>94</v>
      </c>
      <c r="E74" s="106" t="s">
        <v>90</v>
      </c>
      <c r="F74" s="106" t="s">
        <v>95</v>
      </c>
      <c r="G74" s="106" t="s">
        <v>96</v>
      </c>
      <c r="H74" s="106" t="s">
        <v>97</v>
      </c>
      <c r="I74" s="106" t="s">
        <v>98</v>
      </c>
      <c r="J74" s="106" t="s">
        <v>99</v>
      </c>
      <c r="K74" s="106" t="s">
        <v>100</v>
      </c>
      <c r="L74" s="106" t="s">
        <v>101</v>
      </c>
      <c r="M74" s="106" t="s">
        <v>102</v>
      </c>
      <c r="N74" s="112" t="s">
        <v>103</v>
      </c>
      <c r="O74" s="468" t="s">
        <v>104</v>
      </c>
      <c r="P74" s="469"/>
      <c r="Q74" s="469"/>
    </row>
    <row r="75" spans="1:17" s="133" customFormat="1" ht="11.25">
      <c r="A75" s="104"/>
      <c r="B75" s="105"/>
      <c r="C75" s="106"/>
      <c r="D75" s="106"/>
      <c r="E75" s="106"/>
      <c r="F75" s="106"/>
      <c r="G75" s="106"/>
      <c r="H75" s="106"/>
      <c r="I75" s="106"/>
      <c r="J75" s="106"/>
      <c r="K75" s="106"/>
      <c r="L75" s="106"/>
      <c r="M75" s="106"/>
      <c r="N75" s="107"/>
      <c r="O75" s="112" t="s">
        <v>105</v>
      </c>
      <c r="P75" s="113" t="s">
        <v>106</v>
      </c>
      <c r="Q75" s="114" t="s">
        <v>106</v>
      </c>
    </row>
    <row r="76" spans="1:17" s="133" customFormat="1" ht="11.25">
      <c r="A76" s="115"/>
      <c r="B76" s="116"/>
      <c r="C76" s="117"/>
      <c r="D76" s="117"/>
      <c r="E76" s="117"/>
      <c r="F76" s="117"/>
      <c r="G76" s="117"/>
      <c r="H76" s="117"/>
      <c r="I76" s="117"/>
      <c r="J76" s="117"/>
      <c r="K76" s="117"/>
      <c r="L76" s="117"/>
      <c r="M76" s="117"/>
      <c r="N76" s="118"/>
      <c r="O76" s="119" t="s">
        <v>107</v>
      </c>
      <c r="P76" s="120" t="s">
        <v>108</v>
      </c>
      <c r="Q76" s="121" t="s">
        <v>109</v>
      </c>
    </row>
    <row r="80" spans="1:17" ht="12.75">
      <c r="A80" s="465" t="s">
        <v>115</v>
      </c>
      <c r="B80" s="465"/>
      <c r="C80" s="465"/>
      <c r="D80" s="465"/>
      <c r="E80" s="465"/>
      <c r="F80" s="465"/>
      <c r="G80" s="465"/>
      <c r="H80" s="465"/>
      <c r="I80" s="465"/>
      <c r="J80" s="465"/>
      <c r="K80" s="465"/>
      <c r="L80" s="465"/>
      <c r="M80" s="465"/>
      <c r="N80" s="465"/>
      <c r="O80" s="465"/>
      <c r="P80" s="465"/>
      <c r="Q80" s="465"/>
    </row>
    <row r="81" spans="1:16" ht="12.75">
      <c r="A81" s="129"/>
      <c r="B81" s="139"/>
      <c r="C81" s="139"/>
      <c r="D81" s="139"/>
      <c r="E81" s="139"/>
      <c r="F81" s="139"/>
      <c r="G81" s="139"/>
      <c r="H81" s="139"/>
      <c r="I81" s="139"/>
      <c r="J81" s="139"/>
      <c r="K81" s="139"/>
      <c r="L81" s="139"/>
      <c r="M81" s="139"/>
      <c r="N81" s="140"/>
      <c r="O81" s="140"/>
      <c r="P81" s="140"/>
    </row>
    <row r="82" spans="1:16" s="133" customFormat="1" ht="11.25" customHeight="1">
      <c r="A82" s="141"/>
      <c r="B82" s="82"/>
      <c r="C82" s="82"/>
      <c r="D82" s="82"/>
      <c r="E82" s="82"/>
      <c r="F82" s="82"/>
      <c r="G82" s="82"/>
      <c r="H82" s="82"/>
      <c r="I82" s="82"/>
      <c r="J82" s="82"/>
      <c r="K82" s="82"/>
      <c r="L82" s="82"/>
      <c r="M82" s="82"/>
      <c r="N82" s="82"/>
      <c r="O82" s="138"/>
      <c r="P82" s="138"/>
    </row>
    <row r="83" spans="1:16" s="133" customFormat="1" ht="11.25" customHeight="1">
      <c r="A83" s="84" t="s">
        <v>110</v>
      </c>
      <c r="B83" s="82">
        <v>87.57663169355828</v>
      </c>
      <c r="C83" s="82">
        <v>93.027366084369</v>
      </c>
      <c r="D83" s="82">
        <v>104.65547412984415</v>
      </c>
      <c r="E83" s="82">
        <v>91.0949297605975</v>
      </c>
      <c r="F83" s="82">
        <v>109.69401648101251</v>
      </c>
      <c r="G83" s="82">
        <v>96.69171097753281</v>
      </c>
      <c r="H83" s="82">
        <v>100.89043962679274</v>
      </c>
      <c r="I83" s="82">
        <v>101.69067277961092</v>
      </c>
      <c r="J83" s="82">
        <v>108.19525026933539</v>
      </c>
      <c r="K83" s="82">
        <v>104.92157755082758</v>
      </c>
      <c r="L83" s="82">
        <v>110.56405725184146</v>
      </c>
      <c r="M83" s="82">
        <v>90.99787337641177</v>
      </c>
      <c r="N83" s="82">
        <v>99.99999999847785</v>
      </c>
      <c r="O83" s="132"/>
      <c r="P83" s="132"/>
    </row>
    <row r="84" spans="1:17" s="133" customFormat="1" ht="11.25" customHeight="1">
      <c r="A84" s="85">
        <v>2001</v>
      </c>
      <c r="B84" s="82">
        <v>108.11279845341897</v>
      </c>
      <c r="C84" s="82">
        <v>110.38599110806082</v>
      </c>
      <c r="D84" s="82">
        <v>112.41117117322277</v>
      </c>
      <c r="E84" s="82">
        <v>103.55836895535855</v>
      </c>
      <c r="F84" s="82">
        <v>111.63851925091417</v>
      </c>
      <c r="G84" s="82">
        <v>108.04323624099314</v>
      </c>
      <c r="H84" s="82">
        <v>109.61426295619799</v>
      </c>
      <c r="I84" s="82">
        <v>111.52909598822094</v>
      </c>
      <c r="J84" s="82">
        <v>111.30825136771591</v>
      </c>
      <c r="K84" s="82">
        <v>116.7855215174343</v>
      </c>
      <c r="L84" s="82">
        <v>109.88019392518824</v>
      </c>
      <c r="M84" s="82">
        <v>88.04171189006995</v>
      </c>
      <c r="N84" s="82">
        <v>108.44242690223298</v>
      </c>
      <c r="O84" s="134">
        <v>1.7468830974926361</v>
      </c>
      <c r="P84" s="134">
        <v>9.674853100767997</v>
      </c>
      <c r="Q84" s="132">
        <v>11.456738699363477</v>
      </c>
    </row>
    <row r="85" spans="1:17" s="135" customFormat="1" ht="11.25" customHeight="1">
      <c r="A85" s="86">
        <v>2002</v>
      </c>
      <c r="B85" s="83">
        <v>113.66581334556432</v>
      </c>
      <c r="C85" s="83">
        <v>110.00144965538945</v>
      </c>
      <c r="D85" s="83">
        <v>116.51075697264275</v>
      </c>
      <c r="E85" s="83">
        <v>118.48176669793253</v>
      </c>
      <c r="F85" s="83">
        <v>118.63192765154884</v>
      </c>
      <c r="G85" s="83">
        <v>113.17088803940428</v>
      </c>
      <c r="H85" s="83">
        <v>120.15231439084357</v>
      </c>
      <c r="I85" s="83">
        <v>113.91927175981141</v>
      </c>
      <c r="J85" s="83">
        <v>123.2613581993307</v>
      </c>
      <c r="K85" s="83">
        <v>126.03971680218183</v>
      </c>
      <c r="L85" s="83">
        <v>120.47198214321169</v>
      </c>
      <c r="M85" s="83">
        <v>98.23879642521602</v>
      </c>
      <c r="N85" s="82">
        <v>116.04550350692313</v>
      </c>
      <c r="O85" s="134">
        <v>-5.187617619047015</v>
      </c>
      <c r="P85" s="134">
        <v>2.143096158371893</v>
      </c>
      <c r="Q85" s="132">
        <v>5.625627007397048</v>
      </c>
    </row>
    <row r="86" spans="1:17" s="133" customFormat="1" ht="11.25" customHeight="1">
      <c r="A86" s="86">
        <v>2003</v>
      </c>
      <c r="B86" s="82">
        <v>135.2192881957615</v>
      </c>
      <c r="C86" s="82">
        <v>124.8</v>
      </c>
      <c r="D86" s="82">
        <v>139.1</v>
      </c>
      <c r="E86" s="82">
        <v>133.9</v>
      </c>
      <c r="F86" s="82">
        <v>131.5</v>
      </c>
      <c r="G86" s="82">
        <v>132.1</v>
      </c>
      <c r="H86" s="82">
        <v>142</v>
      </c>
      <c r="I86" s="82">
        <v>129.9</v>
      </c>
      <c r="J86" s="82">
        <v>145.9</v>
      </c>
      <c r="K86" s="82">
        <v>147.2</v>
      </c>
      <c r="L86" s="82">
        <v>141.9</v>
      </c>
      <c r="M86" s="82">
        <v>115.2</v>
      </c>
      <c r="N86" s="82">
        <v>134.89327401631348</v>
      </c>
      <c r="O86" s="134">
        <v>-8.521126760563376</v>
      </c>
      <c r="P86" s="134">
        <v>14.028116571779472</v>
      </c>
      <c r="Q86" s="132">
        <v>15.573799376114497</v>
      </c>
    </row>
    <row r="87" spans="1:17" s="133" customFormat="1" ht="11.25" customHeight="1">
      <c r="A87" s="86">
        <v>2004</v>
      </c>
      <c r="B87" s="82">
        <v>143.52223342589957</v>
      </c>
      <c r="C87" s="82">
        <v>136.1615012276619</v>
      </c>
      <c r="D87" s="82">
        <v>166.995407793112</v>
      </c>
      <c r="E87" s="82">
        <v>151.35915552031742</v>
      </c>
      <c r="F87" s="82">
        <v>153.97346381506568</v>
      </c>
      <c r="G87" s="82">
        <v>162.3</v>
      </c>
      <c r="H87" s="82">
        <v>155.87105529817836</v>
      </c>
      <c r="I87" s="82">
        <v>137.43632425325129</v>
      </c>
      <c r="J87" s="82" t="s">
        <v>47</v>
      </c>
      <c r="K87" s="82" t="s">
        <v>47</v>
      </c>
      <c r="L87" s="82" t="s">
        <v>47</v>
      </c>
      <c r="M87" s="82" t="s">
        <v>47</v>
      </c>
      <c r="N87" s="82">
        <v>150.9523926666858</v>
      </c>
      <c r="O87" s="134">
        <v>-11.826911038525905</v>
      </c>
      <c r="P87" s="134">
        <v>5.801635298884742</v>
      </c>
      <c r="Q87" s="132">
        <v>13.018001141804444</v>
      </c>
    </row>
    <row r="88" spans="1:16" s="133" customFormat="1" ht="11.25" customHeight="1">
      <c r="A88" s="87"/>
      <c r="B88" s="82"/>
      <c r="C88" s="82"/>
      <c r="D88" s="82"/>
      <c r="E88" s="82"/>
      <c r="F88" s="82"/>
      <c r="G88" s="82"/>
      <c r="H88" s="82"/>
      <c r="I88" s="82"/>
      <c r="J88" s="82"/>
      <c r="K88" s="82"/>
      <c r="L88" s="82"/>
      <c r="M88" s="82"/>
      <c r="N88" s="82"/>
      <c r="O88" s="134"/>
      <c r="P88" s="134"/>
    </row>
    <row r="89" spans="1:16" s="133" customFormat="1" ht="11.25" customHeight="1">
      <c r="A89" s="88" t="s">
        <v>111</v>
      </c>
      <c r="B89" s="82">
        <v>86.26831350925248</v>
      </c>
      <c r="C89" s="82">
        <v>91.3046587234661</v>
      </c>
      <c r="D89" s="82">
        <v>103.8228602779248</v>
      </c>
      <c r="E89" s="82">
        <v>91.49243459323647</v>
      </c>
      <c r="F89" s="82">
        <v>110.23269918411818</v>
      </c>
      <c r="G89" s="82">
        <v>95.61345867980803</v>
      </c>
      <c r="H89" s="82">
        <v>101.58360449095608</v>
      </c>
      <c r="I89" s="82">
        <v>102.43286039946796</v>
      </c>
      <c r="J89" s="82">
        <v>107.55038842791367</v>
      </c>
      <c r="K89" s="82">
        <v>106.41373380047709</v>
      </c>
      <c r="L89" s="82">
        <v>111.69603454162673</v>
      </c>
      <c r="M89" s="82">
        <v>91.58895332649304</v>
      </c>
      <c r="N89" s="82">
        <v>99.99999999622838</v>
      </c>
      <c r="O89" s="134"/>
      <c r="P89" s="134"/>
    </row>
    <row r="90" spans="1:17" s="133" customFormat="1" ht="11.25" customHeight="1">
      <c r="A90" s="85">
        <v>2001</v>
      </c>
      <c r="B90" s="82">
        <v>107.04454425989647</v>
      </c>
      <c r="C90" s="82">
        <v>108.85291476815162</v>
      </c>
      <c r="D90" s="82">
        <v>111.28826095797935</v>
      </c>
      <c r="E90" s="82">
        <v>102.7735426266189</v>
      </c>
      <c r="F90" s="82">
        <v>111.99488052716349</v>
      </c>
      <c r="G90" s="82">
        <v>108.56601626361461</v>
      </c>
      <c r="H90" s="82">
        <v>109.56010953944218</v>
      </c>
      <c r="I90" s="82">
        <v>114.11608169246064</v>
      </c>
      <c r="J90" s="82">
        <v>111.05850598020317</v>
      </c>
      <c r="K90" s="82">
        <v>114.47829209222253</v>
      </c>
      <c r="L90" s="82">
        <v>111.73176435962122</v>
      </c>
      <c r="M90" s="82">
        <v>85.20320313223318</v>
      </c>
      <c r="N90" s="82">
        <v>108.0556763499673</v>
      </c>
      <c r="O90" s="134">
        <v>4.158422415028972</v>
      </c>
      <c r="P90" s="134">
        <v>11.405735666689797</v>
      </c>
      <c r="Q90" s="132">
        <v>11.682575128552035</v>
      </c>
    </row>
    <row r="91" spans="1:17" s="135" customFormat="1" ht="11.25" customHeight="1">
      <c r="A91" s="86">
        <v>2002</v>
      </c>
      <c r="B91" s="83">
        <v>109.5682764617189</v>
      </c>
      <c r="C91" s="83">
        <v>105.06410455076372</v>
      </c>
      <c r="D91" s="83">
        <v>110.86679863494288</v>
      </c>
      <c r="E91" s="83">
        <v>114.8704864173256</v>
      </c>
      <c r="F91" s="83">
        <v>113.59979761935519</v>
      </c>
      <c r="G91" s="83">
        <v>113.07447938084678</v>
      </c>
      <c r="H91" s="83">
        <v>118.32498242147646</v>
      </c>
      <c r="I91" s="83">
        <v>113.61855817303102</v>
      </c>
      <c r="J91" s="83">
        <v>119.29131739813418</v>
      </c>
      <c r="K91" s="83">
        <v>121.88054095288348</v>
      </c>
      <c r="L91" s="83">
        <v>117.06812881879911</v>
      </c>
      <c r="M91" s="83">
        <v>92.69293447967551</v>
      </c>
      <c r="N91" s="82">
        <v>112.49336710907941</v>
      </c>
      <c r="O91" s="134">
        <v>-3.977540627625911</v>
      </c>
      <c r="P91" s="134">
        <v>-0.43598019845303754</v>
      </c>
      <c r="Q91" s="132">
        <v>2.835876975020092</v>
      </c>
    </row>
    <row r="92" spans="1:17" s="133" customFormat="1" ht="11.25" customHeight="1">
      <c r="A92" s="86">
        <v>2003</v>
      </c>
      <c r="B92" s="82">
        <v>129.60702472604106</v>
      </c>
      <c r="C92" s="82">
        <v>116.5</v>
      </c>
      <c r="D92" s="82">
        <v>137.6</v>
      </c>
      <c r="E92" s="82">
        <v>129.3</v>
      </c>
      <c r="F92" s="82">
        <v>131.3</v>
      </c>
      <c r="G92" s="82">
        <v>132.5</v>
      </c>
      <c r="H92" s="82">
        <v>140.7</v>
      </c>
      <c r="I92" s="82">
        <v>127.3</v>
      </c>
      <c r="J92" s="82">
        <v>145.7</v>
      </c>
      <c r="K92" s="82">
        <v>146.4</v>
      </c>
      <c r="L92" s="82">
        <v>140.9</v>
      </c>
      <c r="M92" s="82">
        <v>111.7</v>
      </c>
      <c r="N92" s="82">
        <v>132.4589187271701</v>
      </c>
      <c r="O92" s="134">
        <v>-9.523809523809518</v>
      </c>
      <c r="P92" s="134">
        <v>12.041555575923919</v>
      </c>
      <c r="Q92" s="132">
        <v>16.22041949605356</v>
      </c>
    </row>
    <row r="93" spans="1:17" s="133" customFormat="1" ht="11.25" customHeight="1">
      <c r="A93" s="86">
        <v>2004</v>
      </c>
      <c r="B93" s="82">
        <v>140.21296895382983</v>
      </c>
      <c r="C93" s="82">
        <v>130.41354495331626</v>
      </c>
      <c r="D93" s="82">
        <v>162.75721557709454</v>
      </c>
      <c r="E93" s="82">
        <v>146.6117911272121</v>
      </c>
      <c r="F93" s="82">
        <v>139.96008187581555</v>
      </c>
      <c r="G93" s="82">
        <v>152.7</v>
      </c>
      <c r="H93" s="82">
        <v>155.11436917372967</v>
      </c>
      <c r="I93" s="82">
        <v>135.29085215784957</v>
      </c>
      <c r="J93" s="82" t="s">
        <v>47</v>
      </c>
      <c r="K93" s="82" t="s">
        <v>47</v>
      </c>
      <c r="L93" s="82" t="s">
        <v>47</v>
      </c>
      <c r="M93" s="82" t="s">
        <v>47</v>
      </c>
      <c r="N93" s="82">
        <v>145.38260297735596</v>
      </c>
      <c r="O93" s="134">
        <v>-12.779935941123261</v>
      </c>
      <c r="P93" s="134">
        <v>6.27718158511357</v>
      </c>
      <c r="Q93" s="132">
        <v>11.318243110378596</v>
      </c>
    </row>
    <row r="94" spans="1:16" s="133" customFormat="1" ht="11.25" customHeight="1">
      <c r="A94" s="87"/>
      <c r="B94" s="82"/>
      <c r="C94" s="82"/>
      <c r="D94" s="82"/>
      <c r="E94" s="82"/>
      <c r="F94" s="82"/>
      <c r="G94" s="82"/>
      <c r="H94" s="82"/>
      <c r="I94" s="82"/>
      <c r="J94" s="82"/>
      <c r="K94" s="82"/>
      <c r="L94" s="82"/>
      <c r="M94" s="82"/>
      <c r="N94" s="82"/>
      <c r="O94" s="134"/>
      <c r="P94" s="134"/>
    </row>
    <row r="95" spans="1:16" s="133" customFormat="1" ht="11.25" customHeight="1">
      <c r="A95" s="88" t="s">
        <v>112</v>
      </c>
      <c r="B95" s="82">
        <v>91.77424857452853</v>
      </c>
      <c r="C95" s="82">
        <v>98.55451199270522</v>
      </c>
      <c r="D95" s="82">
        <v>107.32683802425046</v>
      </c>
      <c r="E95" s="82">
        <v>89.81957257589904</v>
      </c>
      <c r="F95" s="82">
        <v>107.96570326504245</v>
      </c>
      <c r="G95" s="82">
        <v>100.15118291721043</v>
      </c>
      <c r="H95" s="82">
        <v>98.66648480402623</v>
      </c>
      <c r="I95" s="82">
        <v>99.30943301703674</v>
      </c>
      <c r="J95" s="82">
        <v>110.26422934770854</v>
      </c>
      <c r="K95" s="82">
        <v>100.13413338125712</v>
      </c>
      <c r="L95" s="82">
        <v>106.93221368486651</v>
      </c>
      <c r="M95" s="82">
        <v>89.10144848011939</v>
      </c>
      <c r="N95" s="82">
        <v>100.00000000538758</v>
      </c>
      <c r="O95" s="134"/>
      <c r="P95" s="134"/>
    </row>
    <row r="96" spans="1:17" s="133" customFormat="1" ht="11.25" customHeight="1">
      <c r="A96" s="85">
        <v>2001</v>
      </c>
      <c r="B96" s="82">
        <v>111.54019240814681</v>
      </c>
      <c r="C96" s="82">
        <v>115.30472357038025</v>
      </c>
      <c r="D96" s="82">
        <v>116.01392387643546</v>
      </c>
      <c r="E96" s="82">
        <v>106.07641103828675</v>
      </c>
      <c r="F96" s="82">
        <v>110.49516732980112</v>
      </c>
      <c r="G96" s="82">
        <v>106.36594529228609</v>
      </c>
      <c r="H96" s="82">
        <v>109.78800914320136</v>
      </c>
      <c r="I96" s="82">
        <v>103.22899361683007</v>
      </c>
      <c r="J96" s="82">
        <v>112.10953615207715</v>
      </c>
      <c r="K96" s="82">
        <v>124.18805195679421</v>
      </c>
      <c r="L96" s="82">
        <v>103.9396028625137</v>
      </c>
      <c r="M96" s="82">
        <v>97.14880252139824</v>
      </c>
      <c r="N96" s="82">
        <v>109.68327998067927</v>
      </c>
      <c r="O96" s="134">
        <v>-5.974254909583143</v>
      </c>
      <c r="P96" s="134">
        <v>3.946816008023044</v>
      </c>
      <c r="Q96" s="132">
        <v>10.74204022488837</v>
      </c>
    </row>
    <row r="97" spans="1:17" s="135" customFormat="1" ht="11.25" customHeight="1">
      <c r="A97" s="86">
        <v>2002</v>
      </c>
      <c r="B97" s="83">
        <v>126.81237830277318</v>
      </c>
      <c r="C97" s="83">
        <v>125.84246096888478</v>
      </c>
      <c r="D97" s="83">
        <v>134.61887094603625</v>
      </c>
      <c r="E97" s="83">
        <v>130.0682226916859</v>
      </c>
      <c r="F97" s="83">
        <v>134.7770475655238</v>
      </c>
      <c r="G97" s="83">
        <v>113.48020622901431</v>
      </c>
      <c r="H97" s="83">
        <v>126.01513859811446</v>
      </c>
      <c r="I97" s="83">
        <v>114.88408325824582</v>
      </c>
      <c r="J97" s="83">
        <v>135.9988638655527</v>
      </c>
      <c r="K97" s="83">
        <v>139.38404463158923</v>
      </c>
      <c r="L97" s="83">
        <v>131.39292809254457</v>
      </c>
      <c r="M97" s="83">
        <v>116.03217727284354</v>
      </c>
      <c r="N97" s="82">
        <v>127.44220186856738</v>
      </c>
      <c r="O97" s="134">
        <v>-8.833109627699278</v>
      </c>
      <c r="P97" s="134">
        <v>11.290519487846247</v>
      </c>
      <c r="Q97" s="132">
        <v>14.52925583347373</v>
      </c>
    </row>
    <row r="98" spans="1:17" s="133" customFormat="1" ht="11.25" customHeight="1">
      <c r="A98" s="86">
        <v>2003</v>
      </c>
      <c r="B98" s="82">
        <v>153.22571214103363</v>
      </c>
      <c r="C98" s="82">
        <v>151.4</v>
      </c>
      <c r="D98" s="82">
        <v>143.9</v>
      </c>
      <c r="E98" s="82">
        <v>148.5</v>
      </c>
      <c r="F98" s="82">
        <v>131.9</v>
      </c>
      <c r="G98" s="82">
        <v>130.7</v>
      </c>
      <c r="H98" s="82">
        <v>146</v>
      </c>
      <c r="I98" s="82">
        <v>138.4</v>
      </c>
      <c r="J98" s="82">
        <v>146.6</v>
      </c>
      <c r="K98" s="82">
        <v>150</v>
      </c>
      <c r="L98" s="82">
        <v>145.2</v>
      </c>
      <c r="M98" s="82">
        <v>126.5</v>
      </c>
      <c r="N98" s="82">
        <v>142.69380934508612</v>
      </c>
      <c r="O98" s="134">
        <v>-5.2054794520547905</v>
      </c>
      <c r="P98" s="134">
        <v>20.46925568348157</v>
      </c>
      <c r="Q98" s="132">
        <v>13.663936516052477</v>
      </c>
    </row>
    <row r="99" spans="1:17" s="133" customFormat="1" ht="11.25" customHeight="1">
      <c r="A99" s="86">
        <v>2004</v>
      </c>
      <c r="B99" s="82">
        <v>154.13969986372896</v>
      </c>
      <c r="C99" s="82">
        <v>154.60328288192716</v>
      </c>
      <c r="D99" s="82">
        <v>180.5932522659847</v>
      </c>
      <c r="E99" s="82">
        <v>166.5906314382794</v>
      </c>
      <c r="F99" s="82">
        <v>198.93409288562</v>
      </c>
      <c r="G99" s="82">
        <v>193.2</v>
      </c>
      <c r="H99" s="82">
        <v>158.2988121598193</v>
      </c>
      <c r="I99" s="82">
        <v>144.31987138526054</v>
      </c>
      <c r="J99" s="82" t="s">
        <v>47</v>
      </c>
      <c r="K99" s="82" t="s">
        <v>47</v>
      </c>
      <c r="L99" s="82" t="s">
        <v>47</v>
      </c>
      <c r="M99" s="82" t="s">
        <v>47</v>
      </c>
      <c r="N99" s="82">
        <v>168.83495536007752</v>
      </c>
      <c r="O99" s="134">
        <v>-8.830730050232818</v>
      </c>
      <c r="P99" s="134">
        <v>4.277363717673797</v>
      </c>
      <c r="Q99" s="132">
        <v>18.06374879047391</v>
      </c>
    </row>
    <row r="100" spans="1:16" ht="12.75">
      <c r="A100" s="137"/>
      <c r="B100" s="139"/>
      <c r="C100" s="139"/>
      <c r="D100" s="139"/>
      <c r="E100" s="139"/>
      <c r="F100" s="139"/>
      <c r="G100" s="139"/>
      <c r="H100" s="139"/>
      <c r="I100" s="139"/>
      <c r="J100" s="139"/>
      <c r="K100" s="139"/>
      <c r="L100" s="139"/>
      <c r="M100" s="139"/>
      <c r="N100" s="140"/>
      <c r="O100" s="140"/>
      <c r="P100" s="140"/>
    </row>
    <row r="101" spans="1:16" ht="12.75">
      <c r="A101" s="137"/>
      <c r="B101" s="139"/>
      <c r="C101" s="139"/>
      <c r="D101" s="139"/>
      <c r="E101" s="139"/>
      <c r="F101" s="139"/>
      <c r="G101" s="139"/>
      <c r="H101" s="139"/>
      <c r="I101" s="139"/>
      <c r="J101" s="139"/>
      <c r="K101" s="139"/>
      <c r="L101" s="139"/>
      <c r="M101" s="139"/>
      <c r="N101" s="140"/>
      <c r="O101" s="140"/>
      <c r="P101" s="140"/>
    </row>
    <row r="102" spans="1:16" ht="12.75">
      <c r="A102" s="137"/>
      <c r="B102" s="139"/>
      <c r="C102" s="139"/>
      <c r="D102" s="139"/>
      <c r="E102" s="139"/>
      <c r="F102" s="139"/>
      <c r="G102" s="139"/>
      <c r="H102" s="139"/>
      <c r="I102" s="139"/>
      <c r="J102" s="139"/>
      <c r="K102" s="139"/>
      <c r="L102" s="139"/>
      <c r="M102" s="139"/>
      <c r="N102" s="140"/>
      <c r="O102" s="140"/>
      <c r="P102" s="140"/>
    </row>
    <row r="103" spans="1:17" ht="12.75">
      <c r="A103" s="465" t="s">
        <v>116</v>
      </c>
      <c r="B103" s="465"/>
      <c r="C103" s="465"/>
      <c r="D103" s="465"/>
      <c r="E103" s="465"/>
      <c r="F103" s="465"/>
      <c r="G103" s="465"/>
      <c r="H103" s="465"/>
      <c r="I103" s="465"/>
      <c r="J103" s="465"/>
      <c r="K103" s="465"/>
      <c r="L103" s="465"/>
      <c r="M103" s="465"/>
      <c r="N103" s="465"/>
      <c r="O103" s="465"/>
      <c r="P103" s="465"/>
      <c r="Q103" s="465"/>
    </row>
    <row r="104" spans="1:16" ht="12.75">
      <c r="A104" s="128"/>
      <c r="B104" s="128"/>
      <c r="C104" s="128"/>
      <c r="D104" s="128"/>
      <c r="E104" s="128"/>
      <c r="F104" s="128"/>
      <c r="G104" s="128"/>
      <c r="H104" s="128"/>
      <c r="I104" s="128"/>
      <c r="J104" s="128"/>
      <c r="K104" s="128"/>
      <c r="L104" s="128"/>
      <c r="M104" s="128"/>
      <c r="N104" s="128"/>
      <c r="O104" s="128"/>
      <c r="P104" s="128"/>
    </row>
    <row r="105" spans="1:16" ht="12.75">
      <c r="A105" s="129"/>
      <c r="B105" s="139"/>
      <c r="C105" s="139"/>
      <c r="D105" s="139"/>
      <c r="E105" s="139"/>
      <c r="F105" s="139"/>
      <c r="G105" s="139"/>
      <c r="H105" s="139"/>
      <c r="I105" s="139"/>
      <c r="J105" s="139"/>
      <c r="K105" s="139"/>
      <c r="L105" s="139"/>
      <c r="M105" s="139"/>
      <c r="N105" s="140"/>
      <c r="O105" s="140"/>
      <c r="P105" s="140"/>
    </row>
    <row r="106" spans="1:16" s="133" customFormat="1" ht="11.25" customHeight="1">
      <c r="A106" s="130"/>
      <c r="B106" s="82"/>
      <c r="C106" s="82"/>
      <c r="D106" s="82"/>
      <c r="E106" s="82"/>
      <c r="F106" s="82"/>
      <c r="G106" s="82"/>
      <c r="H106" s="82"/>
      <c r="I106" s="82"/>
      <c r="J106" s="82"/>
      <c r="K106" s="82"/>
      <c r="L106" s="82"/>
      <c r="M106" s="82"/>
      <c r="N106" s="82"/>
      <c r="O106" s="138"/>
      <c r="P106" s="138"/>
    </row>
    <row r="107" spans="1:16" s="133" customFormat="1" ht="11.25" customHeight="1">
      <c r="A107" s="84" t="s">
        <v>110</v>
      </c>
      <c r="B107" s="82">
        <v>84.15527297413658</v>
      </c>
      <c r="C107" s="82">
        <v>100.89031698433517</v>
      </c>
      <c r="D107" s="82">
        <v>104.86778189096779</v>
      </c>
      <c r="E107" s="82">
        <v>97.92169242157836</v>
      </c>
      <c r="F107" s="82">
        <v>104.66635501826718</v>
      </c>
      <c r="G107" s="82">
        <v>90.91204966176213</v>
      </c>
      <c r="H107" s="82">
        <v>87.40915432961748</v>
      </c>
      <c r="I107" s="82">
        <v>88.26487992340597</v>
      </c>
      <c r="J107" s="82">
        <v>103.4842125171318</v>
      </c>
      <c r="K107" s="82">
        <v>115.90919511970984</v>
      </c>
      <c r="L107" s="82">
        <v>123.57138202400644</v>
      </c>
      <c r="M107" s="82">
        <v>97.9477069973937</v>
      </c>
      <c r="N107" s="82">
        <v>99.99999998852603</v>
      </c>
      <c r="O107" s="132"/>
      <c r="P107" s="132"/>
    </row>
    <row r="108" spans="1:17" s="135" customFormat="1" ht="11.25" customHeight="1">
      <c r="A108" s="85">
        <v>2001</v>
      </c>
      <c r="B108" s="83">
        <v>100.30737211659367</v>
      </c>
      <c r="C108" s="83">
        <v>95.65295683375791</v>
      </c>
      <c r="D108" s="83">
        <v>108.39306260837603</v>
      </c>
      <c r="E108" s="83">
        <v>84.45557945177754</v>
      </c>
      <c r="F108" s="83">
        <v>101.18641140408391</v>
      </c>
      <c r="G108" s="83">
        <v>82.710661553073</v>
      </c>
      <c r="H108" s="83">
        <v>87.92992063083317</v>
      </c>
      <c r="I108" s="83">
        <v>82.65826265813998</v>
      </c>
      <c r="J108" s="83">
        <v>88.98599262177308</v>
      </c>
      <c r="K108" s="83">
        <v>90.35354420852894</v>
      </c>
      <c r="L108" s="83">
        <v>108.19136620711038</v>
      </c>
      <c r="M108" s="83">
        <v>94.11628832070618</v>
      </c>
      <c r="N108" s="82">
        <v>93.74511821789615</v>
      </c>
      <c r="O108" s="134">
        <v>-5.995294815317566</v>
      </c>
      <c r="P108" s="134">
        <v>-6.3520363593439155</v>
      </c>
      <c r="Q108" s="132">
        <v>-2.080560657470025</v>
      </c>
    </row>
    <row r="109" spans="1:17" s="135" customFormat="1" ht="11.25" customHeight="1">
      <c r="A109" s="86">
        <v>2002</v>
      </c>
      <c r="B109" s="83">
        <v>85.26307286524349</v>
      </c>
      <c r="C109" s="83">
        <v>96.93926702415749</v>
      </c>
      <c r="D109" s="83">
        <v>112.70093759911444</v>
      </c>
      <c r="E109" s="83">
        <v>101.95266039434101</v>
      </c>
      <c r="F109" s="83">
        <v>89.32226846021759</v>
      </c>
      <c r="G109" s="83">
        <v>96.22674949448738</v>
      </c>
      <c r="H109" s="83">
        <v>83.84777053983046</v>
      </c>
      <c r="I109" s="83">
        <v>93.69528719898761</v>
      </c>
      <c r="J109" s="83">
        <v>110.08226266838992</v>
      </c>
      <c r="K109" s="83">
        <v>121.75153656732031</v>
      </c>
      <c r="L109" s="83">
        <v>126.37049831102286</v>
      </c>
      <c r="M109" s="83">
        <v>109.11655542554277</v>
      </c>
      <c r="N109" s="82">
        <v>102.2724055457213</v>
      </c>
      <c r="O109" s="134">
        <v>11.744518185464758</v>
      </c>
      <c r="P109" s="134">
        <v>13.352596807526467</v>
      </c>
      <c r="Q109" s="132">
        <v>2.2405375568717156</v>
      </c>
    </row>
    <row r="110" spans="1:17" s="133" customFormat="1" ht="11.25" customHeight="1">
      <c r="A110" s="86">
        <v>2003</v>
      </c>
      <c r="B110" s="82">
        <v>103.49613196187973</v>
      </c>
      <c r="C110" s="82">
        <v>109.6</v>
      </c>
      <c r="D110" s="82">
        <v>122.2</v>
      </c>
      <c r="E110" s="82">
        <v>106</v>
      </c>
      <c r="F110" s="82">
        <v>97.6</v>
      </c>
      <c r="G110" s="82">
        <v>104.7</v>
      </c>
      <c r="H110" s="82">
        <v>103</v>
      </c>
      <c r="I110" s="82">
        <v>96</v>
      </c>
      <c r="J110" s="82">
        <v>127.1</v>
      </c>
      <c r="K110" s="82">
        <v>135.5</v>
      </c>
      <c r="L110" s="82">
        <v>137.9</v>
      </c>
      <c r="M110" s="82">
        <v>106.1</v>
      </c>
      <c r="N110" s="82">
        <v>112.43301099682333</v>
      </c>
      <c r="O110" s="134">
        <v>-6.796116504854369</v>
      </c>
      <c r="P110" s="134">
        <v>2.459795865845095</v>
      </c>
      <c r="Q110" s="132">
        <v>10.875496337775962</v>
      </c>
    </row>
    <row r="111" spans="1:17" s="133" customFormat="1" ht="11.25" customHeight="1">
      <c r="A111" s="86">
        <v>2004</v>
      </c>
      <c r="B111" s="82">
        <v>101.10559996298434</v>
      </c>
      <c r="C111" s="82">
        <v>107.83821721234644</v>
      </c>
      <c r="D111" s="82">
        <v>136.96839902425592</v>
      </c>
      <c r="E111" s="82">
        <v>115.43816595700935</v>
      </c>
      <c r="F111" s="82">
        <v>115.64232863089259</v>
      </c>
      <c r="G111" s="82">
        <v>130.7</v>
      </c>
      <c r="H111" s="82">
        <v>117.62340284821768</v>
      </c>
      <c r="I111" s="82">
        <v>116.69360590438842</v>
      </c>
      <c r="J111" s="82" t="s">
        <v>47</v>
      </c>
      <c r="K111" s="82" t="s">
        <v>47</v>
      </c>
      <c r="L111" s="82" t="s">
        <v>47</v>
      </c>
      <c r="M111" s="82" t="s">
        <v>47</v>
      </c>
      <c r="N111" s="82">
        <v>117.75121494251182</v>
      </c>
      <c r="O111" s="134">
        <v>-0.790486349922284</v>
      </c>
      <c r="P111" s="134">
        <v>21.555839483737937</v>
      </c>
      <c r="Q111" s="132">
        <v>11.798486108254815</v>
      </c>
    </row>
    <row r="112" spans="1:16" s="133" customFormat="1" ht="11.25" customHeight="1">
      <c r="A112" s="87"/>
      <c r="B112" s="82"/>
      <c r="C112" s="82"/>
      <c r="D112" s="82"/>
      <c r="E112" s="82"/>
      <c r="F112" s="82"/>
      <c r="G112" s="82"/>
      <c r="H112" s="82"/>
      <c r="I112" s="82"/>
      <c r="J112" s="82"/>
      <c r="K112" s="82"/>
      <c r="L112" s="82"/>
      <c r="M112" s="82"/>
      <c r="N112" s="82"/>
      <c r="O112" s="134"/>
      <c r="P112" s="134"/>
    </row>
    <row r="113" spans="1:16" s="133" customFormat="1" ht="11.25" customHeight="1">
      <c r="A113" s="88" t="s">
        <v>111</v>
      </c>
      <c r="B113" s="82">
        <v>81.52737842710494</v>
      </c>
      <c r="C113" s="82">
        <v>103.1397284943216</v>
      </c>
      <c r="D113" s="82">
        <v>111.10270810010807</v>
      </c>
      <c r="E113" s="82">
        <v>100.69566706944168</v>
      </c>
      <c r="F113" s="82">
        <v>99.13630204004072</v>
      </c>
      <c r="G113" s="82">
        <v>88.23998837578384</v>
      </c>
      <c r="H113" s="82">
        <v>84.43435282707964</v>
      </c>
      <c r="I113" s="82">
        <v>94.82897936114679</v>
      </c>
      <c r="J113" s="82">
        <v>108.302101615709</v>
      </c>
      <c r="K113" s="82">
        <v>119.74291164562798</v>
      </c>
      <c r="L113" s="82">
        <v>116.0382382896848</v>
      </c>
      <c r="M113" s="82">
        <v>92.81164373813135</v>
      </c>
      <c r="N113" s="82">
        <v>99.9999999986817</v>
      </c>
      <c r="O113" s="134"/>
      <c r="P113" s="134"/>
    </row>
    <row r="114" spans="1:17" s="133" customFormat="1" ht="11.25" customHeight="1">
      <c r="A114" s="85">
        <v>2001</v>
      </c>
      <c r="B114" s="82">
        <v>96.32211135797563</v>
      </c>
      <c r="C114" s="82">
        <v>92.26555612641799</v>
      </c>
      <c r="D114" s="82">
        <v>105.57385095887145</v>
      </c>
      <c r="E114" s="82">
        <v>79.21205520379429</v>
      </c>
      <c r="F114" s="82">
        <v>97.03655905753092</v>
      </c>
      <c r="G114" s="82">
        <v>76.15246484143312</v>
      </c>
      <c r="H114" s="82">
        <v>86.35263630922829</v>
      </c>
      <c r="I114" s="82">
        <v>85.96938523914956</v>
      </c>
      <c r="J114" s="82">
        <v>90.028983889642</v>
      </c>
      <c r="K114" s="82">
        <v>96.19466276631557</v>
      </c>
      <c r="L114" s="82">
        <v>100.11429750673607</v>
      </c>
      <c r="M114" s="82">
        <v>90.2719075096708</v>
      </c>
      <c r="N114" s="82">
        <v>91.29120589723048</v>
      </c>
      <c r="O114" s="134">
        <v>-0.4438209259834388</v>
      </c>
      <c r="P114" s="134">
        <v>-9.342707452598795</v>
      </c>
      <c r="Q114" s="132">
        <v>-5.794809303273987</v>
      </c>
    </row>
    <row r="115" spans="1:17" s="135" customFormat="1" ht="11.25" customHeight="1">
      <c r="A115" s="86">
        <v>2002</v>
      </c>
      <c r="B115" s="83">
        <v>82.95208610352614</v>
      </c>
      <c r="C115" s="83">
        <v>89.71970838816529</v>
      </c>
      <c r="D115" s="83">
        <v>109.54892775017751</v>
      </c>
      <c r="E115" s="83">
        <v>91.95979699924483</v>
      </c>
      <c r="F115" s="83">
        <v>78.40338256613055</v>
      </c>
      <c r="G115" s="83">
        <v>87.34114330367466</v>
      </c>
      <c r="H115" s="83">
        <v>79.37694764113054</v>
      </c>
      <c r="I115" s="83">
        <v>93.15011989405897</v>
      </c>
      <c r="J115" s="83">
        <v>99.04817809306117</v>
      </c>
      <c r="K115" s="83">
        <v>113.3424147520274</v>
      </c>
      <c r="L115" s="83">
        <v>111.30274023967685</v>
      </c>
      <c r="M115" s="83">
        <v>100.78808875696812</v>
      </c>
      <c r="N115" s="82">
        <v>94.74446120732017</v>
      </c>
      <c r="O115" s="134">
        <v>17.351602275257587</v>
      </c>
      <c r="P115" s="134">
        <v>8.352664887545787</v>
      </c>
      <c r="Q115" s="132">
        <v>-0.8947898282197183</v>
      </c>
    </row>
    <row r="116" spans="1:17" s="133" customFormat="1" ht="11.25" customHeight="1">
      <c r="A116" s="86">
        <v>2003</v>
      </c>
      <c r="B116" s="82">
        <v>92.15578917711525</v>
      </c>
      <c r="C116" s="82">
        <v>100.5</v>
      </c>
      <c r="D116" s="82">
        <v>112.6</v>
      </c>
      <c r="E116" s="82">
        <v>98.9</v>
      </c>
      <c r="F116" s="82">
        <v>91.9</v>
      </c>
      <c r="G116" s="82">
        <v>96.5</v>
      </c>
      <c r="H116" s="82">
        <v>85.3</v>
      </c>
      <c r="I116" s="82">
        <v>90.3</v>
      </c>
      <c r="J116" s="82">
        <v>111.3</v>
      </c>
      <c r="K116" s="82">
        <v>107.9</v>
      </c>
      <c r="L116" s="82">
        <v>107.1</v>
      </c>
      <c r="M116" s="82">
        <v>94.2</v>
      </c>
      <c r="N116" s="82">
        <v>99.05464909809292</v>
      </c>
      <c r="O116" s="134">
        <v>5.861664712778429</v>
      </c>
      <c r="P116" s="134">
        <v>-3.059706093025389</v>
      </c>
      <c r="Q116" s="132">
        <v>7.818585353634279</v>
      </c>
    </row>
    <row r="117" spans="1:17" s="133" customFormat="1" ht="11.25" customHeight="1">
      <c r="A117" s="86">
        <v>2004</v>
      </c>
      <c r="B117" s="82">
        <v>86.04862549293632</v>
      </c>
      <c r="C117" s="82">
        <v>89.03320480027234</v>
      </c>
      <c r="D117" s="82">
        <v>116.81515632367908</v>
      </c>
      <c r="E117" s="82">
        <v>96.99886065261423</v>
      </c>
      <c r="F117" s="82">
        <v>92.43868394421513</v>
      </c>
      <c r="G117" s="82">
        <v>102.3</v>
      </c>
      <c r="H117" s="82">
        <v>95.54953426021791</v>
      </c>
      <c r="I117" s="82">
        <v>98.64744546949021</v>
      </c>
      <c r="J117" s="82" t="s">
        <v>47</v>
      </c>
      <c r="K117" s="82" t="s">
        <v>47</v>
      </c>
      <c r="L117" s="82" t="s">
        <v>47</v>
      </c>
      <c r="M117" s="82" t="s">
        <v>47</v>
      </c>
      <c r="N117" s="82">
        <v>97.22893886792815</v>
      </c>
      <c r="O117" s="134">
        <v>3.2422044055552384</v>
      </c>
      <c r="P117" s="134">
        <v>9.244125658350178</v>
      </c>
      <c r="Q117" s="132">
        <v>1.2596040936793764</v>
      </c>
    </row>
    <row r="118" spans="1:16" s="133" customFormat="1" ht="11.25" customHeight="1">
      <c r="A118" s="87"/>
      <c r="B118" s="82"/>
      <c r="C118" s="82"/>
      <c r="D118" s="82"/>
      <c r="E118" s="82"/>
      <c r="F118" s="82"/>
      <c r="G118" s="82"/>
      <c r="H118" s="82"/>
      <c r="I118" s="82"/>
      <c r="J118" s="82"/>
      <c r="K118" s="82"/>
      <c r="L118" s="82"/>
      <c r="M118" s="82"/>
      <c r="N118" s="82"/>
      <c r="O118" s="134"/>
      <c r="P118" s="134"/>
    </row>
    <row r="119" spans="1:16" s="133" customFormat="1" ht="11.25" customHeight="1">
      <c r="A119" s="88" t="s">
        <v>112</v>
      </c>
      <c r="B119" s="82">
        <v>89.62307024492084</v>
      </c>
      <c r="C119" s="82">
        <v>96.21002036154526</v>
      </c>
      <c r="D119" s="82">
        <v>91.89492029006263</v>
      </c>
      <c r="E119" s="82">
        <v>92.14994984044581</v>
      </c>
      <c r="F119" s="82">
        <v>116.17260383501058</v>
      </c>
      <c r="G119" s="82">
        <v>96.47174361056217</v>
      </c>
      <c r="H119" s="82">
        <v>93.59875259513359</v>
      </c>
      <c r="I119" s="82">
        <v>74.60711546444834</v>
      </c>
      <c r="J119" s="82">
        <v>93.45974609295952</v>
      </c>
      <c r="K119" s="82">
        <v>107.93247299989126</v>
      </c>
      <c r="L119" s="82">
        <v>139.24541380777242</v>
      </c>
      <c r="M119" s="82">
        <v>108.63419084005508</v>
      </c>
      <c r="N119" s="82">
        <v>99.9999999985673</v>
      </c>
      <c r="O119" s="134"/>
      <c r="P119" s="134"/>
    </row>
    <row r="120" spans="1:17" s="133" customFormat="1" ht="11.25" customHeight="1">
      <c r="A120" s="85">
        <v>2001</v>
      </c>
      <c r="B120" s="82">
        <v>108.5994087592257</v>
      </c>
      <c r="C120" s="82">
        <v>102.70104038530748</v>
      </c>
      <c r="D120" s="82">
        <v>114.25892879968596</v>
      </c>
      <c r="E120" s="82">
        <v>95.36565479571757</v>
      </c>
      <c r="F120" s="82">
        <v>109.82090982195092</v>
      </c>
      <c r="G120" s="82">
        <v>96.35614440450215</v>
      </c>
      <c r="H120" s="82">
        <v>91.21173836941638</v>
      </c>
      <c r="I120" s="82">
        <v>75.76888923272777</v>
      </c>
      <c r="J120" s="82">
        <v>86.8158656986466</v>
      </c>
      <c r="K120" s="82">
        <v>78.20006875137054</v>
      </c>
      <c r="L120" s="82">
        <v>124.99712963565877</v>
      </c>
      <c r="M120" s="82">
        <v>102.11519942862179</v>
      </c>
      <c r="N120" s="82">
        <v>98.85091484023597</v>
      </c>
      <c r="O120" s="134">
        <v>-16.93076945222069</v>
      </c>
      <c r="P120" s="134">
        <v>1.5571889638770955</v>
      </c>
      <c r="Q120" s="132">
        <v>5.774998154914299</v>
      </c>
    </row>
    <row r="121" spans="1:17" s="135" customFormat="1" ht="11.25" customHeight="1">
      <c r="A121" s="86">
        <v>2002</v>
      </c>
      <c r="B121" s="83">
        <v>90.07148769757778</v>
      </c>
      <c r="C121" s="83">
        <v>111.96082979605582</v>
      </c>
      <c r="D121" s="83">
        <v>119.25924903463401</v>
      </c>
      <c r="E121" s="83">
        <v>122.74457195796123</v>
      </c>
      <c r="F121" s="83">
        <v>112.04093285482489</v>
      </c>
      <c r="G121" s="83">
        <v>114.71481751076291</v>
      </c>
      <c r="H121" s="83">
        <v>93.15010469273122</v>
      </c>
      <c r="I121" s="83">
        <v>94.82960378251542</v>
      </c>
      <c r="J121" s="83">
        <v>133.04061820645902</v>
      </c>
      <c r="K121" s="83">
        <v>139.24819496345998</v>
      </c>
      <c r="L121" s="83">
        <v>157.72162168872947</v>
      </c>
      <c r="M121" s="83">
        <v>126.44539658570034</v>
      </c>
      <c r="N121" s="82">
        <v>117.93561906428435</v>
      </c>
      <c r="O121" s="134">
        <v>1.8030029008816106</v>
      </c>
      <c r="P121" s="134">
        <v>25.15638640450667</v>
      </c>
      <c r="Q121" s="132">
        <v>8.146365809470883</v>
      </c>
    </row>
    <row r="122" spans="1:17" s="133" customFormat="1" ht="11.25" customHeight="1">
      <c r="A122" s="86">
        <v>2003</v>
      </c>
      <c r="B122" s="82">
        <v>127.0917116192235</v>
      </c>
      <c r="C122" s="82">
        <v>128.4</v>
      </c>
      <c r="D122" s="82">
        <v>142.2</v>
      </c>
      <c r="E122" s="82">
        <v>120.7</v>
      </c>
      <c r="F122" s="82">
        <v>109.2</v>
      </c>
      <c r="G122" s="82">
        <v>121.8</v>
      </c>
      <c r="H122" s="82">
        <v>139.9</v>
      </c>
      <c r="I122" s="82">
        <v>108.1</v>
      </c>
      <c r="J122" s="82">
        <v>159.9</v>
      </c>
      <c r="K122" s="82">
        <v>192.9</v>
      </c>
      <c r="L122" s="82">
        <v>201.9</v>
      </c>
      <c r="M122" s="82">
        <v>130.8</v>
      </c>
      <c r="N122" s="82">
        <v>140.24097596826866</v>
      </c>
      <c r="O122" s="134">
        <v>-22.73052180128664</v>
      </c>
      <c r="P122" s="134">
        <v>13.99393827260866</v>
      </c>
      <c r="Q122" s="132">
        <v>16.141674308234805</v>
      </c>
    </row>
    <row r="123" spans="1:17" s="133" customFormat="1" ht="11.25" customHeight="1">
      <c r="A123" s="86">
        <v>2004</v>
      </c>
      <c r="B123" s="82">
        <v>132.43428615186775</v>
      </c>
      <c r="C123" s="82">
        <v>146.96535618182105</v>
      </c>
      <c r="D123" s="82">
        <v>178.90076847327379</v>
      </c>
      <c r="E123" s="82">
        <v>153.80438690878324</v>
      </c>
      <c r="F123" s="82">
        <v>163.9215964270094</v>
      </c>
      <c r="G123" s="82">
        <v>189.7</v>
      </c>
      <c r="H123" s="82">
        <v>163.55197257516556</v>
      </c>
      <c r="I123" s="82">
        <v>154.24181974261788</v>
      </c>
      <c r="J123" s="82" t="s">
        <v>47</v>
      </c>
      <c r="K123" s="82" t="s">
        <v>47</v>
      </c>
      <c r="L123" s="82" t="s">
        <v>47</v>
      </c>
      <c r="M123" s="82" t="s">
        <v>47</v>
      </c>
      <c r="N123" s="82">
        <v>160.44002330756734</v>
      </c>
      <c r="O123" s="134">
        <v>-5.692473582529802</v>
      </c>
      <c r="P123" s="134">
        <v>42.68438459076585</v>
      </c>
      <c r="Q123" s="132">
        <v>28.687673208833637</v>
      </c>
    </row>
    <row r="124" spans="1:16" s="133" customFormat="1" ht="11.25" customHeight="1">
      <c r="A124" s="131"/>
      <c r="B124" s="131"/>
      <c r="C124" s="131"/>
      <c r="D124" s="131"/>
      <c r="E124" s="131"/>
      <c r="F124" s="131"/>
      <c r="G124" s="131"/>
      <c r="H124" s="131"/>
      <c r="I124" s="131"/>
      <c r="J124" s="131"/>
      <c r="K124" s="131"/>
      <c r="L124" s="131"/>
      <c r="M124" s="131"/>
      <c r="N124" s="123"/>
      <c r="O124" s="124"/>
      <c r="P124" s="124"/>
    </row>
    <row r="125" spans="1:16" s="133" customFormat="1" ht="11.25" customHeight="1">
      <c r="A125" s="131"/>
      <c r="B125" s="131"/>
      <c r="C125" s="131"/>
      <c r="D125" s="131"/>
      <c r="E125" s="131"/>
      <c r="F125" s="131"/>
      <c r="G125" s="131"/>
      <c r="H125" s="131"/>
      <c r="I125" s="131"/>
      <c r="J125" s="131"/>
      <c r="K125" s="131"/>
      <c r="L125" s="131"/>
      <c r="M125" s="131"/>
      <c r="N125" s="123"/>
      <c r="O125" s="124"/>
      <c r="P125" s="124"/>
    </row>
    <row r="126" spans="1:16" s="133" customFormat="1" ht="11.25" customHeight="1">
      <c r="A126" s="131"/>
      <c r="B126" s="131"/>
      <c r="C126" s="131"/>
      <c r="D126" s="131"/>
      <c r="E126" s="131"/>
      <c r="F126" s="131"/>
      <c r="G126" s="131"/>
      <c r="H126" s="131"/>
      <c r="I126" s="131"/>
      <c r="J126" s="131"/>
      <c r="K126" s="131"/>
      <c r="L126" s="131"/>
      <c r="M126" s="131"/>
      <c r="N126" s="123"/>
      <c r="O126" s="124"/>
      <c r="P126" s="124"/>
    </row>
    <row r="127" spans="1:16" s="133" customFormat="1" ht="11.25" customHeight="1">
      <c r="A127" s="131"/>
      <c r="B127" s="131"/>
      <c r="C127" s="131"/>
      <c r="D127" s="131"/>
      <c r="E127" s="131"/>
      <c r="F127" s="131"/>
      <c r="G127" s="131"/>
      <c r="H127" s="131"/>
      <c r="I127" s="131"/>
      <c r="J127" s="131"/>
      <c r="K127" s="131"/>
      <c r="L127" s="131"/>
      <c r="M127" s="131"/>
      <c r="N127" s="123"/>
      <c r="O127" s="124"/>
      <c r="P127" s="124"/>
    </row>
    <row r="128" spans="1:16" s="133" customFormat="1" ht="11.25" customHeight="1">
      <c r="A128" s="131"/>
      <c r="B128" s="131"/>
      <c r="C128" s="131"/>
      <c r="D128" s="131"/>
      <c r="E128" s="131"/>
      <c r="F128" s="131"/>
      <c r="G128" s="131"/>
      <c r="H128" s="131"/>
      <c r="I128" s="131"/>
      <c r="J128" s="131"/>
      <c r="K128" s="131"/>
      <c r="L128" s="131"/>
      <c r="M128" s="131"/>
      <c r="N128" s="123"/>
      <c r="O128" s="124"/>
      <c r="P128" s="124"/>
    </row>
    <row r="129" spans="1:16" s="133" customFormat="1" ht="11.25" customHeight="1">
      <c r="A129" s="131"/>
      <c r="B129" s="131"/>
      <c r="C129" s="131"/>
      <c r="D129" s="131"/>
      <c r="E129" s="131"/>
      <c r="F129" s="131"/>
      <c r="G129" s="131"/>
      <c r="H129" s="131"/>
      <c r="I129" s="131"/>
      <c r="J129" s="131"/>
      <c r="K129" s="131"/>
      <c r="L129" s="131"/>
      <c r="M129" s="131"/>
      <c r="N129" s="123"/>
      <c r="O129" s="124"/>
      <c r="P129" s="124"/>
    </row>
    <row r="130" spans="14:16" s="133" customFormat="1" ht="11.25" customHeight="1">
      <c r="N130" s="142"/>
      <c r="O130" s="138"/>
      <c r="P130" s="138"/>
    </row>
    <row r="131" spans="1:16" s="133" customFormat="1" ht="11.25" customHeight="1">
      <c r="A131" s="137"/>
      <c r="B131" s="142"/>
      <c r="C131" s="141"/>
      <c r="D131" s="141"/>
      <c r="E131" s="141"/>
      <c r="F131" s="141"/>
      <c r="G131" s="141"/>
      <c r="H131" s="141"/>
      <c r="I131" s="141"/>
      <c r="J131" s="141"/>
      <c r="K131" s="141"/>
      <c r="L131" s="141"/>
      <c r="M131" s="141"/>
      <c r="N131" s="143"/>
      <c r="O131" s="136"/>
      <c r="P131" s="144"/>
    </row>
    <row r="132" spans="1:17" s="133" customFormat="1" ht="12.75" customHeight="1">
      <c r="A132" s="470"/>
      <c r="B132" s="470"/>
      <c r="C132" s="470"/>
      <c r="D132" s="470"/>
      <c r="E132" s="470"/>
      <c r="F132" s="470"/>
      <c r="G132" s="470"/>
      <c r="H132" s="470"/>
      <c r="I132" s="470"/>
      <c r="J132" s="470"/>
      <c r="K132" s="470"/>
      <c r="L132" s="470"/>
      <c r="M132" s="470"/>
      <c r="N132" s="470"/>
      <c r="O132" s="470"/>
      <c r="P132" s="470"/>
      <c r="Q132" s="470"/>
    </row>
    <row r="133" spans="1:16" s="133" customFormat="1" ht="12.75">
      <c r="A133" s="94"/>
      <c r="B133" s="130"/>
      <c r="C133" s="130"/>
      <c r="D133" s="130"/>
      <c r="E133" s="130"/>
      <c r="F133" s="130"/>
      <c r="G133" s="130"/>
      <c r="H133" s="130"/>
      <c r="I133" s="130"/>
      <c r="J133" s="130"/>
      <c r="K133" s="130"/>
      <c r="L133" s="130"/>
      <c r="M133" s="130"/>
      <c r="N133" s="145"/>
      <c r="O133" s="145"/>
      <c r="P133" s="145"/>
    </row>
    <row r="134" spans="1:17" ht="12.75">
      <c r="A134" s="472" t="s">
        <v>117</v>
      </c>
      <c r="B134" s="472"/>
      <c r="C134" s="472"/>
      <c r="D134" s="472"/>
      <c r="E134" s="472"/>
      <c r="F134" s="472"/>
      <c r="G134" s="472"/>
      <c r="H134" s="472"/>
      <c r="I134" s="472"/>
      <c r="J134" s="472"/>
      <c r="K134" s="472"/>
      <c r="L134" s="472"/>
      <c r="M134" s="472"/>
      <c r="N134" s="472"/>
      <c r="O134" s="472"/>
      <c r="P134" s="472"/>
      <c r="Q134" s="472"/>
    </row>
    <row r="135" spans="1:17" ht="12.75" customHeight="1">
      <c r="A135" s="472" t="s">
        <v>118</v>
      </c>
      <c r="B135" s="472"/>
      <c r="C135" s="472"/>
      <c r="D135" s="472"/>
      <c r="E135" s="472"/>
      <c r="F135" s="472"/>
      <c r="G135" s="472"/>
      <c r="H135" s="472"/>
      <c r="I135" s="472"/>
      <c r="J135" s="472"/>
      <c r="K135" s="472"/>
      <c r="L135" s="472"/>
      <c r="M135" s="472"/>
      <c r="N135" s="472"/>
      <c r="O135" s="472"/>
      <c r="P135" s="472"/>
      <c r="Q135" s="472"/>
    </row>
    <row r="136" spans="1:17" ht="12.75">
      <c r="A136" s="472" t="s">
        <v>88</v>
      </c>
      <c r="B136" s="472"/>
      <c r="C136" s="472"/>
      <c r="D136" s="472"/>
      <c r="E136" s="472"/>
      <c r="F136" s="472"/>
      <c r="G136" s="472"/>
      <c r="H136" s="472"/>
      <c r="I136" s="472"/>
      <c r="J136" s="472"/>
      <c r="K136" s="472"/>
      <c r="L136" s="472"/>
      <c r="M136" s="472"/>
      <c r="N136" s="472"/>
      <c r="O136" s="472"/>
      <c r="P136" s="472"/>
      <c r="Q136" s="472"/>
    </row>
    <row r="137" spans="1:16" ht="12.75">
      <c r="A137" s="94"/>
      <c r="B137" s="95"/>
      <c r="C137" s="95"/>
      <c r="D137" s="95"/>
      <c r="E137" s="95"/>
      <c r="F137" s="95"/>
      <c r="G137" s="95"/>
      <c r="H137" s="95"/>
      <c r="I137" s="95"/>
      <c r="J137" s="95"/>
      <c r="K137" s="95"/>
      <c r="L137" s="95"/>
      <c r="M137" s="95"/>
      <c r="N137" s="95"/>
      <c r="O137" s="95"/>
      <c r="P137" s="95"/>
    </row>
    <row r="138" ht="12.75" customHeight="1"/>
    <row r="139" spans="1:17" ht="12.75">
      <c r="A139" s="100"/>
      <c r="B139" s="101"/>
      <c r="C139" s="102"/>
      <c r="D139" s="102"/>
      <c r="E139" s="102"/>
      <c r="F139" s="102"/>
      <c r="G139" s="102"/>
      <c r="H139" s="102"/>
      <c r="I139" s="102"/>
      <c r="J139" s="102"/>
      <c r="K139" s="102"/>
      <c r="L139" s="102"/>
      <c r="M139" s="102"/>
      <c r="N139" s="103"/>
      <c r="O139" s="466" t="s">
        <v>89</v>
      </c>
      <c r="P139" s="467"/>
      <c r="Q139" s="467"/>
    </row>
    <row r="140" spans="1:17" ht="12.75">
      <c r="A140" s="104"/>
      <c r="B140" s="105"/>
      <c r="C140" s="106"/>
      <c r="D140" s="106"/>
      <c r="E140" s="106"/>
      <c r="F140" s="106"/>
      <c r="G140" s="106"/>
      <c r="H140" s="106"/>
      <c r="I140" s="106"/>
      <c r="J140" s="106"/>
      <c r="K140" s="106"/>
      <c r="L140" s="106"/>
      <c r="M140" s="106"/>
      <c r="N140" s="107"/>
      <c r="O140" s="108" t="s">
        <v>208</v>
      </c>
      <c r="P140" s="109"/>
      <c r="Q140" s="110" t="s">
        <v>209</v>
      </c>
    </row>
    <row r="141" spans="1:17" ht="12.75">
      <c r="A141" s="111" t="s">
        <v>91</v>
      </c>
      <c r="B141" s="105" t="s">
        <v>92</v>
      </c>
      <c r="C141" s="106" t="s">
        <v>93</v>
      </c>
      <c r="D141" s="106" t="s">
        <v>94</v>
      </c>
      <c r="E141" s="106" t="s">
        <v>90</v>
      </c>
      <c r="F141" s="106" t="s">
        <v>95</v>
      </c>
      <c r="G141" s="106" t="s">
        <v>96</v>
      </c>
      <c r="H141" s="106" t="s">
        <v>97</v>
      </c>
      <c r="I141" s="106" t="s">
        <v>98</v>
      </c>
      <c r="J141" s="106" t="s">
        <v>99</v>
      </c>
      <c r="K141" s="106" t="s">
        <v>100</v>
      </c>
      <c r="L141" s="106" t="s">
        <v>101</v>
      </c>
      <c r="M141" s="106" t="s">
        <v>102</v>
      </c>
      <c r="N141" s="112" t="s">
        <v>103</v>
      </c>
      <c r="O141" s="468" t="s">
        <v>104</v>
      </c>
      <c r="P141" s="469"/>
      <c r="Q141" s="469"/>
    </row>
    <row r="142" spans="1:17" ht="12.75">
      <c r="A142" s="104"/>
      <c r="B142" s="105"/>
      <c r="C142" s="106"/>
      <c r="D142" s="106"/>
      <c r="E142" s="106"/>
      <c r="F142" s="106"/>
      <c r="G142" s="106"/>
      <c r="H142" s="106"/>
      <c r="I142" s="106"/>
      <c r="J142" s="106"/>
      <c r="K142" s="106"/>
      <c r="L142" s="106"/>
      <c r="M142" s="106"/>
      <c r="N142" s="107"/>
      <c r="O142" s="112" t="s">
        <v>105</v>
      </c>
      <c r="P142" s="113" t="s">
        <v>106</v>
      </c>
      <c r="Q142" s="114" t="s">
        <v>106</v>
      </c>
    </row>
    <row r="143" spans="1:17" ht="12.75">
      <c r="A143" s="115"/>
      <c r="B143" s="116"/>
      <c r="C143" s="117"/>
      <c r="D143" s="117"/>
      <c r="E143" s="117"/>
      <c r="F143" s="117"/>
      <c r="G143" s="117"/>
      <c r="H143" s="117"/>
      <c r="I143" s="117"/>
      <c r="J143" s="117"/>
      <c r="K143" s="117"/>
      <c r="L143" s="117"/>
      <c r="M143" s="117"/>
      <c r="N143" s="118"/>
      <c r="O143" s="119" t="s">
        <v>107</v>
      </c>
      <c r="P143" s="120" t="s">
        <v>108</v>
      </c>
      <c r="Q143" s="121" t="s">
        <v>109</v>
      </c>
    </row>
    <row r="147" spans="1:17" ht="12.75">
      <c r="A147" s="465" t="s">
        <v>119</v>
      </c>
      <c r="B147" s="465"/>
      <c r="C147" s="465"/>
      <c r="D147" s="465"/>
      <c r="E147" s="465"/>
      <c r="F147" s="465"/>
      <c r="G147" s="465"/>
      <c r="H147" s="465"/>
      <c r="I147" s="465"/>
      <c r="J147" s="465"/>
      <c r="K147" s="465"/>
      <c r="L147" s="465"/>
      <c r="M147" s="465"/>
      <c r="N147" s="465"/>
      <c r="O147" s="465"/>
      <c r="P147" s="465"/>
      <c r="Q147" s="465"/>
    </row>
    <row r="148" spans="1:16" ht="12.75">
      <c r="A148" s="146"/>
      <c r="B148" s="140"/>
      <c r="C148" s="140"/>
      <c r="D148" s="140"/>
      <c r="E148" s="140"/>
      <c r="F148" s="140"/>
      <c r="G148" s="140"/>
      <c r="H148" s="140"/>
      <c r="I148" s="140"/>
      <c r="J148" s="140"/>
      <c r="K148" s="140"/>
      <c r="L148" s="140"/>
      <c r="M148" s="140"/>
      <c r="N148" s="140"/>
      <c r="O148" s="140"/>
      <c r="P148" s="140"/>
    </row>
    <row r="149" spans="1:16" s="133" customFormat="1" ht="11.25" customHeight="1">
      <c r="A149" s="142"/>
      <c r="B149" s="82"/>
      <c r="C149" s="82"/>
      <c r="D149" s="82"/>
      <c r="E149" s="82"/>
      <c r="F149" s="82"/>
      <c r="G149" s="82"/>
      <c r="H149" s="82"/>
      <c r="I149" s="82"/>
      <c r="J149" s="82"/>
      <c r="K149" s="82"/>
      <c r="L149" s="82"/>
      <c r="M149" s="82"/>
      <c r="N149" s="82"/>
      <c r="O149" s="142"/>
      <c r="P149" s="142"/>
    </row>
    <row r="150" spans="1:16" s="133" customFormat="1" ht="11.25" customHeight="1">
      <c r="A150" s="84" t="s">
        <v>110</v>
      </c>
      <c r="B150" s="82">
        <v>94.46360481980702</v>
      </c>
      <c r="C150" s="82">
        <v>96.17267398929961</v>
      </c>
      <c r="D150" s="82">
        <v>141.53158247152552</v>
      </c>
      <c r="E150" s="82">
        <v>93.21260512179286</v>
      </c>
      <c r="F150" s="82">
        <v>100.23420262521032</v>
      </c>
      <c r="G150" s="82">
        <v>92.30061332762382</v>
      </c>
      <c r="H150" s="82">
        <v>84.20666493511759</v>
      </c>
      <c r="I150" s="82">
        <v>87.1675980139341</v>
      </c>
      <c r="J150" s="82">
        <v>95.1190436550729</v>
      </c>
      <c r="K150" s="82">
        <v>111.13288411391578</v>
      </c>
      <c r="L150" s="82">
        <v>116.84872188849198</v>
      </c>
      <c r="M150" s="82">
        <v>87.6098050606132</v>
      </c>
      <c r="N150" s="82">
        <v>100.00000000186706</v>
      </c>
      <c r="O150" s="132"/>
      <c r="P150" s="132"/>
    </row>
    <row r="151" spans="1:17" s="133" customFormat="1" ht="11.25" customHeight="1">
      <c r="A151" s="85">
        <v>2001</v>
      </c>
      <c r="B151" s="82">
        <v>101.01972835306472</v>
      </c>
      <c r="C151" s="82">
        <v>99.85901966254556</v>
      </c>
      <c r="D151" s="82">
        <v>91.62773793258978</v>
      </c>
      <c r="E151" s="82">
        <v>87.8257276103061</v>
      </c>
      <c r="F151" s="82">
        <v>89.08030927426121</v>
      </c>
      <c r="G151" s="82">
        <v>74.10047882493286</v>
      </c>
      <c r="H151" s="82">
        <v>84.29913267820575</v>
      </c>
      <c r="I151" s="82">
        <v>80.70354989439228</v>
      </c>
      <c r="J151" s="82">
        <v>86.17944479749247</v>
      </c>
      <c r="K151" s="82">
        <v>101.06720043188626</v>
      </c>
      <c r="L151" s="82">
        <v>103.35570025138627</v>
      </c>
      <c r="M151" s="82">
        <v>79.52209061518707</v>
      </c>
      <c r="N151" s="82">
        <v>89.8866766938542</v>
      </c>
      <c r="O151" s="134">
        <v>-4.265266639858386</v>
      </c>
      <c r="P151" s="134">
        <v>-7.41565474651316</v>
      </c>
      <c r="Q151" s="132">
        <v>-10.23374268094103</v>
      </c>
    </row>
    <row r="152" spans="1:17" s="135" customFormat="1" ht="11.25" customHeight="1">
      <c r="A152" s="86">
        <v>2002</v>
      </c>
      <c r="B152" s="83">
        <v>80.00466629043113</v>
      </c>
      <c r="C152" s="83">
        <v>77.33348464433696</v>
      </c>
      <c r="D152" s="83">
        <v>81.16220236709792</v>
      </c>
      <c r="E152" s="83">
        <v>83.86630591570574</v>
      </c>
      <c r="F152" s="83">
        <v>81.16395470707548</v>
      </c>
      <c r="G152" s="83">
        <v>90.90517226712129</v>
      </c>
      <c r="H152" s="83">
        <v>70.49727189028305</v>
      </c>
      <c r="I152" s="83">
        <v>70.95420196668303</v>
      </c>
      <c r="J152" s="83">
        <v>82.94532037919875</v>
      </c>
      <c r="K152" s="83">
        <v>82.17108751809228</v>
      </c>
      <c r="L152" s="83">
        <v>79.96532718140364</v>
      </c>
      <c r="M152" s="83">
        <v>67.16526026510411</v>
      </c>
      <c r="N152" s="82">
        <v>79.01118794937777</v>
      </c>
      <c r="O152" s="134">
        <v>0.6481528492494268</v>
      </c>
      <c r="P152" s="134">
        <v>-12.080444962417557</v>
      </c>
      <c r="Q152" s="132">
        <v>-10.250785663335602</v>
      </c>
    </row>
    <row r="153" spans="1:17" s="133" customFormat="1" ht="11.25" customHeight="1">
      <c r="A153" s="86">
        <v>2003</v>
      </c>
      <c r="B153" s="82">
        <v>80.47244974360322</v>
      </c>
      <c r="C153" s="82">
        <v>78.9</v>
      </c>
      <c r="D153" s="82">
        <v>81.4</v>
      </c>
      <c r="E153" s="82">
        <v>71</v>
      </c>
      <c r="F153" s="82">
        <v>61.8</v>
      </c>
      <c r="G153" s="82">
        <v>70.4</v>
      </c>
      <c r="H153" s="82">
        <v>67</v>
      </c>
      <c r="I153" s="82">
        <v>53.7</v>
      </c>
      <c r="J153" s="82">
        <v>83.4</v>
      </c>
      <c r="K153" s="82">
        <v>78</v>
      </c>
      <c r="L153" s="82">
        <v>74.4</v>
      </c>
      <c r="M153" s="82">
        <v>63.3</v>
      </c>
      <c r="N153" s="82">
        <v>71.98103747863361</v>
      </c>
      <c r="O153" s="134">
        <v>-19.850746268656714</v>
      </c>
      <c r="P153" s="134">
        <v>-24.317378658962074</v>
      </c>
      <c r="Q153" s="132">
        <v>-11.199282448224137</v>
      </c>
    </row>
    <row r="154" spans="1:17" s="133" customFormat="1" ht="11.25" customHeight="1">
      <c r="A154" s="86">
        <v>2004</v>
      </c>
      <c r="B154" s="82">
        <v>68.8</v>
      </c>
      <c r="C154" s="82">
        <v>76.79722139687006</v>
      </c>
      <c r="D154" s="82">
        <v>90.9554718820506</v>
      </c>
      <c r="E154" s="82">
        <v>69.18104566089804</v>
      </c>
      <c r="F154" s="82">
        <v>75.28026922342279</v>
      </c>
      <c r="G154" s="82">
        <v>96.3</v>
      </c>
      <c r="H154" s="82">
        <v>95.68362564221952</v>
      </c>
      <c r="I154" s="82">
        <v>68.63235614289958</v>
      </c>
      <c r="J154" s="82" t="s">
        <v>47</v>
      </c>
      <c r="K154" s="82" t="s">
        <v>47</v>
      </c>
      <c r="L154" s="82" t="s">
        <v>47</v>
      </c>
      <c r="M154" s="82" t="s">
        <v>47</v>
      </c>
      <c r="N154" s="82">
        <v>80.20374874354508</v>
      </c>
      <c r="O154" s="134">
        <v>-28.271576581420653</v>
      </c>
      <c r="P154" s="134">
        <v>27.806994679515046</v>
      </c>
      <c r="Q154" s="132">
        <v>13.628704612683123</v>
      </c>
    </row>
    <row r="155" spans="1:16" s="133" customFormat="1" ht="11.25" customHeight="1">
      <c r="A155" s="87"/>
      <c r="B155" s="82"/>
      <c r="C155" s="82"/>
      <c r="D155" s="82"/>
      <c r="E155" s="82"/>
      <c r="F155" s="82"/>
      <c r="G155" s="82"/>
      <c r="H155" s="82"/>
      <c r="I155" s="82"/>
      <c r="J155" s="82"/>
      <c r="K155" s="82"/>
      <c r="L155" s="82"/>
      <c r="M155" s="82"/>
      <c r="N155" s="82"/>
      <c r="O155" s="134"/>
      <c r="P155" s="134"/>
    </row>
    <row r="156" spans="1:16" s="133" customFormat="1" ht="11.25" customHeight="1">
      <c r="A156" s="88" t="s">
        <v>111</v>
      </c>
      <c r="B156" s="82">
        <v>95.76826819507323</v>
      </c>
      <c r="C156" s="82">
        <v>105.34027223793265</v>
      </c>
      <c r="D156" s="82">
        <v>130.61544582776907</v>
      </c>
      <c r="E156" s="82">
        <v>99.58301263601686</v>
      </c>
      <c r="F156" s="82">
        <v>100.04048475483225</v>
      </c>
      <c r="G156" s="82">
        <v>93.15782808460307</v>
      </c>
      <c r="H156" s="82">
        <v>89.41637037960336</v>
      </c>
      <c r="I156" s="82">
        <v>91.00674672593118</v>
      </c>
      <c r="J156" s="82">
        <v>93.00794449886823</v>
      </c>
      <c r="K156" s="82">
        <v>103.15489876010248</v>
      </c>
      <c r="L156" s="82">
        <v>114.08706525044336</v>
      </c>
      <c r="M156" s="82">
        <v>84.8216625312327</v>
      </c>
      <c r="N156" s="82">
        <v>99.9999999902007</v>
      </c>
      <c r="O156" s="134"/>
      <c r="P156" s="134"/>
    </row>
    <row r="157" spans="1:17" s="133" customFormat="1" ht="11.25" customHeight="1">
      <c r="A157" s="85">
        <v>2001</v>
      </c>
      <c r="B157" s="82">
        <v>104.71401193403189</v>
      </c>
      <c r="C157" s="82">
        <v>95.48355446331863</v>
      </c>
      <c r="D157" s="82">
        <v>95.9056809856762</v>
      </c>
      <c r="E157" s="82">
        <v>92.48518334497369</v>
      </c>
      <c r="F157" s="82">
        <v>93.60862888356407</v>
      </c>
      <c r="G157" s="82">
        <v>79.56855869585618</v>
      </c>
      <c r="H157" s="82">
        <v>87.23704784774206</v>
      </c>
      <c r="I157" s="82">
        <v>84.37129126545429</v>
      </c>
      <c r="J157" s="82">
        <v>92.42147116424034</v>
      </c>
      <c r="K157" s="82">
        <v>103.6236061139933</v>
      </c>
      <c r="L157" s="82">
        <v>104.16348236047497</v>
      </c>
      <c r="M157" s="82">
        <v>86.33320414509822</v>
      </c>
      <c r="N157" s="82">
        <v>93.32631010036864</v>
      </c>
      <c r="O157" s="134">
        <v>-3.28502242222763</v>
      </c>
      <c r="P157" s="134">
        <v>-7.291168731104861</v>
      </c>
      <c r="Q157" s="132">
        <v>-8.889544567845238</v>
      </c>
    </row>
    <row r="158" spans="1:17" s="135" customFormat="1" ht="11.25" customHeight="1">
      <c r="A158" s="86">
        <v>2002</v>
      </c>
      <c r="B158" s="83">
        <v>84.9729260847574</v>
      </c>
      <c r="C158" s="83">
        <v>77.91537531561798</v>
      </c>
      <c r="D158" s="83">
        <v>83.12249748529656</v>
      </c>
      <c r="E158" s="83">
        <v>83.6822687055267</v>
      </c>
      <c r="F158" s="83">
        <v>81.80410992931466</v>
      </c>
      <c r="G158" s="83">
        <v>81.1339896164067</v>
      </c>
      <c r="H158" s="83">
        <v>69.65991614639785</v>
      </c>
      <c r="I158" s="83">
        <v>72.74047256955859</v>
      </c>
      <c r="J158" s="83">
        <v>85.18682515306101</v>
      </c>
      <c r="K158" s="83">
        <v>82.5722420573127</v>
      </c>
      <c r="L158" s="83">
        <v>84.03152458790193</v>
      </c>
      <c r="M158" s="83">
        <v>60.695511584964535</v>
      </c>
      <c r="N158" s="82">
        <v>78.95980493634305</v>
      </c>
      <c r="O158" s="134">
        <v>4.422279832617973</v>
      </c>
      <c r="P158" s="134">
        <v>-13.78527994706408</v>
      </c>
      <c r="Q158" s="132">
        <v>-13.40958464268692</v>
      </c>
    </row>
    <row r="159" spans="1:17" s="133" customFormat="1" ht="11.25" customHeight="1">
      <c r="A159" s="86">
        <v>2003</v>
      </c>
      <c r="B159" s="82">
        <v>84.33180577753532</v>
      </c>
      <c r="C159" s="82">
        <v>87.1</v>
      </c>
      <c r="D159" s="82">
        <v>81.3</v>
      </c>
      <c r="E159" s="82">
        <v>74.8</v>
      </c>
      <c r="F159" s="82">
        <v>66.3</v>
      </c>
      <c r="G159" s="82">
        <v>61.7</v>
      </c>
      <c r="H159" s="82">
        <v>70.7</v>
      </c>
      <c r="I159" s="82">
        <v>52.9</v>
      </c>
      <c r="J159" s="82">
        <v>73</v>
      </c>
      <c r="K159" s="82">
        <v>79.1</v>
      </c>
      <c r="L159" s="82">
        <v>77.5</v>
      </c>
      <c r="M159" s="82">
        <v>59.4</v>
      </c>
      <c r="N159" s="82">
        <v>72.34431714812794</v>
      </c>
      <c r="O159" s="134">
        <v>-25.176803394625182</v>
      </c>
      <c r="P159" s="134">
        <v>-27.27569930286884</v>
      </c>
      <c r="Q159" s="132">
        <v>-8.802672805804947</v>
      </c>
    </row>
    <row r="160" spans="1:17" s="133" customFormat="1" ht="11.25" customHeight="1">
      <c r="A160" s="86">
        <v>2004</v>
      </c>
      <c r="B160" s="82">
        <v>67.4</v>
      </c>
      <c r="C160" s="82">
        <v>77.24770871809302</v>
      </c>
      <c r="D160" s="82">
        <v>86.46812491177643</v>
      </c>
      <c r="E160" s="82">
        <v>71.29744831811995</v>
      </c>
      <c r="F160" s="82">
        <v>70.24937239379027</v>
      </c>
      <c r="G160" s="82">
        <v>74.1</v>
      </c>
      <c r="H160" s="82">
        <v>65.40320189399822</v>
      </c>
      <c r="I160" s="82">
        <v>63.65749649742568</v>
      </c>
      <c r="J160" s="82" t="s">
        <v>47</v>
      </c>
      <c r="K160" s="82" t="s">
        <v>47</v>
      </c>
      <c r="L160" s="82" t="s">
        <v>47</v>
      </c>
      <c r="M160" s="82" t="s">
        <v>47</v>
      </c>
      <c r="N160" s="82">
        <v>71.97791909165045</v>
      </c>
      <c r="O160" s="134">
        <v>-2.6691436290869555</v>
      </c>
      <c r="P160" s="134">
        <v>20.33553213123948</v>
      </c>
      <c r="Q160" s="132">
        <v>-0.5712780771710206</v>
      </c>
    </row>
    <row r="161" spans="1:16" s="133" customFormat="1" ht="11.25" customHeight="1">
      <c r="A161" s="87"/>
      <c r="B161" s="82"/>
      <c r="C161" s="82"/>
      <c r="D161" s="82"/>
      <c r="E161" s="82"/>
      <c r="F161" s="82"/>
      <c r="G161" s="82"/>
      <c r="H161" s="82"/>
      <c r="I161" s="82"/>
      <c r="J161" s="82"/>
      <c r="K161" s="82"/>
      <c r="L161" s="82"/>
      <c r="M161" s="82"/>
      <c r="N161" s="82"/>
      <c r="O161" s="134"/>
      <c r="P161" s="136"/>
    </row>
    <row r="162" spans="1:16" s="133" customFormat="1" ht="11.25" customHeight="1">
      <c r="A162" s="88" t="s">
        <v>112</v>
      </c>
      <c r="B162" s="82">
        <v>90.60167380526654</v>
      </c>
      <c r="C162" s="82">
        <v>69.03568803398775</v>
      </c>
      <c r="D162" s="82">
        <v>173.84441269791523</v>
      </c>
      <c r="E162" s="82">
        <v>74.35557685143601</v>
      </c>
      <c r="F162" s="82">
        <v>100.80762639306526</v>
      </c>
      <c r="G162" s="82">
        <v>89.76317391175719</v>
      </c>
      <c r="H162" s="82">
        <v>68.78542812269795</v>
      </c>
      <c r="I162" s="82">
        <v>75.80334294573514</v>
      </c>
      <c r="J162" s="82">
        <v>101.36810323886955</v>
      </c>
      <c r="K162" s="82">
        <v>134.7484996621318</v>
      </c>
      <c r="L162" s="82">
        <v>125.02349512793171</v>
      </c>
      <c r="M162" s="82">
        <v>95.86297913681044</v>
      </c>
      <c r="N162" s="82">
        <v>99.99999999396705</v>
      </c>
      <c r="O162" s="134"/>
      <c r="P162" s="132"/>
    </row>
    <row r="163" spans="1:17" s="133" customFormat="1" ht="11.25" customHeight="1">
      <c r="A163" s="85">
        <v>2001</v>
      </c>
      <c r="B163" s="82">
        <v>90.08428821106097</v>
      </c>
      <c r="C163" s="82">
        <v>112.81082381801835</v>
      </c>
      <c r="D163" s="82">
        <v>78.96460877022668</v>
      </c>
      <c r="E163" s="82">
        <v>74.03328366224918</v>
      </c>
      <c r="F163" s="82">
        <v>75.67604106051442</v>
      </c>
      <c r="G163" s="82">
        <v>57.91442848759323</v>
      </c>
      <c r="H163" s="82">
        <v>75.60261689082026</v>
      </c>
      <c r="I163" s="82">
        <v>69.84667729383554</v>
      </c>
      <c r="J163" s="82">
        <v>67.70243726142411</v>
      </c>
      <c r="K163" s="82">
        <v>93.49998996969111</v>
      </c>
      <c r="L163" s="82">
        <v>100.96458629504959</v>
      </c>
      <c r="M163" s="82">
        <v>59.360529514907746</v>
      </c>
      <c r="N163" s="82">
        <v>79.70502593628261</v>
      </c>
      <c r="O163" s="134">
        <v>-7.613413177611328</v>
      </c>
      <c r="P163" s="134">
        <v>-7.858051400402959</v>
      </c>
      <c r="Q163" s="132">
        <v>-14.544360986832544</v>
      </c>
    </row>
    <row r="164" spans="1:17" s="135" customFormat="1" ht="11.25" customHeight="1">
      <c r="A164" s="86">
        <v>2002</v>
      </c>
      <c r="B164" s="83">
        <v>65.29813217834194</v>
      </c>
      <c r="C164" s="83">
        <v>75.61103141035865</v>
      </c>
      <c r="D164" s="83">
        <v>75.35953738507942</v>
      </c>
      <c r="E164" s="83">
        <v>84.41107399112462</v>
      </c>
      <c r="F164" s="83">
        <v>79.26903271184858</v>
      </c>
      <c r="G164" s="83">
        <v>119.82882690549697</v>
      </c>
      <c r="H164" s="83">
        <v>72.9759266193321</v>
      </c>
      <c r="I164" s="83">
        <v>65.66666654561753</v>
      </c>
      <c r="J164" s="83">
        <v>76.31024735913824</v>
      </c>
      <c r="K164" s="83">
        <v>80.98363087952902</v>
      </c>
      <c r="L164" s="83">
        <v>67.92898581214037</v>
      </c>
      <c r="M164" s="83">
        <v>86.31634801790949</v>
      </c>
      <c r="N164" s="82">
        <v>79.1632866513264</v>
      </c>
      <c r="O164" s="134">
        <v>-10.015988028274338</v>
      </c>
      <c r="P164" s="134">
        <v>-5.9845520362167965</v>
      </c>
      <c r="Q164" s="132">
        <v>0.5492643831880294</v>
      </c>
    </row>
    <row r="165" spans="1:17" s="133" customFormat="1" ht="11.25" customHeight="1">
      <c r="A165" s="86">
        <v>2003</v>
      </c>
      <c r="B165" s="82">
        <v>69.04837903233151</v>
      </c>
      <c r="C165" s="82">
        <v>54.6</v>
      </c>
      <c r="D165" s="82">
        <v>81.8</v>
      </c>
      <c r="E165" s="82">
        <v>59.7</v>
      </c>
      <c r="F165" s="82">
        <v>48.7</v>
      </c>
      <c r="G165" s="82">
        <v>96</v>
      </c>
      <c r="H165" s="82">
        <v>55.9</v>
      </c>
      <c r="I165" s="82">
        <v>55.9</v>
      </c>
      <c r="J165" s="82">
        <v>114</v>
      </c>
      <c r="K165" s="82">
        <v>74.6</v>
      </c>
      <c r="L165" s="82">
        <v>65.2</v>
      </c>
      <c r="M165" s="82">
        <v>74.8</v>
      </c>
      <c r="N165" s="82">
        <v>70.85403158602763</v>
      </c>
      <c r="O165" s="134">
        <v>0</v>
      </c>
      <c r="P165" s="134">
        <v>-14.87309628977861</v>
      </c>
      <c r="Q165" s="132">
        <v>-18.290750142256993</v>
      </c>
    </row>
    <row r="166" spans="1:17" s="133" customFormat="1" ht="11.25" customHeight="1">
      <c r="A166" s="86">
        <v>2004</v>
      </c>
      <c r="B166" s="82">
        <v>73.1</v>
      </c>
      <c r="C166" s="82">
        <v>75.46373490914532</v>
      </c>
      <c r="D166" s="82">
        <v>104.23845700742346</v>
      </c>
      <c r="E166" s="83">
        <v>62.91628712655301</v>
      </c>
      <c r="F166" s="82">
        <v>90.1722150098297</v>
      </c>
      <c r="G166" s="82">
        <v>162.1</v>
      </c>
      <c r="H166" s="82">
        <v>185.31663639189435</v>
      </c>
      <c r="I166" s="82">
        <v>83.35842639570464</v>
      </c>
      <c r="J166" s="82" t="s">
        <v>47</v>
      </c>
      <c r="K166" s="82" t="s">
        <v>47</v>
      </c>
      <c r="L166" s="82" t="s">
        <v>47</v>
      </c>
      <c r="M166" s="82" t="s">
        <v>47</v>
      </c>
      <c r="N166" s="82">
        <v>104.5832196050688</v>
      </c>
      <c r="O166" s="134">
        <v>-55.01837934322086</v>
      </c>
      <c r="P166" s="134">
        <v>49.12061967031242</v>
      </c>
      <c r="Q166" s="132">
        <v>60.38883479185399</v>
      </c>
    </row>
    <row r="167" spans="1:16" s="133" customFormat="1" ht="11.25" customHeight="1">
      <c r="A167" s="130"/>
      <c r="B167" s="130"/>
      <c r="C167" s="130"/>
      <c r="D167" s="130"/>
      <c r="E167" s="130"/>
      <c r="F167" s="130"/>
      <c r="G167" s="130"/>
      <c r="H167" s="130"/>
      <c r="I167" s="130"/>
      <c r="J167" s="130"/>
      <c r="K167" s="130"/>
      <c r="L167" s="130"/>
      <c r="M167" s="130"/>
      <c r="N167" s="143"/>
      <c r="O167" s="147"/>
      <c r="P167" s="147"/>
    </row>
    <row r="168" spans="1:16" s="133" customFormat="1" ht="11.25" customHeight="1">
      <c r="A168" s="81"/>
      <c r="B168" s="81"/>
      <c r="C168" s="81"/>
      <c r="D168" s="81"/>
      <c r="E168" s="81"/>
      <c r="F168" s="81"/>
      <c r="G168" s="81"/>
      <c r="H168" s="81"/>
      <c r="I168" s="81"/>
      <c r="J168" s="81"/>
      <c r="K168" s="81"/>
      <c r="L168" s="81"/>
      <c r="M168" s="81"/>
      <c r="N168" s="143"/>
      <c r="O168" s="124"/>
      <c r="P168" s="113"/>
    </row>
    <row r="169" spans="1:16" s="133" customFormat="1" ht="11.25" customHeight="1">
      <c r="A169" s="131"/>
      <c r="B169" s="131"/>
      <c r="C169" s="131"/>
      <c r="D169" s="131"/>
      <c r="E169" s="131"/>
      <c r="F169" s="131"/>
      <c r="G169" s="131"/>
      <c r="H169" s="131"/>
      <c r="I169" s="131"/>
      <c r="J169" s="131"/>
      <c r="K169" s="131"/>
      <c r="L169" s="131"/>
      <c r="M169" s="131"/>
      <c r="N169" s="145"/>
      <c r="O169" s="124"/>
      <c r="P169" s="124"/>
    </row>
    <row r="170" spans="1:17" ht="12.75">
      <c r="A170" s="465" t="s">
        <v>120</v>
      </c>
      <c r="B170" s="465"/>
      <c r="C170" s="465"/>
      <c r="D170" s="465"/>
      <c r="E170" s="465"/>
      <c r="F170" s="465"/>
      <c r="G170" s="465"/>
      <c r="H170" s="465"/>
      <c r="I170" s="465"/>
      <c r="J170" s="465"/>
      <c r="K170" s="465"/>
      <c r="L170" s="465"/>
      <c r="M170" s="465"/>
      <c r="N170" s="465"/>
      <c r="O170" s="465"/>
      <c r="P170" s="465"/>
      <c r="Q170" s="465"/>
    </row>
    <row r="171" spans="1:16" ht="12.75">
      <c r="A171" s="128"/>
      <c r="B171" s="128"/>
      <c r="C171" s="128"/>
      <c r="D171" s="128"/>
      <c r="E171" s="128"/>
      <c r="F171" s="128"/>
      <c r="G171" s="128"/>
      <c r="H171" s="128"/>
      <c r="I171" s="128"/>
      <c r="J171" s="128"/>
      <c r="K171" s="128"/>
      <c r="L171" s="128"/>
      <c r="M171" s="128"/>
      <c r="N171" s="128"/>
      <c r="O171" s="128"/>
      <c r="P171" s="128"/>
    </row>
    <row r="172" spans="1:16" s="133" customFormat="1" ht="11.25" customHeight="1">
      <c r="A172" s="131"/>
      <c r="B172" s="131"/>
      <c r="C172" s="131"/>
      <c r="D172" s="131"/>
      <c r="E172" s="131"/>
      <c r="F172" s="131"/>
      <c r="G172" s="131"/>
      <c r="H172" s="131"/>
      <c r="I172" s="131"/>
      <c r="J172" s="131"/>
      <c r="K172" s="131"/>
      <c r="L172" s="131"/>
      <c r="M172" s="131"/>
      <c r="N172" s="143"/>
      <c r="O172" s="124"/>
      <c r="P172" s="124"/>
    </row>
    <row r="173" spans="1:16" s="133" customFormat="1" ht="11.25" customHeight="1">
      <c r="A173" s="131"/>
      <c r="B173" s="82"/>
      <c r="C173" s="82"/>
      <c r="D173" s="82"/>
      <c r="E173" s="82"/>
      <c r="F173" s="82"/>
      <c r="G173" s="82"/>
      <c r="H173" s="82"/>
      <c r="I173" s="82"/>
      <c r="J173" s="82"/>
      <c r="K173" s="82"/>
      <c r="L173" s="82"/>
      <c r="M173" s="82"/>
      <c r="N173" s="82"/>
      <c r="O173" s="138"/>
      <c r="P173" s="138"/>
    </row>
    <row r="174" spans="1:16" s="133" customFormat="1" ht="11.25" customHeight="1">
      <c r="A174" s="84" t="s">
        <v>110</v>
      </c>
      <c r="B174" s="82">
        <v>86.50557271505419</v>
      </c>
      <c r="C174" s="82">
        <v>99.93994541167272</v>
      </c>
      <c r="D174" s="82">
        <v>107.14960960161031</v>
      </c>
      <c r="E174" s="82">
        <v>93.31255802959272</v>
      </c>
      <c r="F174" s="82">
        <v>102.39396643747365</v>
      </c>
      <c r="G174" s="82">
        <v>95.07121541148982</v>
      </c>
      <c r="H174" s="82">
        <v>97.66907251168492</v>
      </c>
      <c r="I174" s="82">
        <v>102.37095151229154</v>
      </c>
      <c r="J174" s="82">
        <v>106.67110260850707</v>
      </c>
      <c r="K174" s="82">
        <v>98.28140273087804</v>
      </c>
      <c r="L174" s="82">
        <v>113.41256667263198</v>
      </c>
      <c r="M174" s="82">
        <v>97.22203619230989</v>
      </c>
      <c r="N174" s="82">
        <v>99.9999999862664</v>
      </c>
      <c r="O174" s="132"/>
      <c r="P174" s="132"/>
    </row>
    <row r="175" spans="1:17" s="133" customFormat="1" ht="11.25" customHeight="1">
      <c r="A175" s="85">
        <v>2001</v>
      </c>
      <c r="B175" s="82">
        <v>107.99222938986152</v>
      </c>
      <c r="C175" s="82">
        <v>114.34116582010824</v>
      </c>
      <c r="D175" s="82">
        <v>124.32839191643474</v>
      </c>
      <c r="E175" s="82">
        <v>108.06734288936046</v>
      </c>
      <c r="F175" s="82">
        <v>114.3842143721876</v>
      </c>
      <c r="G175" s="82">
        <v>108.30961191224462</v>
      </c>
      <c r="H175" s="82">
        <v>109.88437441722778</v>
      </c>
      <c r="I175" s="82">
        <v>118.4445569872867</v>
      </c>
      <c r="J175" s="82">
        <v>117.22849860371937</v>
      </c>
      <c r="K175" s="82">
        <v>121.28822720073885</v>
      </c>
      <c r="L175" s="82">
        <v>118.09167949872554</v>
      </c>
      <c r="M175" s="82">
        <v>99.90518757005654</v>
      </c>
      <c r="N175" s="82">
        <v>113.522123381496</v>
      </c>
      <c r="O175" s="134">
        <v>7.790172729706012</v>
      </c>
      <c r="P175" s="134">
        <v>15.701334448439923</v>
      </c>
      <c r="Q175" s="132">
        <v>15.468766177665232</v>
      </c>
    </row>
    <row r="176" spans="1:17" s="135" customFormat="1" ht="11.25" customHeight="1">
      <c r="A176" s="86">
        <v>2002</v>
      </c>
      <c r="B176" s="83">
        <v>115.58455113647153</v>
      </c>
      <c r="C176" s="83">
        <v>117.10244694826773</v>
      </c>
      <c r="D176" s="83">
        <v>126.61062964491745</v>
      </c>
      <c r="E176" s="83">
        <v>124.99281913970299</v>
      </c>
      <c r="F176" s="83">
        <v>115.16165654798417</v>
      </c>
      <c r="G176" s="83">
        <v>109.90391744743697</v>
      </c>
      <c r="H176" s="83">
        <v>116.78878220568032</v>
      </c>
      <c r="I176" s="83">
        <v>120.93347557857066</v>
      </c>
      <c r="J176" s="83">
        <v>121.92260606795384</v>
      </c>
      <c r="K176" s="83">
        <v>130.86627064140828</v>
      </c>
      <c r="L176" s="83">
        <v>125.89218936196444</v>
      </c>
      <c r="M176" s="83">
        <v>111.06675694067394</v>
      </c>
      <c r="N176" s="82">
        <v>119.73550847175271</v>
      </c>
      <c r="O176" s="134">
        <v>3.5488796908516416</v>
      </c>
      <c r="P176" s="134">
        <v>2.1013364012591236</v>
      </c>
      <c r="Q176" s="132">
        <v>4.562661309936263</v>
      </c>
    </row>
    <row r="177" spans="1:17" s="133" customFormat="1" ht="11.25" customHeight="1">
      <c r="A177" s="86">
        <v>2003</v>
      </c>
      <c r="B177" s="82">
        <v>128.58143637309638</v>
      </c>
      <c r="C177" s="82">
        <v>140.1</v>
      </c>
      <c r="D177" s="82">
        <v>133.7</v>
      </c>
      <c r="E177" s="82">
        <v>140</v>
      </c>
      <c r="F177" s="82">
        <v>127.9</v>
      </c>
      <c r="G177" s="82">
        <v>133.4</v>
      </c>
      <c r="H177" s="82">
        <v>145.8</v>
      </c>
      <c r="I177" s="82">
        <v>125</v>
      </c>
      <c r="J177" s="82">
        <v>146.3</v>
      </c>
      <c r="K177" s="82">
        <v>153.3</v>
      </c>
      <c r="L177" s="82">
        <v>151.5</v>
      </c>
      <c r="M177" s="82">
        <v>137.1</v>
      </c>
      <c r="N177" s="82">
        <v>138.55678636442468</v>
      </c>
      <c r="O177" s="134">
        <v>-14.266117969821678</v>
      </c>
      <c r="P177" s="134">
        <v>3.362612710810009</v>
      </c>
      <c r="Q177" s="132">
        <v>13.452230992542649</v>
      </c>
    </row>
    <row r="178" spans="1:17" s="133" customFormat="1" ht="11.25" customHeight="1">
      <c r="A178" s="86">
        <v>2004</v>
      </c>
      <c r="B178" s="82">
        <v>125.68583727830969</v>
      </c>
      <c r="C178" s="82">
        <v>126.9792078895459</v>
      </c>
      <c r="D178" s="82">
        <v>150.17103037259142</v>
      </c>
      <c r="E178" s="82">
        <v>136.81597337922682</v>
      </c>
      <c r="F178" s="82">
        <v>125.29332025232762</v>
      </c>
      <c r="G178" s="82">
        <v>134.4</v>
      </c>
      <c r="H178" s="82">
        <v>134.97331264806377</v>
      </c>
      <c r="I178" s="82">
        <v>129.65963750895153</v>
      </c>
      <c r="J178" s="82" t="s">
        <v>47</v>
      </c>
      <c r="K178" s="82" t="s">
        <v>47</v>
      </c>
      <c r="L178" s="82" t="s">
        <v>47</v>
      </c>
      <c r="M178" s="82" t="s">
        <v>47</v>
      </c>
      <c r="N178" s="82">
        <v>132.9972899161271</v>
      </c>
      <c r="O178" s="134">
        <v>-3.9368339080240102</v>
      </c>
      <c r="P178" s="134">
        <v>3.727710007161227</v>
      </c>
      <c r="Q178" s="132">
        <v>-0.9775056774859446</v>
      </c>
    </row>
    <row r="179" spans="1:16" s="133" customFormat="1" ht="11.25" customHeight="1">
      <c r="A179" s="87"/>
      <c r="B179" s="82"/>
      <c r="C179" s="82"/>
      <c r="D179" s="82"/>
      <c r="E179" s="82"/>
      <c r="F179" s="82"/>
      <c r="G179" s="82"/>
      <c r="H179" s="82"/>
      <c r="I179" s="82"/>
      <c r="J179" s="82"/>
      <c r="K179" s="82"/>
      <c r="L179" s="82"/>
      <c r="M179" s="82"/>
      <c r="N179" s="82"/>
      <c r="O179" s="134"/>
      <c r="P179" s="134"/>
    </row>
    <row r="180" spans="1:16" s="133" customFormat="1" ht="11.25" customHeight="1">
      <c r="A180" s="88" t="s">
        <v>111</v>
      </c>
      <c r="B180" s="82">
        <v>86.65866563261831</v>
      </c>
      <c r="C180" s="82">
        <v>99.40627676559797</v>
      </c>
      <c r="D180" s="82">
        <v>108.89786366372283</v>
      </c>
      <c r="E180" s="82">
        <v>94.29109769203099</v>
      </c>
      <c r="F180" s="82">
        <v>103.12609059383942</v>
      </c>
      <c r="G180" s="82">
        <v>92.48675396636433</v>
      </c>
      <c r="H180" s="82">
        <v>97.88973422451967</v>
      </c>
      <c r="I180" s="82">
        <v>103.53550657305865</v>
      </c>
      <c r="J180" s="82">
        <v>106.87004050922539</v>
      </c>
      <c r="K180" s="82">
        <v>98.83468239606405</v>
      </c>
      <c r="L180" s="82">
        <v>111.40011607229465</v>
      </c>
      <c r="M180" s="82">
        <v>96.6031719009183</v>
      </c>
      <c r="N180" s="82">
        <v>99.99999999918789</v>
      </c>
      <c r="O180" s="134"/>
      <c r="P180" s="134"/>
    </row>
    <row r="181" spans="1:17" s="133" customFormat="1" ht="11.25" customHeight="1">
      <c r="A181" s="85">
        <v>2001</v>
      </c>
      <c r="B181" s="82">
        <v>105.0797754976799</v>
      </c>
      <c r="C181" s="82">
        <v>112.18846706193129</v>
      </c>
      <c r="D181" s="82">
        <v>121.11402665972038</v>
      </c>
      <c r="E181" s="82">
        <v>104.53340626614174</v>
      </c>
      <c r="F181" s="82">
        <v>112.28193625433727</v>
      </c>
      <c r="G181" s="82">
        <v>105.55584598281928</v>
      </c>
      <c r="H181" s="82">
        <v>103.17300125480722</v>
      </c>
      <c r="I181" s="82">
        <v>117.28096692670151</v>
      </c>
      <c r="J181" s="82">
        <v>116.35993308107267</v>
      </c>
      <c r="K181" s="82">
        <v>118.94513933738682</v>
      </c>
      <c r="L181" s="82">
        <v>114.82671367751962</v>
      </c>
      <c r="M181" s="82">
        <v>98.61362438400224</v>
      </c>
      <c r="N181" s="82">
        <v>110.82940303200998</v>
      </c>
      <c r="O181" s="134">
        <v>13.674086728418157</v>
      </c>
      <c r="P181" s="134">
        <v>13.27608354718729</v>
      </c>
      <c r="Q181" s="132">
        <v>12.071270991786289</v>
      </c>
    </row>
    <row r="182" spans="1:17" s="135" customFormat="1" ht="11.25" customHeight="1">
      <c r="A182" s="86">
        <v>2002</v>
      </c>
      <c r="B182" s="83">
        <v>113.75877519762835</v>
      </c>
      <c r="C182" s="83">
        <v>111.91550542565221</v>
      </c>
      <c r="D182" s="83">
        <v>116.94315702140001</v>
      </c>
      <c r="E182" s="83">
        <v>119.25110600328365</v>
      </c>
      <c r="F182" s="83">
        <v>111.8804170079077</v>
      </c>
      <c r="G182" s="83">
        <v>102.58556515132227</v>
      </c>
      <c r="H182" s="83">
        <v>112.37882299689596</v>
      </c>
      <c r="I182" s="83">
        <v>118.15879528328918</v>
      </c>
      <c r="J182" s="83">
        <v>117.35487480956188</v>
      </c>
      <c r="K182" s="83">
        <v>126.39221765889421</v>
      </c>
      <c r="L182" s="83">
        <v>119.38315159790666</v>
      </c>
      <c r="M182" s="83">
        <v>108.14847947769873</v>
      </c>
      <c r="N182" s="82">
        <v>114.84590563595339</v>
      </c>
      <c r="O182" s="134">
        <v>5.143293133220364</v>
      </c>
      <c r="P182" s="134">
        <v>0.7484832190514744</v>
      </c>
      <c r="Q182" s="132">
        <v>2.912449149745682</v>
      </c>
    </row>
    <row r="183" spans="1:17" s="133" customFormat="1" ht="11.25" customHeight="1">
      <c r="A183" s="86">
        <v>2003</v>
      </c>
      <c r="B183" s="82">
        <v>124.93208629396007</v>
      </c>
      <c r="C183" s="82">
        <v>133.4</v>
      </c>
      <c r="D183" s="82">
        <v>130.8</v>
      </c>
      <c r="E183" s="82">
        <v>137.4</v>
      </c>
      <c r="F183" s="82">
        <v>125.3</v>
      </c>
      <c r="G183" s="82">
        <v>128.2</v>
      </c>
      <c r="H183" s="82">
        <v>145</v>
      </c>
      <c r="I183" s="82">
        <v>122.3</v>
      </c>
      <c r="J183" s="82">
        <v>143.9</v>
      </c>
      <c r="K183" s="82">
        <v>152.7</v>
      </c>
      <c r="L183" s="82">
        <v>147.9</v>
      </c>
      <c r="M183" s="82">
        <v>133.5</v>
      </c>
      <c r="N183" s="82">
        <v>135.44434052449668</v>
      </c>
      <c r="O183" s="134">
        <v>-15.655172413793107</v>
      </c>
      <c r="P183" s="134">
        <v>3.504779061755121</v>
      </c>
      <c r="Q183" s="132">
        <v>15.488395263031352</v>
      </c>
    </row>
    <row r="184" spans="1:17" s="133" customFormat="1" ht="11.25" customHeight="1">
      <c r="A184" s="86">
        <v>2004</v>
      </c>
      <c r="B184" s="82">
        <v>123.70594253790405</v>
      </c>
      <c r="C184" s="82">
        <v>122.96423770147236</v>
      </c>
      <c r="D184" s="82">
        <v>147.6912994905278</v>
      </c>
      <c r="E184" s="82">
        <v>134.32086774972245</v>
      </c>
      <c r="F184" s="82">
        <v>122.96284761860005</v>
      </c>
      <c r="G184" s="82">
        <v>131.7</v>
      </c>
      <c r="H184" s="82">
        <v>134.040601664712</v>
      </c>
      <c r="I184" s="82">
        <v>126.94241789926085</v>
      </c>
      <c r="J184" s="82" t="s">
        <v>47</v>
      </c>
      <c r="K184" s="82" t="s">
        <v>47</v>
      </c>
      <c r="L184" s="82" t="s">
        <v>47</v>
      </c>
      <c r="M184" s="82" t="s">
        <v>47</v>
      </c>
      <c r="N184" s="82">
        <v>130.54102683277495</v>
      </c>
      <c r="O184" s="134">
        <v>-5.295547526119353</v>
      </c>
      <c r="P184" s="134">
        <v>3.795926328095543</v>
      </c>
      <c r="Q184" s="132">
        <v>-0.2868117640117123</v>
      </c>
    </row>
    <row r="185" spans="1:16" s="133" customFormat="1" ht="11.25" customHeight="1">
      <c r="A185" s="87"/>
      <c r="B185" s="82"/>
      <c r="C185" s="82"/>
      <c r="D185" s="82"/>
      <c r="E185" s="82"/>
      <c r="F185" s="82"/>
      <c r="G185" s="82"/>
      <c r="H185" s="82"/>
      <c r="I185" s="82"/>
      <c r="J185" s="82"/>
      <c r="K185" s="82"/>
      <c r="L185" s="82"/>
      <c r="M185" s="82"/>
      <c r="N185" s="82"/>
      <c r="O185" s="134"/>
      <c r="P185" s="134"/>
    </row>
    <row r="186" spans="1:16" s="133" customFormat="1" ht="11.25" customHeight="1">
      <c r="A186" s="88" t="s">
        <v>112</v>
      </c>
      <c r="B186" s="82">
        <v>85.26954770108284</v>
      </c>
      <c r="C186" s="82">
        <v>104.24862199576891</v>
      </c>
      <c r="D186" s="82">
        <v>93.03474428391014</v>
      </c>
      <c r="E186" s="82">
        <v>85.41212995504067</v>
      </c>
      <c r="F186" s="82">
        <v>96.4830213598487</v>
      </c>
      <c r="G186" s="82">
        <v>115.93736212112535</v>
      </c>
      <c r="H186" s="82">
        <v>95.88751784562423</v>
      </c>
      <c r="I186" s="82">
        <v>92.96869235024545</v>
      </c>
      <c r="J186" s="82">
        <v>105.06493932887136</v>
      </c>
      <c r="K186" s="82">
        <v>93.81439304846552</v>
      </c>
      <c r="L186" s="82">
        <v>129.6604738229768</v>
      </c>
      <c r="M186" s="82">
        <v>102.2185562029356</v>
      </c>
      <c r="N186" s="82">
        <v>100.00000000132462</v>
      </c>
      <c r="O186" s="134"/>
      <c r="P186" s="134"/>
    </row>
    <row r="187" spans="1:17" s="133" customFormat="1" ht="11.25" customHeight="1">
      <c r="A187" s="85">
        <v>2001</v>
      </c>
      <c r="B187" s="82">
        <v>131.50648622529297</v>
      </c>
      <c r="C187" s="82">
        <v>131.72139345049158</v>
      </c>
      <c r="D187" s="82">
        <v>150.2801882453129</v>
      </c>
      <c r="E187" s="82">
        <v>136.59926009557384</v>
      </c>
      <c r="F187" s="82">
        <v>131.3573612645792</v>
      </c>
      <c r="G187" s="82">
        <v>130.54267095725004</v>
      </c>
      <c r="H187" s="82">
        <v>164.06993670201803</v>
      </c>
      <c r="I187" s="82">
        <v>127.83902529836202</v>
      </c>
      <c r="J187" s="82">
        <v>124.24102955858235</v>
      </c>
      <c r="K187" s="82">
        <v>140.2055979012257</v>
      </c>
      <c r="L187" s="82">
        <v>144.45200921055553</v>
      </c>
      <c r="M187" s="82">
        <v>110.33287150299356</v>
      </c>
      <c r="N187" s="82">
        <v>135.26231920101984</v>
      </c>
      <c r="O187" s="134">
        <v>-22.08260217071832</v>
      </c>
      <c r="P187" s="134">
        <v>37.50760827822325</v>
      </c>
      <c r="Q187" s="132">
        <v>43.507094294180796</v>
      </c>
    </row>
    <row r="188" spans="1:17" s="135" customFormat="1" ht="11.25" customHeight="1">
      <c r="A188" s="86">
        <v>2002</v>
      </c>
      <c r="B188" s="83">
        <v>130.32530450312717</v>
      </c>
      <c r="C188" s="83">
        <v>158.98021717460588</v>
      </c>
      <c r="D188" s="83">
        <v>204.66282955200836</v>
      </c>
      <c r="E188" s="83">
        <v>171.3496447093445</v>
      </c>
      <c r="F188" s="83">
        <v>141.65337525585292</v>
      </c>
      <c r="G188" s="83">
        <v>168.99004252004008</v>
      </c>
      <c r="H188" s="83">
        <v>152.3934362690541</v>
      </c>
      <c r="I188" s="83">
        <v>143.33539079424645</v>
      </c>
      <c r="J188" s="83">
        <v>158.80106312728014</v>
      </c>
      <c r="K188" s="83">
        <v>166.9883981321763</v>
      </c>
      <c r="L188" s="83">
        <v>178.44415790814512</v>
      </c>
      <c r="M188" s="83">
        <v>134.6280314987368</v>
      </c>
      <c r="N188" s="82">
        <v>159.21265762038482</v>
      </c>
      <c r="O188" s="134">
        <v>-5.943855389424684</v>
      </c>
      <c r="P188" s="134">
        <v>12.121780074369033</v>
      </c>
      <c r="Q188" s="132">
        <v>15.198064849619431</v>
      </c>
    </row>
    <row r="189" spans="1:17" ht="11.25" customHeight="1">
      <c r="A189" s="86">
        <v>2003</v>
      </c>
      <c r="B189" s="82">
        <v>158.04516633982877</v>
      </c>
      <c r="C189" s="82">
        <v>193.9</v>
      </c>
      <c r="D189" s="82">
        <v>156.9</v>
      </c>
      <c r="E189" s="82">
        <v>161.7</v>
      </c>
      <c r="F189" s="82">
        <v>148.5</v>
      </c>
      <c r="G189" s="82">
        <v>175.6</v>
      </c>
      <c r="H189" s="82">
        <v>152.6</v>
      </c>
      <c r="I189" s="82">
        <v>146.2</v>
      </c>
      <c r="J189" s="82">
        <v>165.8</v>
      </c>
      <c r="K189" s="82">
        <v>158.4</v>
      </c>
      <c r="L189" s="82">
        <v>180.4</v>
      </c>
      <c r="M189" s="82">
        <v>166.1</v>
      </c>
      <c r="N189" s="82">
        <v>163.6787638616524</v>
      </c>
      <c r="O189" s="134">
        <v>-4.193971166448234</v>
      </c>
      <c r="P189" s="134">
        <v>1.998535874413317</v>
      </c>
      <c r="Q189" s="132">
        <v>1.7107094844287845</v>
      </c>
    </row>
    <row r="190" spans="1:17" ht="11.25" customHeight="1">
      <c r="A190" s="86">
        <v>2004</v>
      </c>
      <c r="B190" s="82">
        <v>141.6708984460569</v>
      </c>
      <c r="C190" s="82">
        <v>159.39484213058114</v>
      </c>
      <c r="D190" s="82">
        <v>170.1916148022936</v>
      </c>
      <c r="E190" s="82">
        <v>156.9606887737676</v>
      </c>
      <c r="F190" s="82">
        <v>144.10883947469472</v>
      </c>
      <c r="G190" s="82">
        <v>156.3</v>
      </c>
      <c r="H190" s="82">
        <v>142.50373433943676</v>
      </c>
      <c r="I190" s="82">
        <v>151.59763283741452</v>
      </c>
      <c r="J190" s="82" t="s">
        <v>47</v>
      </c>
      <c r="K190" s="82" t="s">
        <v>47</v>
      </c>
      <c r="L190" s="82" t="s">
        <v>47</v>
      </c>
      <c r="M190" s="82" t="s">
        <v>47</v>
      </c>
      <c r="N190" s="82">
        <v>152.84103135053064</v>
      </c>
      <c r="O190" s="134">
        <v>6.381515923166301</v>
      </c>
      <c r="P190" s="134">
        <v>3.69195132518094</v>
      </c>
      <c r="Q190" s="132">
        <v>-5.467329994026519</v>
      </c>
    </row>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spans="1:17" ht="12.75">
      <c r="A200" s="470"/>
      <c r="B200" s="470"/>
      <c r="C200" s="470"/>
      <c r="D200" s="470"/>
      <c r="E200" s="470"/>
      <c r="F200" s="470"/>
      <c r="G200" s="470"/>
      <c r="H200" s="470"/>
      <c r="I200" s="470"/>
      <c r="J200" s="470"/>
      <c r="K200" s="470"/>
      <c r="L200" s="470"/>
      <c r="M200" s="470"/>
      <c r="N200" s="470"/>
      <c r="O200" s="470"/>
      <c r="P200" s="470"/>
      <c r="Q200" s="470"/>
    </row>
    <row r="201" spans="1:16" ht="12.75">
      <c r="A201" s="94"/>
      <c r="B201" s="95"/>
      <c r="C201" s="95"/>
      <c r="D201" s="95"/>
      <c r="E201" s="95"/>
      <c r="F201" s="95"/>
      <c r="G201" s="95"/>
      <c r="H201" s="95"/>
      <c r="I201" s="95"/>
      <c r="J201" s="95"/>
      <c r="K201" s="95"/>
      <c r="L201" s="95"/>
      <c r="M201" s="95"/>
      <c r="N201" s="95"/>
      <c r="O201" s="95"/>
      <c r="P201" s="95"/>
    </row>
    <row r="202" spans="1:17" ht="12.75">
      <c r="A202" s="472" t="s">
        <v>117</v>
      </c>
      <c r="B202" s="472"/>
      <c r="C202" s="472"/>
      <c r="D202" s="472"/>
      <c r="E202" s="472"/>
      <c r="F202" s="472"/>
      <c r="G202" s="472"/>
      <c r="H202" s="472"/>
      <c r="I202" s="472"/>
      <c r="J202" s="472"/>
      <c r="K202" s="472"/>
      <c r="L202" s="472"/>
      <c r="M202" s="472"/>
      <c r="N202" s="472"/>
      <c r="O202" s="472"/>
      <c r="P202" s="472"/>
      <c r="Q202" s="472"/>
    </row>
    <row r="203" spans="1:17" ht="12.75">
      <c r="A203" s="472" t="s">
        <v>121</v>
      </c>
      <c r="B203" s="472"/>
      <c r="C203" s="472"/>
      <c r="D203" s="472"/>
      <c r="E203" s="472"/>
      <c r="F203" s="472"/>
      <c r="G203" s="472"/>
      <c r="H203" s="472"/>
      <c r="I203" s="472"/>
      <c r="J203" s="472"/>
      <c r="K203" s="472"/>
      <c r="L203" s="472"/>
      <c r="M203" s="472"/>
      <c r="N203" s="472"/>
      <c r="O203" s="472"/>
      <c r="P203" s="472"/>
      <c r="Q203" s="472"/>
    </row>
    <row r="204" spans="1:17" ht="12.75">
      <c r="A204" s="472" t="s">
        <v>88</v>
      </c>
      <c r="B204" s="472"/>
      <c r="C204" s="472"/>
      <c r="D204" s="472"/>
      <c r="E204" s="472"/>
      <c r="F204" s="472"/>
      <c r="G204" s="472"/>
      <c r="H204" s="472"/>
      <c r="I204" s="472"/>
      <c r="J204" s="472"/>
      <c r="K204" s="472"/>
      <c r="L204" s="472"/>
      <c r="M204" s="472"/>
      <c r="N204" s="472"/>
      <c r="O204" s="472"/>
      <c r="P204" s="472"/>
      <c r="Q204" s="472"/>
    </row>
    <row r="205" spans="1:16" ht="12.75">
      <c r="A205" s="94"/>
      <c r="B205" s="95"/>
      <c r="C205" s="95"/>
      <c r="D205" s="95"/>
      <c r="E205" s="95"/>
      <c r="F205" s="95"/>
      <c r="G205" s="95"/>
      <c r="H205" s="95"/>
      <c r="I205" s="95"/>
      <c r="J205" s="95"/>
      <c r="K205" s="95"/>
      <c r="L205" s="95"/>
      <c r="M205" s="95"/>
      <c r="N205" s="95"/>
      <c r="O205" s="95"/>
      <c r="P205" s="95"/>
    </row>
    <row r="207" spans="1:17" ht="12.75">
      <c r="A207" s="100"/>
      <c r="B207" s="101"/>
      <c r="C207" s="102"/>
      <c r="D207" s="102"/>
      <c r="E207" s="102"/>
      <c r="F207" s="102"/>
      <c r="G207" s="102"/>
      <c r="H207" s="102"/>
      <c r="I207" s="102"/>
      <c r="J207" s="102"/>
      <c r="K207" s="102"/>
      <c r="L207" s="102"/>
      <c r="M207" s="102"/>
      <c r="N207" s="103"/>
      <c r="O207" s="466" t="s">
        <v>89</v>
      </c>
      <c r="P207" s="467"/>
      <c r="Q207" s="467"/>
    </row>
    <row r="208" spans="1:17" ht="12.75">
      <c r="A208" s="104"/>
      <c r="B208" s="105"/>
      <c r="C208" s="106"/>
      <c r="D208" s="106"/>
      <c r="E208" s="106"/>
      <c r="F208" s="106"/>
      <c r="G208" s="106"/>
      <c r="H208" s="106"/>
      <c r="I208" s="106"/>
      <c r="J208" s="106"/>
      <c r="K208" s="106"/>
      <c r="L208" s="106"/>
      <c r="M208" s="106"/>
      <c r="N208" s="107"/>
      <c r="O208" s="108" t="s">
        <v>208</v>
      </c>
      <c r="P208" s="109"/>
      <c r="Q208" s="110" t="s">
        <v>209</v>
      </c>
    </row>
    <row r="209" spans="1:17" ht="12.75">
      <c r="A209" s="111" t="s">
        <v>91</v>
      </c>
      <c r="B209" s="105" t="s">
        <v>92</v>
      </c>
      <c r="C209" s="106" t="s">
        <v>93</v>
      </c>
      <c r="D209" s="106" t="s">
        <v>94</v>
      </c>
      <c r="E209" s="106" t="s">
        <v>90</v>
      </c>
      <c r="F209" s="106" t="s">
        <v>95</v>
      </c>
      <c r="G209" s="106" t="s">
        <v>96</v>
      </c>
      <c r="H209" s="106" t="s">
        <v>97</v>
      </c>
      <c r="I209" s="106" t="s">
        <v>98</v>
      </c>
      <c r="J209" s="106" t="s">
        <v>99</v>
      </c>
      <c r="K209" s="106" t="s">
        <v>100</v>
      </c>
      <c r="L209" s="106" t="s">
        <v>101</v>
      </c>
      <c r="M209" s="106" t="s">
        <v>102</v>
      </c>
      <c r="N209" s="112" t="s">
        <v>103</v>
      </c>
      <c r="O209" s="468" t="s">
        <v>104</v>
      </c>
      <c r="P209" s="469"/>
      <c r="Q209" s="469"/>
    </row>
    <row r="210" spans="1:17" ht="12.75">
      <c r="A210" s="104"/>
      <c r="B210" s="105"/>
      <c r="C210" s="106"/>
      <c r="D210" s="106"/>
      <c r="E210" s="106"/>
      <c r="F210" s="106"/>
      <c r="G210" s="106"/>
      <c r="H210" s="106"/>
      <c r="I210" s="106"/>
      <c r="J210" s="106"/>
      <c r="K210" s="106"/>
      <c r="L210" s="106"/>
      <c r="M210" s="106"/>
      <c r="N210" s="107"/>
      <c r="O210" s="112" t="s">
        <v>105</v>
      </c>
      <c r="P210" s="113" t="s">
        <v>106</v>
      </c>
      <c r="Q210" s="114" t="s">
        <v>106</v>
      </c>
    </row>
    <row r="211" spans="1:17" ht="12.75">
      <c r="A211" s="115"/>
      <c r="B211" s="116"/>
      <c r="C211" s="117"/>
      <c r="D211" s="117"/>
      <c r="E211" s="117"/>
      <c r="F211" s="117"/>
      <c r="G211" s="117"/>
      <c r="H211" s="117"/>
      <c r="I211" s="117"/>
      <c r="J211" s="117"/>
      <c r="K211" s="117"/>
      <c r="L211" s="117"/>
      <c r="M211" s="117"/>
      <c r="N211" s="118"/>
      <c r="O211" s="119" t="s">
        <v>107</v>
      </c>
      <c r="P211" s="120" t="s">
        <v>108</v>
      </c>
      <c r="Q211" s="121" t="s">
        <v>109</v>
      </c>
    </row>
    <row r="215" spans="1:17" ht="12.75">
      <c r="A215" s="465" t="s">
        <v>115</v>
      </c>
      <c r="B215" s="465"/>
      <c r="C215" s="465"/>
      <c r="D215" s="465"/>
      <c r="E215" s="465"/>
      <c r="F215" s="465"/>
      <c r="G215" s="465"/>
      <c r="H215" s="465"/>
      <c r="I215" s="465"/>
      <c r="J215" s="465"/>
      <c r="K215" s="465"/>
      <c r="L215" s="465"/>
      <c r="M215" s="465"/>
      <c r="N215" s="465"/>
      <c r="O215" s="465"/>
      <c r="P215" s="465"/>
      <c r="Q215" s="465"/>
    </row>
    <row r="216" spans="1:16" ht="12.75">
      <c r="A216" s="129"/>
      <c r="B216" s="139"/>
      <c r="C216" s="139"/>
      <c r="D216" s="139"/>
      <c r="E216" s="139"/>
      <c r="F216" s="139"/>
      <c r="G216" s="139"/>
      <c r="H216" s="139"/>
      <c r="I216" s="139"/>
      <c r="J216" s="139"/>
      <c r="K216" s="139"/>
      <c r="L216" s="139"/>
      <c r="M216" s="139"/>
      <c r="N216" s="140"/>
      <c r="O216" s="140"/>
      <c r="P216" s="140"/>
    </row>
    <row r="217" spans="1:17" ht="12.75">
      <c r="A217" s="141"/>
      <c r="B217" s="82"/>
      <c r="C217" s="82"/>
      <c r="D217" s="82"/>
      <c r="E217" s="82"/>
      <c r="F217" s="82"/>
      <c r="G217" s="82"/>
      <c r="H217" s="82"/>
      <c r="I217" s="82"/>
      <c r="J217" s="82"/>
      <c r="K217" s="82"/>
      <c r="L217" s="82"/>
      <c r="M217" s="82"/>
      <c r="N217" s="82"/>
      <c r="O217" s="138"/>
      <c r="P217" s="138"/>
      <c r="Q217" s="133"/>
    </row>
    <row r="218" spans="1:17" ht="12.75">
      <c r="A218" s="84" t="s">
        <v>110</v>
      </c>
      <c r="B218" s="82">
        <v>86.26284937845085</v>
      </c>
      <c r="C218" s="82">
        <v>91.74711444861607</v>
      </c>
      <c r="D218" s="82">
        <v>103.61453221510534</v>
      </c>
      <c r="E218" s="82">
        <v>90.48644217310681</v>
      </c>
      <c r="F218" s="82">
        <v>109.49767838098256</v>
      </c>
      <c r="G218" s="82">
        <v>96.67663057729581</v>
      </c>
      <c r="H218" s="82">
        <v>101.21922538602537</v>
      </c>
      <c r="I218" s="82">
        <v>102.18690461856679</v>
      </c>
      <c r="J218" s="82">
        <v>108.91096556226402</v>
      </c>
      <c r="K218" s="82">
        <v>105.95644826162469</v>
      </c>
      <c r="L218" s="82">
        <v>111.63602228967333</v>
      </c>
      <c r="M218" s="82">
        <v>91.80518672131834</v>
      </c>
      <c r="N218" s="82">
        <v>100.00000000108582</v>
      </c>
      <c r="O218" s="132"/>
      <c r="P218" s="132"/>
      <c r="Q218" s="133"/>
    </row>
    <row r="219" spans="1:17" ht="12.75">
      <c r="A219" s="85">
        <v>2001</v>
      </c>
      <c r="B219" s="82">
        <v>109.24408452903339</v>
      </c>
      <c r="C219" s="82">
        <v>111.31242363294307</v>
      </c>
      <c r="D219" s="82">
        <v>113.38452326987378</v>
      </c>
      <c r="E219" s="82">
        <v>104.09121795187272</v>
      </c>
      <c r="F219" s="82">
        <v>112.06412851850396</v>
      </c>
      <c r="G219" s="82">
        <v>108.72381975678105</v>
      </c>
      <c r="H219" s="82">
        <v>109.98060684182684</v>
      </c>
      <c r="I219" s="82">
        <v>112.00327467582385</v>
      </c>
      <c r="J219" s="82">
        <v>111.36546567625575</v>
      </c>
      <c r="K219" s="82">
        <v>116.7525789687215</v>
      </c>
      <c r="L219" s="82">
        <v>109.77724410839542</v>
      </c>
      <c r="M219" s="82">
        <v>87.67814483538369</v>
      </c>
      <c r="N219" s="82">
        <v>108.86479273045126</v>
      </c>
      <c r="O219" s="134">
        <v>1.839113178295141</v>
      </c>
      <c r="P219" s="134">
        <v>9.606289664902407</v>
      </c>
      <c r="Q219" s="132">
        <v>12.679262544291948</v>
      </c>
    </row>
    <row r="220" spans="1:17" ht="12.75">
      <c r="A220" s="86">
        <v>2002</v>
      </c>
      <c r="B220" s="82">
        <v>113.34890920976837</v>
      </c>
      <c r="C220" s="82">
        <v>109.543316081788</v>
      </c>
      <c r="D220" s="82">
        <v>115.918670310639</v>
      </c>
      <c r="E220" s="82">
        <v>118.20364940326942</v>
      </c>
      <c r="F220" s="82">
        <v>118.35372844492102</v>
      </c>
      <c r="G220" s="82">
        <v>113.30032166196744</v>
      </c>
      <c r="H220" s="82">
        <v>120.19975344969897</v>
      </c>
      <c r="I220" s="82">
        <v>113.97100949295076</v>
      </c>
      <c r="J220" s="82">
        <v>123.38051327688382</v>
      </c>
      <c r="K220" s="82">
        <v>126.04024630067616</v>
      </c>
      <c r="L220" s="82">
        <v>120.09578867321842</v>
      </c>
      <c r="M220" s="82">
        <v>97.74879316000833</v>
      </c>
      <c r="N220" s="82">
        <v>115.84205828881583</v>
      </c>
      <c r="O220" s="134">
        <v>-5.181993954217896</v>
      </c>
      <c r="P220" s="134">
        <v>1.7568547194912063</v>
      </c>
      <c r="Q220" s="132">
        <v>4.77237559090749</v>
      </c>
    </row>
    <row r="221" spans="1:17" ht="12.75">
      <c r="A221" s="86">
        <v>2003</v>
      </c>
      <c r="B221" s="82">
        <v>135.2</v>
      </c>
      <c r="C221" s="82">
        <v>124.5</v>
      </c>
      <c r="D221" s="82">
        <v>139.2</v>
      </c>
      <c r="E221" s="82">
        <v>133.99981463741253</v>
      </c>
      <c r="F221" s="82">
        <v>131.4</v>
      </c>
      <c r="G221" s="82">
        <v>132.1</v>
      </c>
      <c r="H221" s="82">
        <v>141</v>
      </c>
      <c r="I221" s="82">
        <v>129.2</v>
      </c>
      <c r="J221" s="82">
        <v>145.3</v>
      </c>
      <c r="K221" s="82">
        <v>146.1</v>
      </c>
      <c r="L221" s="82">
        <v>140.5</v>
      </c>
      <c r="M221" s="82">
        <v>114.1</v>
      </c>
      <c r="N221" s="82">
        <v>134.383317886451</v>
      </c>
      <c r="O221" s="134">
        <v>-8.368794326241142</v>
      </c>
      <c r="P221" s="134">
        <v>13.362161636368732</v>
      </c>
      <c r="Q221" s="132">
        <v>15.578058665096625</v>
      </c>
    </row>
    <row r="222" spans="1:17" ht="12.75">
      <c r="A222" s="86">
        <v>2004</v>
      </c>
      <c r="B222" s="82">
        <v>141.93914625675404</v>
      </c>
      <c r="C222" s="82">
        <v>134.8029006556708</v>
      </c>
      <c r="D222" s="82">
        <v>166.44887259152256</v>
      </c>
      <c r="E222" s="82">
        <v>151.2438641792028</v>
      </c>
      <c r="F222" s="82">
        <v>154.33050064937373</v>
      </c>
      <c r="G222" s="82">
        <v>162.4</v>
      </c>
      <c r="H222" s="82">
        <v>156.9525752465178</v>
      </c>
      <c r="I222" s="82">
        <v>137.78594356786863</v>
      </c>
      <c r="J222" s="82" t="s">
        <v>47</v>
      </c>
      <c r="K222" s="82" t="s">
        <v>47</v>
      </c>
      <c r="L222" s="82" t="s">
        <v>47</v>
      </c>
      <c r="M222" s="82" t="s">
        <v>47</v>
      </c>
      <c r="N222" s="82">
        <v>150.73797539336377</v>
      </c>
      <c r="O222" s="134">
        <v>-12.21173443541469</v>
      </c>
      <c r="P222" s="134">
        <v>6.645467157793065</v>
      </c>
      <c r="Q222" s="132">
        <v>13.06056747786457</v>
      </c>
    </row>
    <row r="223" spans="1:17" ht="12.75">
      <c r="A223" s="87"/>
      <c r="B223" s="82"/>
      <c r="C223" s="82"/>
      <c r="D223" s="82"/>
      <c r="E223" s="82"/>
      <c r="F223" s="82"/>
      <c r="G223" s="82"/>
      <c r="H223" s="82"/>
      <c r="I223" s="82"/>
      <c r="J223" s="82"/>
      <c r="K223" s="82"/>
      <c r="L223" s="82"/>
      <c r="M223" s="82"/>
      <c r="N223" s="82"/>
      <c r="O223" s="134"/>
      <c r="P223" s="134"/>
      <c r="Q223" s="133"/>
    </row>
    <row r="224" spans="1:17" ht="12.75">
      <c r="A224" s="88" t="s">
        <v>111</v>
      </c>
      <c r="B224" s="82">
        <v>85.26116684723875</v>
      </c>
      <c r="C224" s="82">
        <v>90.37205215418194</v>
      </c>
      <c r="D224" s="82">
        <v>103.14785565705165</v>
      </c>
      <c r="E224" s="82">
        <v>91.01139270897517</v>
      </c>
      <c r="F224" s="82">
        <v>110.01039763089653</v>
      </c>
      <c r="G224" s="82">
        <v>95.5848367966039</v>
      </c>
      <c r="H224" s="82">
        <v>101.83319434137061</v>
      </c>
      <c r="I224" s="82">
        <v>102.81782627700522</v>
      </c>
      <c r="J224" s="82">
        <v>108.11067884519836</v>
      </c>
      <c r="K224" s="82">
        <v>107.17961558710563</v>
      </c>
      <c r="L224" s="82">
        <v>112.44772440563618</v>
      </c>
      <c r="M224" s="82">
        <v>92.22325874683281</v>
      </c>
      <c r="N224" s="82">
        <v>99.9999999998414</v>
      </c>
      <c r="O224" s="134"/>
      <c r="P224" s="134"/>
      <c r="Q224" s="133"/>
    </row>
    <row r="225" spans="1:17" ht="12.75">
      <c r="A225" s="85">
        <v>2001</v>
      </c>
      <c r="B225" s="82">
        <v>108.17980179901738</v>
      </c>
      <c r="C225" s="82">
        <v>109.64932943836341</v>
      </c>
      <c r="D225" s="82">
        <v>112.1472235503337</v>
      </c>
      <c r="E225" s="82">
        <v>103.36793461289324</v>
      </c>
      <c r="F225" s="82">
        <v>112.51893639747637</v>
      </c>
      <c r="G225" s="82">
        <v>109.25627098897925</v>
      </c>
      <c r="H225" s="82">
        <v>109.85671530637748</v>
      </c>
      <c r="I225" s="82">
        <v>114.53695846361947</v>
      </c>
      <c r="J225" s="82">
        <v>111.34370617508328</v>
      </c>
      <c r="K225" s="82">
        <v>114.53480904572871</v>
      </c>
      <c r="L225" s="82">
        <v>111.84253618162727</v>
      </c>
      <c r="M225" s="82">
        <v>85.02871212746945</v>
      </c>
      <c r="N225" s="82">
        <v>108.52191117391409</v>
      </c>
      <c r="O225" s="134">
        <v>4.2603159435354865</v>
      </c>
      <c r="P225" s="134">
        <v>11.397957543900324</v>
      </c>
      <c r="Q225" s="132">
        <v>12.752501290702284</v>
      </c>
    </row>
    <row r="226" spans="1:17" ht="12.75">
      <c r="A226" s="86">
        <v>2002</v>
      </c>
      <c r="B226" s="82">
        <v>109.59486437164887</v>
      </c>
      <c r="C226" s="82">
        <v>104.82111898289065</v>
      </c>
      <c r="D226" s="82">
        <v>110.51316914688203</v>
      </c>
      <c r="E226" s="82">
        <v>114.58326604267495</v>
      </c>
      <c r="F226" s="82">
        <v>113.45144439982033</v>
      </c>
      <c r="G226" s="82">
        <v>113.13197795644321</v>
      </c>
      <c r="H226" s="82">
        <v>118.47184637261519</v>
      </c>
      <c r="I226" s="82">
        <v>113.72117367921804</v>
      </c>
      <c r="J226" s="82">
        <v>119.43779461485364</v>
      </c>
      <c r="K226" s="82">
        <v>122.08648037709722</v>
      </c>
      <c r="L226" s="82">
        <v>116.73023986941465</v>
      </c>
      <c r="M226" s="82">
        <v>92.44015563605598</v>
      </c>
      <c r="N226" s="82">
        <v>112.41529428746789</v>
      </c>
      <c r="O226" s="134">
        <v>-4.009959191870305</v>
      </c>
      <c r="P226" s="134">
        <v>-0.7122458945516252</v>
      </c>
      <c r="Q226" s="132">
        <v>2.1347821753755936</v>
      </c>
    </row>
    <row r="227" spans="1:17" ht="12.75">
      <c r="A227" s="86">
        <v>2003</v>
      </c>
      <c r="B227" s="82">
        <v>129.9</v>
      </c>
      <c r="C227" s="82">
        <v>116.5</v>
      </c>
      <c r="D227" s="82">
        <v>137.7</v>
      </c>
      <c r="E227" s="82">
        <v>129.3486124667541</v>
      </c>
      <c r="F227" s="82">
        <v>131.3</v>
      </c>
      <c r="G227" s="82">
        <v>132.3</v>
      </c>
      <c r="H227" s="82">
        <v>140</v>
      </c>
      <c r="I227" s="82">
        <v>126.5</v>
      </c>
      <c r="J227" s="82">
        <v>145</v>
      </c>
      <c r="K227" s="82">
        <v>145.1</v>
      </c>
      <c r="L227" s="82">
        <v>139.6</v>
      </c>
      <c r="M227" s="82">
        <v>110.5</v>
      </c>
      <c r="N227" s="82">
        <v>131.97905103889616</v>
      </c>
      <c r="O227" s="134">
        <v>-9.642857142857142</v>
      </c>
      <c r="P227" s="134">
        <v>11.236980684729975</v>
      </c>
      <c r="Q227" s="132">
        <v>16.170717219022876</v>
      </c>
    </row>
    <row r="228" spans="1:17" ht="12.75">
      <c r="A228" s="86">
        <v>2004</v>
      </c>
      <c r="B228" s="82">
        <v>138.64516644228198</v>
      </c>
      <c r="C228" s="82">
        <v>129.07624518073797</v>
      </c>
      <c r="D228" s="82">
        <v>161.96639369010606</v>
      </c>
      <c r="E228" s="82">
        <v>145.95009658594705</v>
      </c>
      <c r="F228" s="82">
        <v>139.5301283196695</v>
      </c>
      <c r="G228" s="82">
        <v>152.4</v>
      </c>
      <c r="H228" s="82">
        <v>155.84674717427106</v>
      </c>
      <c r="I228" s="82">
        <v>135.22732731898546</v>
      </c>
      <c r="J228" s="82" t="s">
        <v>47</v>
      </c>
      <c r="K228" s="82" t="s">
        <v>47</v>
      </c>
      <c r="L228" s="82" t="s">
        <v>47</v>
      </c>
      <c r="M228" s="82" t="s">
        <v>47</v>
      </c>
      <c r="N228" s="82">
        <v>144.83026308899989</v>
      </c>
      <c r="O228" s="134">
        <v>-13.230574413098617</v>
      </c>
      <c r="P228" s="134">
        <v>6.899072979435146</v>
      </c>
      <c r="Q228" s="132">
        <v>11.029049425228544</v>
      </c>
    </row>
    <row r="229" spans="1:17" ht="12.75">
      <c r="A229" s="87"/>
      <c r="B229" s="82"/>
      <c r="C229" s="82"/>
      <c r="D229" s="82"/>
      <c r="E229" s="82"/>
      <c r="F229" s="82"/>
      <c r="G229" s="82"/>
      <c r="H229" s="82"/>
      <c r="I229" s="82"/>
      <c r="J229" s="82"/>
      <c r="K229" s="82"/>
      <c r="L229" s="82"/>
      <c r="M229" s="82"/>
      <c r="N229" s="82"/>
      <c r="O229" s="136"/>
      <c r="P229" s="136"/>
      <c r="Q229" s="133"/>
    </row>
    <row r="230" spans="1:17" ht="12.75">
      <c r="A230" s="88" t="s">
        <v>112</v>
      </c>
      <c r="B230" s="82">
        <v>89.47971266789087</v>
      </c>
      <c r="C230" s="82">
        <v>96.16307187978096</v>
      </c>
      <c r="D230" s="82">
        <v>105.11324526718124</v>
      </c>
      <c r="E230" s="82">
        <v>88.80058456481396</v>
      </c>
      <c r="F230" s="82">
        <v>107.85110105600131</v>
      </c>
      <c r="G230" s="82">
        <v>100.18288253152117</v>
      </c>
      <c r="H230" s="82">
        <v>99.2474886913354</v>
      </c>
      <c r="I230" s="82">
        <v>100.1607249974066</v>
      </c>
      <c r="J230" s="82">
        <v>111.48105426638293</v>
      </c>
      <c r="K230" s="82">
        <v>102.02829542160663</v>
      </c>
      <c r="L230" s="82">
        <v>109.02927347543306</v>
      </c>
      <c r="M230" s="82">
        <v>90.4625651645507</v>
      </c>
      <c r="N230" s="82">
        <v>99.99999999865872</v>
      </c>
      <c r="O230" s="132"/>
      <c r="P230" s="132"/>
      <c r="Q230" s="133"/>
    </row>
    <row r="231" spans="1:17" ht="12.75">
      <c r="A231" s="85">
        <v>2001</v>
      </c>
      <c r="B231" s="82">
        <v>112.6619858460292</v>
      </c>
      <c r="C231" s="82">
        <v>116.65338396396044</v>
      </c>
      <c r="D231" s="82">
        <v>117.35806171280419</v>
      </c>
      <c r="E231" s="82">
        <v>106.4140133943781</v>
      </c>
      <c r="F231" s="82">
        <v>110.60353123966904</v>
      </c>
      <c r="G231" s="82">
        <v>107.01387396173064</v>
      </c>
      <c r="H231" s="82">
        <v>110.37847953447239</v>
      </c>
      <c r="I231" s="82">
        <v>103.86645075079038</v>
      </c>
      <c r="J231" s="82">
        <v>111.43534543485383</v>
      </c>
      <c r="K231" s="82">
        <v>123.87485816614634</v>
      </c>
      <c r="L231" s="82">
        <v>103.14464139861398</v>
      </c>
      <c r="M231" s="82">
        <v>96.18669176457537</v>
      </c>
      <c r="N231" s="82">
        <v>109.96594309733531</v>
      </c>
      <c r="O231" s="134">
        <v>-5.899726840908545</v>
      </c>
      <c r="P231" s="134">
        <v>3.699779283226758</v>
      </c>
      <c r="Q231" s="132">
        <v>12.446139345725715</v>
      </c>
    </row>
    <row r="232" spans="1:17" ht="12.75">
      <c r="A232" s="86">
        <v>2002</v>
      </c>
      <c r="B232" s="82">
        <v>125.40487371336494</v>
      </c>
      <c r="C232" s="82">
        <v>124.70846276122374</v>
      </c>
      <c r="D232" s="82">
        <v>133.2782206026526</v>
      </c>
      <c r="E232" s="82">
        <v>129.8303654295113</v>
      </c>
      <c r="F232" s="82">
        <v>134.09721713245676</v>
      </c>
      <c r="G232" s="82">
        <v>113.84095071666036</v>
      </c>
      <c r="H232" s="82">
        <v>125.74885775418201</v>
      </c>
      <c r="I232" s="82">
        <v>114.77334718637408</v>
      </c>
      <c r="J232" s="82">
        <v>136.0423962020408</v>
      </c>
      <c r="K232" s="82">
        <v>138.73760706327943</v>
      </c>
      <c r="L232" s="82">
        <v>130.90411373564632</v>
      </c>
      <c r="M232" s="82">
        <v>114.79726975688669</v>
      </c>
      <c r="N232" s="82">
        <v>126.84697350452325</v>
      </c>
      <c r="O232" s="134">
        <v>-8.728119494543018</v>
      </c>
      <c r="P232" s="134">
        <v>10.500884892806166</v>
      </c>
      <c r="Q232" s="132">
        <v>13.190863196702779</v>
      </c>
    </row>
    <row r="233" spans="1:17" ht="12.75">
      <c r="A233" s="86">
        <v>2003</v>
      </c>
      <c r="B233" s="82">
        <v>152.2</v>
      </c>
      <c r="C233" s="82">
        <v>150.1</v>
      </c>
      <c r="D233" s="82">
        <v>144.1</v>
      </c>
      <c r="E233" s="82">
        <v>148.9369639491804</v>
      </c>
      <c r="F233" s="82">
        <v>131.7</v>
      </c>
      <c r="G233" s="82">
        <v>131.2</v>
      </c>
      <c r="H233" s="82">
        <v>143.9</v>
      </c>
      <c r="I233" s="82">
        <v>138</v>
      </c>
      <c r="J233" s="82">
        <v>146.4</v>
      </c>
      <c r="K233" s="82">
        <v>149.3</v>
      </c>
      <c r="L233" s="82">
        <v>143.6</v>
      </c>
      <c r="M233" s="82">
        <v>125.6</v>
      </c>
      <c r="N233" s="82">
        <v>142.08641366243168</v>
      </c>
      <c r="O233" s="134">
        <v>-4.10006949270327</v>
      </c>
      <c r="P233" s="134">
        <v>20.236974335086217</v>
      </c>
      <c r="Q233" s="132">
        <v>13.822213819979922</v>
      </c>
    </row>
    <row r="234" spans="1:17" ht="12.75">
      <c r="A234" s="86">
        <v>2004</v>
      </c>
      <c r="B234" s="82">
        <v>152.51763037749458</v>
      </c>
      <c r="C234" s="82">
        <v>153.19382514284123</v>
      </c>
      <c r="D234" s="82">
        <v>180.84417388557094</v>
      </c>
      <c r="E234" s="82">
        <v>168.24458658629712</v>
      </c>
      <c r="F234" s="82">
        <v>201.86130308029456</v>
      </c>
      <c r="G234" s="82">
        <v>194.6</v>
      </c>
      <c r="H234" s="82">
        <v>160.50389776161305</v>
      </c>
      <c r="I234" s="82">
        <v>146.00283707618283</v>
      </c>
      <c r="J234" s="82" t="s">
        <v>47</v>
      </c>
      <c r="K234" s="82" t="s">
        <v>47</v>
      </c>
      <c r="L234" s="82" t="s">
        <v>47</v>
      </c>
      <c r="M234" s="82" t="s">
        <v>47</v>
      </c>
      <c r="N234" s="82">
        <v>169.7210317387868</v>
      </c>
      <c r="O234" s="134">
        <v>-9.034709366976113</v>
      </c>
      <c r="P234" s="134">
        <v>5.79915730158176</v>
      </c>
      <c r="Q234" s="132">
        <v>19.088170706025316</v>
      </c>
    </row>
    <row r="235" spans="1:16" ht="12.75">
      <c r="A235" s="137"/>
      <c r="B235" s="139"/>
      <c r="C235" s="139"/>
      <c r="D235" s="139"/>
      <c r="E235" s="139"/>
      <c r="F235" s="139"/>
      <c r="G235" s="139"/>
      <c r="H235" s="139"/>
      <c r="I235" s="139"/>
      <c r="J235" s="139"/>
      <c r="K235" s="139"/>
      <c r="L235" s="139"/>
      <c r="M235" s="139"/>
      <c r="N235" s="140"/>
      <c r="O235" s="140"/>
      <c r="P235" s="140"/>
    </row>
    <row r="236" spans="1:16" ht="12.75">
      <c r="A236" s="137"/>
      <c r="B236" s="139"/>
      <c r="C236" s="139"/>
      <c r="D236" s="139"/>
      <c r="E236" s="139"/>
      <c r="F236" s="139"/>
      <c r="G236" s="139"/>
      <c r="H236" s="139"/>
      <c r="I236" s="139"/>
      <c r="J236" s="139"/>
      <c r="K236" s="139"/>
      <c r="L236" s="139"/>
      <c r="M236" s="139"/>
      <c r="N236" s="140"/>
      <c r="O236" s="140"/>
      <c r="P236" s="140"/>
    </row>
    <row r="237" spans="1:16" ht="12.75">
      <c r="A237" s="131"/>
      <c r="B237" s="139"/>
      <c r="C237" s="139"/>
      <c r="D237" s="139"/>
      <c r="E237" s="139"/>
      <c r="F237" s="139"/>
      <c r="G237" s="139"/>
      <c r="H237" s="139"/>
      <c r="I237" s="139"/>
      <c r="J237" s="139"/>
      <c r="K237" s="139"/>
      <c r="L237" s="139"/>
      <c r="M237" s="139"/>
      <c r="N237" s="140"/>
      <c r="O237" s="140"/>
      <c r="P237" s="140"/>
    </row>
    <row r="238" spans="1:17" ht="12.75">
      <c r="A238" s="465" t="s">
        <v>116</v>
      </c>
      <c r="B238" s="465"/>
      <c r="C238" s="465"/>
      <c r="D238" s="465"/>
      <c r="E238" s="465"/>
      <c r="F238" s="465"/>
      <c r="G238" s="465"/>
      <c r="H238" s="465"/>
      <c r="I238" s="465"/>
      <c r="J238" s="465"/>
      <c r="K238" s="465"/>
      <c r="L238" s="465"/>
      <c r="M238" s="465"/>
      <c r="N238" s="465"/>
      <c r="O238" s="465"/>
      <c r="P238" s="465"/>
      <c r="Q238" s="465"/>
    </row>
    <row r="239" spans="1:16" ht="12.75">
      <c r="A239" s="128"/>
      <c r="B239" s="128"/>
      <c r="C239" s="128"/>
      <c r="D239" s="128"/>
      <c r="E239" s="128"/>
      <c r="F239" s="128"/>
      <c r="G239" s="128"/>
      <c r="H239" s="128"/>
      <c r="I239" s="128"/>
      <c r="J239" s="128"/>
      <c r="K239" s="128"/>
      <c r="L239" s="128"/>
      <c r="M239" s="128"/>
      <c r="N239" s="128"/>
      <c r="O239" s="128"/>
      <c r="P239" s="128"/>
    </row>
    <row r="240" spans="1:16" ht="12.75">
      <c r="A240" s="129"/>
      <c r="B240" s="139"/>
      <c r="C240" s="139"/>
      <c r="D240" s="139"/>
      <c r="E240" s="139"/>
      <c r="F240" s="139"/>
      <c r="G240" s="139"/>
      <c r="H240" s="139"/>
      <c r="I240" s="139"/>
      <c r="J240" s="139"/>
      <c r="K240" s="139"/>
      <c r="L240" s="139"/>
      <c r="M240" s="139"/>
      <c r="N240" s="140"/>
      <c r="O240" s="140"/>
      <c r="P240" s="140"/>
    </row>
    <row r="241" spans="1:17" ht="12.75">
      <c r="A241" s="130"/>
      <c r="B241" s="82"/>
      <c r="C241" s="82"/>
      <c r="D241" s="82"/>
      <c r="E241" s="82"/>
      <c r="F241" s="82"/>
      <c r="G241" s="82"/>
      <c r="H241" s="82"/>
      <c r="I241" s="82"/>
      <c r="J241" s="82"/>
      <c r="K241" s="82"/>
      <c r="L241" s="82"/>
      <c r="M241" s="82"/>
      <c r="N241" s="82"/>
      <c r="O241" s="138"/>
      <c r="P241" s="138"/>
      <c r="Q241" s="133"/>
    </row>
    <row r="242" spans="1:17" ht="12.75">
      <c r="A242" s="84" t="s">
        <v>110</v>
      </c>
      <c r="B242" s="82">
        <v>84.14612455876338</v>
      </c>
      <c r="C242" s="82">
        <v>101.26683229360911</v>
      </c>
      <c r="D242" s="82">
        <v>104.85378875027003</v>
      </c>
      <c r="E242" s="82">
        <v>98.11271857355476</v>
      </c>
      <c r="F242" s="82">
        <v>104.7226056906236</v>
      </c>
      <c r="G242" s="82">
        <v>90.95309789003639</v>
      </c>
      <c r="H242" s="82">
        <v>87.47678620214944</v>
      </c>
      <c r="I242" s="82">
        <v>87.81325519603853</v>
      </c>
      <c r="J242" s="82">
        <v>103.41079720233157</v>
      </c>
      <c r="K242" s="82">
        <v>115.79695326389809</v>
      </c>
      <c r="L242" s="82">
        <v>123.56420740964154</v>
      </c>
      <c r="M242" s="82">
        <v>97.88283297673811</v>
      </c>
      <c r="N242" s="82">
        <v>100.00000000063788</v>
      </c>
      <c r="O242" s="132"/>
      <c r="P242" s="132"/>
      <c r="Q242" s="133"/>
    </row>
    <row r="243" spans="1:17" ht="12.75">
      <c r="A243" s="85">
        <v>2001</v>
      </c>
      <c r="B243" s="82">
        <v>100.1627462611056</v>
      </c>
      <c r="C243" s="82">
        <v>95.5383988010259</v>
      </c>
      <c r="D243" s="82">
        <v>108.35144025075876</v>
      </c>
      <c r="E243" s="82">
        <v>84.71877987801822</v>
      </c>
      <c r="F243" s="82">
        <v>101.4859075972322</v>
      </c>
      <c r="G243" s="82">
        <v>83.1230881904882</v>
      </c>
      <c r="H243" s="82">
        <v>88.61918057177931</v>
      </c>
      <c r="I243" s="82">
        <v>83.17082485907015</v>
      </c>
      <c r="J243" s="82">
        <v>89.42129078046216</v>
      </c>
      <c r="K243" s="82">
        <v>90.52846984673043</v>
      </c>
      <c r="L243" s="82">
        <v>107.91664576452497</v>
      </c>
      <c r="M243" s="82">
        <v>93.73514966506441</v>
      </c>
      <c r="N243" s="82">
        <v>93.89766020552172</v>
      </c>
      <c r="O243" s="134">
        <v>-6.148054718578814</v>
      </c>
      <c r="P243" s="134">
        <v>-5.286707942444896</v>
      </c>
      <c r="Q243" s="132">
        <v>-1.8667191910435244</v>
      </c>
    </row>
    <row r="244" spans="1:17" ht="12.75">
      <c r="A244" s="86">
        <v>2002</v>
      </c>
      <c r="B244" s="82">
        <v>85.66098507681107</v>
      </c>
      <c r="C244" s="82">
        <v>97.1977303798685</v>
      </c>
      <c r="D244" s="82">
        <v>113.52150259360772</v>
      </c>
      <c r="E244" s="82">
        <v>102.25300557607062</v>
      </c>
      <c r="F244" s="82">
        <v>89.96532207343422</v>
      </c>
      <c r="G244" s="82">
        <v>97.14344572626244</v>
      </c>
      <c r="H244" s="82">
        <v>84.3345884711729</v>
      </c>
      <c r="I244" s="82">
        <v>93.81864665266234</v>
      </c>
      <c r="J244" s="82">
        <v>109.6634652664147</v>
      </c>
      <c r="K244" s="82">
        <v>120.5395746194439</v>
      </c>
      <c r="L244" s="82">
        <v>124.95873752958357</v>
      </c>
      <c r="M244" s="82">
        <v>108.25376497363865</v>
      </c>
      <c r="N244" s="82">
        <v>102.2758974115809</v>
      </c>
      <c r="O244" s="134">
        <v>11.245751421116205</v>
      </c>
      <c r="P244" s="134">
        <v>12.802352040675949</v>
      </c>
      <c r="Q244" s="132">
        <v>2.5128294125053623</v>
      </c>
    </row>
    <row r="245" spans="1:17" ht="12.75">
      <c r="A245" s="86">
        <v>2003</v>
      </c>
      <c r="B245" s="82">
        <v>102.9</v>
      </c>
      <c r="C245" s="82">
        <v>108.7</v>
      </c>
      <c r="D245" s="82">
        <v>121.2</v>
      </c>
      <c r="E245" s="82">
        <v>106.35937512138756</v>
      </c>
      <c r="F245" s="82">
        <v>98.1</v>
      </c>
      <c r="G245" s="82">
        <v>105.2</v>
      </c>
      <c r="H245" s="82">
        <v>103.3</v>
      </c>
      <c r="I245" s="82">
        <v>95</v>
      </c>
      <c r="J245" s="82">
        <v>125</v>
      </c>
      <c r="K245" s="82">
        <v>130.4</v>
      </c>
      <c r="L245" s="82">
        <v>132</v>
      </c>
      <c r="M245" s="82">
        <v>103.1</v>
      </c>
      <c r="N245" s="82">
        <v>110.93828126011563</v>
      </c>
      <c r="O245" s="134">
        <v>-8.034849951597288</v>
      </c>
      <c r="P245" s="134">
        <v>1.2591882205584326</v>
      </c>
      <c r="Q245" s="132">
        <v>10.062132331766554</v>
      </c>
    </row>
    <row r="246" spans="1:17" ht="12.75">
      <c r="A246" s="86">
        <v>2004</v>
      </c>
      <c r="B246" s="82">
        <v>99.44823027209179</v>
      </c>
      <c r="C246" s="82">
        <v>105.23749621108874</v>
      </c>
      <c r="D246" s="82">
        <v>131.91241503736217</v>
      </c>
      <c r="E246" s="82">
        <v>113.24731571105013</v>
      </c>
      <c r="F246" s="82">
        <v>113.7509352733399</v>
      </c>
      <c r="G246" s="82">
        <v>127.8</v>
      </c>
      <c r="H246" s="82">
        <v>115.90796461602106</v>
      </c>
      <c r="I246" s="82">
        <v>110.07453469782611</v>
      </c>
      <c r="J246" s="82" t="s">
        <v>47</v>
      </c>
      <c r="K246" s="82" t="s">
        <v>47</v>
      </c>
      <c r="L246" s="82" t="s">
        <v>47</v>
      </c>
      <c r="M246" s="82" t="s">
        <v>47</v>
      </c>
      <c r="N246" s="82">
        <v>114.6723614773475</v>
      </c>
      <c r="O246" s="134">
        <v>-5.0328119707044205</v>
      </c>
      <c r="P246" s="134">
        <v>15.867931260869588</v>
      </c>
      <c r="Q246" s="132">
        <v>9.113132599482475</v>
      </c>
    </row>
    <row r="247" spans="1:17" ht="12.75">
      <c r="A247" s="87"/>
      <c r="B247" s="82"/>
      <c r="C247" s="82"/>
      <c r="D247" s="82"/>
      <c r="E247" s="82"/>
      <c r="F247" s="82"/>
      <c r="G247" s="82"/>
      <c r="H247" s="82"/>
      <c r="I247" s="82"/>
      <c r="J247" s="82"/>
      <c r="K247" s="82"/>
      <c r="L247" s="82"/>
      <c r="M247" s="82"/>
      <c r="N247" s="82"/>
      <c r="O247" s="134"/>
      <c r="P247" s="136"/>
      <c r="Q247" s="133"/>
    </row>
    <row r="248" spans="1:17" ht="12.75">
      <c r="A248" s="88" t="s">
        <v>111</v>
      </c>
      <c r="B248" s="82">
        <v>81.6928998553175</v>
      </c>
      <c r="C248" s="82">
        <v>103.78159174883264</v>
      </c>
      <c r="D248" s="82">
        <v>111.09526293526173</v>
      </c>
      <c r="E248" s="82">
        <v>100.8917349762521</v>
      </c>
      <c r="F248" s="82">
        <v>99.25727351573076</v>
      </c>
      <c r="G248" s="82">
        <v>88.42506458983678</v>
      </c>
      <c r="H248" s="82">
        <v>84.51845323220088</v>
      </c>
      <c r="I248" s="82">
        <v>94.31048341940341</v>
      </c>
      <c r="J248" s="82">
        <v>108.08424678837531</v>
      </c>
      <c r="K248" s="82">
        <v>119.34236659838626</v>
      </c>
      <c r="L248" s="82">
        <v>115.86773474890731</v>
      </c>
      <c r="M248" s="82">
        <v>92.73288761062062</v>
      </c>
      <c r="N248" s="82">
        <v>100.00000000159376</v>
      </c>
      <c r="O248" s="134"/>
      <c r="P248" s="132"/>
      <c r="Q248" s="133"/>
    </row>
    <row r="249" spans="1:17" ht="12.75">
      <c r="A249" s="85">
        <v>2001</v>
      </c>
      <c r="B249" s="82">
        <v>96.1517187455501</v>
      </c>
      <c r="C249" s="82">
        <v>92.03292311753165</v>
      </c>
      <c r="D249" s="82">
        <v>105.4893182390063</v>
      </c>
      <c r="E249" s="82">
        <v>79.51224660538205</v>
      </c>
      <c r="F249" s="82">
        <v>97.37730295955228</v>
      </c>
      <c r="G249" s="82">
        <v>76.50485773337604</v>
      </c>
      <c r="H249" s="82">
        <v>87.06063063282198</v>
      </c>
      <c r="I249" s="82">
        <v>86.61513240482387</v>
      </c>
      <c r="J249" s="82">
        <v>90.43566808607198</v>
      </c>
      <c r="K249" s="82">
        <v>96.42983774777649</v>
      </c>
      <c r="L249" s="82">
        <v>100.1356472813457</v>
      </c>
      <c r="M249" s="82">
        <v>90.14011259759337</v>
      </c>
      <c r="N249" s="82">
        <v>91.49044967923597</v>
      </c>
      <c r="O249" s="134">
        <v>-0.5117103158567768</v>
      </c>
      <c r="P249" s="134">
        <v>-8.159592375704337</v>
      </c>
      <c r="Q249" s="132">
        <v>-5.658399861405721</v>
      </c>
    </row>
    <row r="250" spans="1:17" ht="12.75">
      <c r="A250" s="86">
        <v>2002</v>
      </c>
      <c r="B250" s="82">
        <v>83.55360883351116</v>
      </c>
      <c r="C250" s="82">
        <v>90.47876382060745</v>
      </c>
      <c r="D250" s="82">
        <v>110.99951474993735</v>
      </c>
      <c r="E250" s="82">
        <v>92.73245360623324</v>
      </c>
      <c r="F250" s="82">
        <v>79.55794332320775</v>
      </c>
      <c r="G250" s="82">
        <v>88.4449948661532</v>
      </c>
      <c r="H250" s="82">
        <v>80.3498334762366</v>
      </c>
      <c r="I250" s="82">
        <v>93.76664547350401</v>
      </c>
      <c r="J250" s="82">
        <v>99.53460978673769</v>
      </c>
      <c r="K250" s="82">
        <v>113.52123666863083</v>
      </c>
      <c r="L250" s="82">
        <v>111.49384516272853</v>
      </c>
      <c r="M250" s="82">
        <v>101.12381751660757</v>
      </c>
      <c r="N250" s="82">
        <v>95.46310560700795</v>
      </c>
      <c r="O250" s="134">
        <v>16.697996021653772</v>
      </c>
      <c r="P250" s="134">
        <v>8.25665547130406</v>
      </c>
      <c r="Q250" s="132">
        <v>-0.11937277770551673</v>
      </c>
    </row>
    <row r="251" spans="1:17" ht="12.75">
      <c r="A251" s="86">
        <v>2003</v>
      </c>
      <c r="B251" s="82">
        <v>92.1</v>
      </c>
      <c r="C251" s="82">
        <v>100.3</v>
      </c>
      <c r="D251" s="82">
        <v>112.2</v>
      </c>
      <c r="E251" s="82">
        <v>99.5704100603192</v>
      </c>
      <c r="F251" s="82">
        <v>93</v>
      </c>
      <c r="G251" s="82">
        <v>97.3</v>
      </c>
      <c r="H251" s="82">
        <v>86</v>
      </c>
      <c r="I251" s="82">
        <v>90.7</v>
      </c>
      <c r="J251" s="82">
        <v>110.6</v>
      </c>
      <c r="K251" s="82">
        <v>105.3</v>
      </c>
      <c r="L251" s="82">
        <v>104.2</v>
      </c>
      <c r="M251" s="82">
        <v>92.3</v>
      </c>
      <c r="N251" s="82">
        <v>98.63086750502659</v>
      </c>
      <c r="O251" s="134">
        <v>5.465116279069771</v>
      </c>
      <c r="P251" s="134">
        <v>-3.2705078207906713</v>
      </c>
      <c r="Q251" s="132">
        <v>7.124296295108991</v>
      </c>
    </row>
    <row r="252" spans="1:17" ht="12.75">
      <c r="A252" s="86">
        <v>2004</v>
      </c>
      <c r="B252" s="82">
        <v>85.18986374442899</v>
      </c>
      <c r="C252" s="82">
        <v>87.69472767203662</v>
      </c>
      <c r="D252" s="82">
        <v>112.58167151494156</v>
      </c>
      <c r="E252" s="82">
        <v>95.88478355211579</v>
      </c>
      <c r="F252" s="82">
        <v>91.72986519675871</v>
      </c>
      <c r="G252" s="82">
        <v>101.6</v>
      </c>
      <c r="H252" s="82">
        <v>94.63985850101922</v>
      </c>
      <c r="I252" s="82">
        <v>94.98926822813549</v>
      </c>
      <c r="J252" s="82" t="s">
        <v>47</v>
      </c>
      <c r="K252" s="82" t="s">
        <v>47</v>
      </c>
      <c r="L252" s="82" t="s">
        <v>47</v>
      </c>
      <c r="M252" s="82" t="s">
        <v>47</v>
      </c>
      <c r="N252" s="82">
        <v>95.53875480117956</v>
      </c>
      <c r="O252" s="134">
        <v>0.36919933382244474</v>
      </c>
      <c r="P252" s="134">
        <v>4.729071916356652</v>
      </c>
      <c r="Q252" s="132">
        <v>-0.8896051458128572</v>
      </c>
    </row>
    <row r="253" spans="1:17" ht="12.75">
      <c r="A253" s="87"/>
      <c r="B253" s="82"/>
      <c r="C253" s="82"/>
      <c r="D253" s="82"/>
      <c r="E253" s="82"/>
      <c r="F253" s="82"/>
      <c r="G253" s="82"/>
      <c r="H253" s="82"/>
      <c r="I253" s="82"/>
      <c r="J253" s="82"/>
      <c r="K253" s="82"/>
      <c r="L253" s="82"/>
      <c r="M253" s="82"/>
      <c r="N253" s="82"/>
      <c r="O253" s="134"/>
      <c r="P253" s="134"/>
      <c r="Q253" s="133"/>
    </row>
    <row r="254" spans="1:17" ht="12.75">
      <c r="A254" s="88" t="s">
        <v>112</v>
      </c>
      <c r="B254" s="82">
        <v>89.24752493286672</v>
      </c>
      <c r="C254" s="82">
        <v>96.0374724148774</v>
      </c>
      <c r="D254" s="82">
        <v>91.87484771887789</v>
      </c>
      <c r="E254" s="82">
        <v>92.33384503258539</v>
      </c>
      <c r="F254" s="82">
        <v>116.08758484143453</v>
      </c>
      <c r="G254" s="82">
        <v>96.21006028936175</v>
      </c>
      <c r="H254" s="82">
        <v>93.62854266347948</v>
      </c>
      <c r="I254" s="82">
        <v>74.30248202359913</v>
      </c>
      <c r="J254" s="82">
        <v>93.69251193883188</v>
      </c>
      <c r="K254" s="82">
        <v>108.42438241836251</v>
      </c>
      <c r="L254" s="82">
        <v>139.56877008366985</v>
      </c>
      <c r="M254" s="82">
        <v>108.59197559440565</v>
      </c>
      <c r="N254" s="82">
        <v>99.99999999602933</v>
      </c>
      <c r="O254" s="134"/>
      <c r="P254" s="134"/>
      <c r="Q254" s="133"/>
    </row>
    <row r="255" spans="1:17" ht="12.75">
      <c r="A255" s="85">
        <v>2001</v>
      </c>
      <c r="B255" s="82">
        <v>108.50354653189112</v>
      </c>
      <c r="C255" s="82">
        <v>102.82792060457571</v>
      </c>
      <c r="D255" s="82">
        <v>114.30312917689747</v>
      </c>
      <c r="E255" s="82">
        <v>95.5455951931969</v>
      </c>
      <c r="F255" s="82">
        <v>110.0296162957457</v>
      </c>
      <c r="G255" s="82">
        <v>96.88548153816691</v>
      </c>
      <c r="H255" s="82">
        <v>91.86013409235451</v>
      </c>
      <c r="I255" s="82">
        <v>76.00850018873024</v>
      </c>
      <c r="J255" s="82">
        <v>87.3119264132122</v>
      </c>
      <c r="K255" s="82">
        <v>78.2567686875723</v>
      </c>
      <c r="L255" s="82">
        <v>124.09697711674623</v>
      </c>
      <c r="M255" s="82">
        <v>101.21091143162941</v>
      </c>
      <c r="N255" s="82">
        <v>98.90337560589323</v>
      </c>
      <c r="O255" s="134">
        <v>-17.256271243505186</v>
      </c>
      <c r="P255" s="134">
        <v>2.296044652437406</v>
      </c>
      <c r="Q255" s="132">
        <v>6.167825074550307</v>
      </c>
    </row>
    <row r="256" spans="1:17" ht="12.75">
      <c r="A256" s="86">
        <v>2002</v>
      </c>
      <c r="B256" s="82">
        <v>90.04320491178419</v>
      </c>
      <c r="C256" s="82">
        <v>111.16960115037911</v>
      </c>
      <c r="D256" s="82">
        <v>118.76589366360453</v>
      </c>
      <c r="E256" s="82">
        <v>122.05068139712334</v>
      </c>
      <c r="F256" s="82">
        <v>111.60712512247093</v>
      </c>
      <c r="G256" s="82">
        <v>115.23158923080476</v>
      </c>
      <c r="H256" s="82">
        <v>92.62075589672114</v>
      </c>
      <c r="I256" s="82">
        <v>93.92678139813526</v>
      </c>
      <c r="J256" s="82">
        <v>130.72608830130005</v>
      </c>
      <c r="K256" s="82">
        <v>135.13397838738987</v>
      </c>
      <c r="L256" s="82">
        <v>152.95853994585264</v>
      </c>
      <c r="M256" s="82">
        <v>123.08025705253729</v>
      </c>
      <c r="N256" s="82">
        <v>116.44287470484191</v>
      </c>
      <c r="O256" s="134">
        <v>1.4100786468104831</v>
      </c>
      <c r="P256" s="134">
        <v>23.574049172018476</v>
      </c>
      <c r="Q256" s="132">
        <v>7.469146199361047</v>
      </c>
    </row>
    <row r="257" spans="1:17" ht="12.75">
      <c r="A257" s="86">
        <v>2003</v>
      </c>
      <c r="B257" s="82">
        <v>125.1</v>
      </c>
      <c r="C257" s="82">
        <v>126.2</v>
      </c>
      <c r="D257" s="82">
        <v>139.8</v>
      </c>
      <c r="E257" s="82">
        <v>120.47680548224882</v>
      </c>
      <c r="F257" s="82">
        <v>108.8</v>
      </c>
      <c r="G257" s="82">
        <v>121.5</v>
      </c>
      <c r="H257" s="82">
        <v>139.3</v>
      </c>
      <c r="I257" s="82">
        <v>104</v>
      </c>
      <c r="J257" s="82">
        <v>155</v>
      </c>
      <c r="K257" s="82">
        <v>182.7</v>
      </c>
      <c r="L257" s="82">
        <v>189.9</v>
      </c>
      <c r="M257" s="82">
        <v>125.4</v>
      </c>
      <c r="N257" s="82">
        <v>136.51473379018742</v>
      </c>
      <c r="O257" s="134">
        <v>-25.34099066762384</v>
      </c>
      <c r="P257" s="134">
        <v>10.724543577370707</v>
      </c>
      <c r="Q257" s="132">
        <v>15.169371208575996</v>
      </c>
    </row>
    <row r="258" spans="1:17" ht="12.75">
      <c r="A258" s="86">
        <v>2004</v>
      </c>
      <c r="B258" s="82">
        <v>129.09803620352616</v>
      </c>
      <c r="C258" s="82">
        <v>141.71710849207727</v>
      </c>
      <c r="D258" s="82">
        <v>172.11006270192533</v>
      </c>
      <c r="E258" s="82">
        <v>149.35213234589145</v>
      </c>
      <c r="F258" s="82">
        <v>159.5430288431957</v>
      </c>
      <c r="G258" s="82">
        <v>182.2</v>
      </c>
      <c r="H258" s="82">
        <v>160.13429430306138</v>
      </c>
      <c r="I258" s="82">
        <v>141.44385196013113</v>
      </c>
      <c r="J258" s="82" t="s">
        <v>47</v>
      </c>
      <c r="K258" s="82" t="s">
        <v>47</v>
      </c>
      <c r="L258" s="82" t="s">
        <v>47</v>
      </c>
      <c r="M258" s="82" t="s">
        <v>47</v>
      </c>
      <c r="N258" s="82">
        <v>154.44981435622606</v>
      </c>
      <c r="O258" s="134">
        <v>-11.671729921610513</v>
      </c>
      <c r="P258" s="134">
        <v>36.00370380781839</v>
      </c>
      <c r="Q258" s="132">
        <v>25.418961142206026</v>
      </c>
    </row>
    <row r="259" spans="1:17" ht="12.75">
      <c r="A259" s="131"/>
      <c r="B259" s="131"/>
      <c r="C259" s="131"/>
      <c r="D259" s="131"/>
      <c r="E259" s="131"/>
      <c r="F259" s="131"/>
      <c r="G259" s="131"/>
      <c r="H259" s="131"/>
      <c r="I259" s="131"/>
      <c r="J259" s="131"/>
      <c r="K259" s="131"/>
      <c r="L259" s="131"/>
      <c r="M259" s="131"/>
      <c r="N259" s="123"/>
      <c r="O259" s="124"/>
      <c r="P259" s="124"/>
      <c r="Q259" s="133"/>
    </row>
    <row r="260" spans="1:17" ht="12.75">
      <c r="A260" s="131"/>
      <c r="B260" s="131"/>
      <c r="C260" s="131"/>
      <c r="D260" s="131"/>
      <c r="E260" s="131"/>
      <c r="F260" s="131"/>
      <c r="G260" s="131"/>
      <c r="H260" s="131"/>
      <c r="I260" s="131"/>
      <c r="J260" s="131"/>
      <c r="K260" s="131"/>
      <c r="L260" s="131"/>
      <c r="M260" s="131"/>
      <c r="N260" s="123"/>
      <c r="O260" s="124"/>
      <c r="P260" s="124"/>
      <c r="Q260" s="133"/>
    </row>
    <row r="261" spans="1:17" ht="12.75">
      <c r="A261" s="131"/>
      <c r="B261" s="131"/>
      <c r="C261" s="131"/>
      <c r="D261" s="131"/>
      <c r="E261" s="131"/>
      <c r="F261" s="131"/>
      <c r="G261" s="131"/>
      <c r="H261" s="131"/>
      <c r="I261" s="131"/>
      <c r="J261" s="131"/>
      <c r="K261" s="131"/>
      <c r="L261" s="131"/>
      <c r="M261" s="131"/>
      <c r="N261" s="123"/>
      <c r="O261" s="124"/>
      <c r="P261" s="124"/>
      <c r="Q261" s="133"/>
    </row>
    <row r="262" spans="1:17" ht="12.75">
      <c r="A262" s="470"/>
      <c r="B262" s="470"/>
      <c r="C262" s="470"/>
      <c r="D262" s="470"/>
      <c r="E262" s="470"/>
      <c r="F262" s="470"/>
      <c r="G262" s="470"/>
      <c r="H262" s="470"/>
      <c r="I262" s="470"/>
      <c r="J262" s="470"/>
      <c r="K262" s="470"/>
      <c r="L262" s="470"/>
      <c r="M262" s="470"/>
      <c r="N262" s="470"/>
      <c r="O262" s="470"/>
      <c r="P262" s="470"/>
      <c r="Q262" s="470"/>
    </row>
    <row r="263" spans="1:17" ht="12.75">
      <c r="A263" s="94"/>
      <c r="B263" s="130"/>
      <c r="C263" s="130"/>
      <c r="D263" s="130"/>
      <c r="E263" s="130"/>
      <c r="F263" s="130"/>
      <c r="G263" s="130"/>
      <c r="H263" s="130"/>
      <c r="I263" s="130"/>
      <c r="J263" s="130"/>
      <c r="K263" s="130"/>
      <c r="L263" s="130"/>
      <c r="M263" s="130"/>
      <c r="N263" s="145"/>
      <c r="O263" s="145"/>
      <c r="P263" s="145"/>
      <c r="Q263" s="133"/>
    </row>
    <row r="264" spans="1:17" ht="12.75">
      <c r="A264" s="472" t="s">
        <v>117</v>
      </c>
      <c r="B264" s="472"/>
      <c r="C264" s="472"/>
      <c r="D264" s="472"/>
      <c r="E264" s="472"/>
      <c r="F264" s="472"/>
      <c r="G264" s="472"/>
      <c r="H264" s="472"/>
      <c r="I264" s="472"/>
      <c r="J264" s="472"/>
      <c r="K264" s="472"/>
      <c r="L264" s="472"/>
      <c r="M264" s="472"/>
      <c r="N264" s="472"/>
      <c r="O264" s="472"/>
      <c r="P264" s="472"/>
      <c r="Q264" s="472"/>
    </row>
    <row r="265" spans="1:17" ht="12.75">
      <c r="A265" s="472" t="s">
        <v>122</v>
      </c>
      <c r="B265" s="472"/>
      <c r="C265" s="472"/>
      <c r="D265" s="472"/>
      <c r="E265" s="472"/>
      <c r="F265" s="472"/>
      <c r="G265" s="472"/>
      <c r="H265" s="472"/>
      <c r="I265" s="472"/>
      <c r="J265" s="472"/>
      <c r="K265" s="472"/>
      <c r="L265" s="472"/>
      <c r="M265" s="472"/>
      <c r="N265" s="472"/>
      <c r="O265" s="472"/>
      <c r="P265" s="472"/>
      <c r="Q265" s="472"/>
    </row>
    <row r="266" spans="1:17" ht="12.75">
      <c r="A266" s="472" t="s">
        <v>88</v>
      </c>
      <c r="B266" s="472"/>
      <c r="C266" s="472"/>
      <c r="D266" s="472"/>
      <c r="E266" s="472"/>
      <c r="F266" s="472"/>
      <c r="G266" s="472"/>
      <c r="H266" s="472"/>
      <c r="I266" s="472"/>
      <c r="J266" s="472"/>
      <c r="K266" s="472"/>
      <c r="L266" s="472"/>
      <c r="M266" s="472"/>
      <c r="N266" s="472"/>
      <c r="O266" s="472"/>
      <c r="P266" s="472"/>
      <c r="Q266" s="472"/>
    </row>
    <row r="267" spans="1:16" ht="12.75">
      <c r="A267" s="94"/>
      <c r="B267" s="95"/>
      <c r="C267" s="95"/>
      <c r="D267" s="95"/>
      <c r="E267" s="95"/>
      <c r="F267" s="95"/>
      <c r="G267" s="95"/>
      <c r="H267" s="95"/>
      <c r="I267" s="95"/>
      <c r="J267" s="95"/>
      <c r="K267" s="95"/>
      <c r="L267" s="95"/>
      <c r="M267" s="95"/>
      <c r="N267" s="95"/>
      <c r="O267" s="95"/>
      <c r="P267" s="95"/>
    </row>
    <row r="269" spans="1:17" ht="12.75">
      <c r="A269" s="100"/>
      <c r="B269" s="101"/>
      <c r="C269" s="102"/>
      <c r="D269" s="102"/>
      <c r="E269" s="102"/>
      <c r="F269" s="102"/>
      <c r="G269" s="102"/>
      <c r="H269" s="102"/>
      <c r="I269" s="102"/>
      <c r="J269" s="102"/>
      <c r="K269" s="102"/>
      <c r="L269" s="102"/>
      <c r="M269" s="102"/>
      <c r="N269" s="103"/>
      <c r="O269" s="466" t="s">
        <v>89</v>
      </c>
      <c r="P269" s="467"/>
      <c r="Q269" s="467"/>
    </row>
    <row r="270" spans="1:17" ht="12.75">
      <c r="A270" s="104"/>
      <c r="B270" s="105"/>
      <c r="C270" s="106"/>
      <c r="D270" s="106"/>
      <c r="E270" s="106"/>
      <c r="F270" s="106"/>
      <c r="G270" s="106"/>
      <c r="H270" s="106"/>
      <c r="I270" s="106"/>
      <c r="J270" s="106"/>
      <c r="K270" s="106"/>
      <c r="L270" s="106"/>
      <c r="M270" s="106"/>
      <c r="N270" s="107"/>
      <c r="O270" s="108" t="s">
        <v>208</v>
      </c>
      <c r="P270" s="109"/>
      <c r="Q270" s="110" t="s">
        <v>209</v>
      </c>
    </row>
    <row r="271" spans="1:17" ht="12.75">
      <c r="A271" s="111" t="s">
        <v>91</v>
      </c>
      <c r="B271" s="105" t="s">
        <v>92</v>
      </c>
      <c r="C271" s="106" t="s">
        <v>93</v>
      </c>
      <c r="D271" s="106" t="s">
        <v>94</v>
      </c>
      <c r="E271" s="106" t="s">
        <v>90</v>
      </c>
      <c r="F271" s="106" t="s">
        <v>95</v>
      </c>
      <c r="G271" s="106" t="s">
        <v>96</v>
      </c>
      <c r="H271" s="106" t="s">
        <v>97</v>
      </c>
      <c r="I271" s="106" t="s">
        <v>98</v>
      </c>
      <c r="J271" s="106" t="s">
        <v>99</v>
      </c>
      <c r="K271" s="106" t="s">
        <v>100</v>
      </c>
      <c r="L271" s="106" t="s">
        <v>101</v>
      </c>
      <c r="M271" s="106" t="s">
        <v>102</v>
      </c>
      <c r="N271" s="112" t="s">
        <v>103</v>
      </c>
      <c r="O271" s="468" t="s">
        <v>104</v>
      </c>
      <c r="P271" s="469"/>
      <c r="Q271" s="469"/>
    </row>
    <row r="272" spans="1:17" ht="12.75">
      <c r="A272" s="104"/>
      <c r="B272" s="105"/>
      <c r="C272" s="106"/>
      <c r="D272" s="106"/>
      <c r="E272" s="106"/>
      <c r="F272" s="106"/>
      <c r="G272" s="106"/>
      <c r="H272" s="106"/>
      <c r="I272" s="106"/>
      <c r="J272" s="106"/>
      <c r="K272" s="106"/>
      <c r="L272" s="106"/>
      <c r="M272" s="106"/>
      <c r="N272" s="107"/>
      <c r="O272" s="112" t="s">
        <v>105</v>
      </c>
      <c r="P272" s="113" t="s">
        <v>106</v>
      </c>
      <c r="Q272" s="114" t="s">
        <v>106</v>
      </c>
    </row>
    <row r="273" spans="1:17" ht="12.75">
      <c r="A273" s="115"/>
      <c r="B273" s="116"/>
      <c r="C273" s="117"/>
      <c r="D273" s="117"/>
      <c r="E273" s="117"/>
      <c r="F273" s="117"/>
      <c r="G273" s="117"/>
      <c r="H273" s="117"/>
      <c r="I273" s="117"/>
      <c r="J273" s="117"/>
      <c r="K273" s="117"/>
      <c r="L273" s="117"/>
      <c r="M273" s="117"/>
      <c r="N273" s="118"/>
      <c r="O273" s="119" t="s">
        <v>107</v>
      </c>
      <c r="P273" s="120" t="s">
        <v>108</v>
      </c>
      <c r="Q273" s="121" t="s">
        <v>109</v>
      </c>
    </row>
    <row r="277" spans="1:17" ht="12.75">
      <c r="A277" s="465" t="s">
        <v>119</v>
      </c>
      <c r="B277" s="465"/>
      <c r="C277" s="465"/>
      <c r="D277" s="465"/>
      <c r="E277" s="465"/>
      <c r="F277" s="465"/>
      <c r="G277" s="465"/>
      <c r="H277" s="465"/>
      <c r="I277" s="465"/>
      <c r="J277" s="465"/>
      <c r="K277" s="465"/>
      <c r="L277" s="465"/>
      <c r="M277" s="465"/>
      <c r="N277" s="465"/>
      <c r="O277" s="465"/>
      <c r="P277" s="465"/>
      <c r="Q277" s="465"/>
    </row>
    <row r="278" spans="1:16" ht="12.75">
      <c r="A278" s="146"/>
      <c r="B278" s="140"/>
      <c r="C278" s="140"/>
      <c r="D278" s="140"/>
      <c r="E278" s="140"/>
      <c r="F278" s="140"/>
      <c r="G278" s="140"/>
      <c r="H278" s="140"/>
      <c r="I278" s="140"/>
      <c r="J278" s="140"/>
      <c r="K278" s="140"/>
      <c r="L278" s="140"/>
      <c r="M278" s="140"/>
      <c r="N278" s="140"/>
      <c r="O278" s="140"/>
      <c r="P278" s="140"/>
    </row>
    <row r="279" spans="1:17" ht="12.75">
      <c r="A279" s="142"/>
      <c r="B279" s="82"/>
      <c r="C279" s="82"/>
      <c r="D279" s="82"/>
      <c r="E279" s="82"/>
      <c r="F279" s="82"/>
      <c r="G279" s="82"/>
      <c r="H279" s="82"/>
      <c r="I279" s="82"/>
      <c r="J279" s="82"/>
      <c r="K279" s="82"/>
      <c r="L279" s="82"/>
      <c r="M279" s="82"/>
      <c r="N279" s="82"/>
      <c r="O279" s="142"/>
      <c r="P279" s="142"/>
      <c r="Q279" s="133"/>
    </row>
    <row r="280" spans="1:17" ht="12.75">
      <c r="A280" s="84" t="s">
        <v>110</v>
      </c>
      <c r="B280" s="82">
        <v>93.70443763755752</v>
      </c>
      <c r="C280" s="82">
        <v>95.38790179347033</v>
      </c>
      <c r="D280" s="82">
        <v>140.68230507933032</v>
      </c>
      <c r="E280" s="82">
        <v>92.80907518720032</v>
      </c>
      <c r="F280" s="82">
        <v>100.02812917748443</v>
      </c>
      <c r="G280" s="82">
        <v>92.24905165822359</v>
      </c>
      <c r="H280" s="82">
        <v>84.44503080232018</v>
      </c>
      <c r="I280" s="82">
        <v>87.43897048518478</v>
      </c>
      <c r="J280" s="82">
        <v>95.45185138583868</v>
      </c>
      <c r="K280" s="82">
        <v>111.81484347083168</v>
      </c>
      <c r="L280" s="82">
        <v>117.73275617265814</v>
      </c>
      <c r="M280" s="82">
        <v>88.25564709691123</v>
      </c>
      <c r="N280" s="82">
        <v>99.99999999558428</v>
      </c>
      <c r="O280" s="132"/>
      <c r="P280" s="132"/>
      <c r="Q280" s="133"/>
    </row>
    <row r="281" spans="1:17" ht="12.75">
      <c r="A281" s="85">
        <v>2001</v>
      </c>
      <c r="B281" s="82">
        <v>102.4039891381992</v>
      </c>
      <c r="C281" s="82">
        <v>101.4102879404044</v>
      </c>
      <c r="D281" s="82">
        <v>93.24696486105786</v>
      </c>
      <c r="E281" s="82">
        <v>89.43767928083463</v>
      </c>
      <c r="F281" s="82">
        <v>90.81307948784107</v>
      </c>
      <c r="G281" s="82">
        <v>75.68299783738802</v>
      </c>
      <c r="H281" s="82">
        <v>86.1121344819182</v>
      </c>
      <c r="I281" s="82">
        <v>82.47714005424359</v>
      </c>
      <c r="J281" s="82">
        <v>87.91342374865884</v>
      </c>
      <c r="K281" s="82">
        <v>103.4574713460552</v>
      </c>
      <c r="L281" s="82">
        <v>105.80486633156707</v>
      </c>
      <c r="M281" s="82">
        <v>81.2208830303715</v>
      </c>
      <c r="N281" s="82">
        <v>91.66507646154496</v>
      </c>
      <c r="O281" s="134">
        <v>-4.221233685059668</v>
      </c>
      <c r="P281" s="134">
        <v>-5.674621285462068</v>
      </c>
      <c r="Q281" s="132">
        <v>-8.282307084301737</v>
      </c>
    </row>
    <row r="282" spans="1:17" ht="12.75">
      <c r="A282" s="86">
        <v>2002</v>
      </c>
      <c r="B282" s="82">
        <v>82.3294918222484</v>
      </c>
      <c r="C282" s="82">
        <v>79.50920815329307</v>
      </c>
      <c r="D282" s="82">
        <v>83.79935326497979</v>
      </c>
      <c r="E282" s="82">
        <v>86.41932310326014</v>
      </c>
      <c r="F282" s="82">
        <v>83.71569646948213</v>
      </c>
      <c r="G282" s="82">
        <v>93.88054753853777</v>
      </c>
      <c r="H282" s="82">
        <v>72.61689034858114</v>
      </c>
      <c r="I282" s="82">
        <v>73.41622136502876</v>
      </c>
      <c r="J282" s="82">
        <v>85.85955531484568</v>
      </c>
      <c r="K282" s="82">
        <v>84.99322941496983</v>
      </c>
      <c r="L282" s="82">
        <v>82.69836198024699</v>
      </c>
      <c r="M282" s="82">
        <v>69.48771574997029</v>
      </c>
      <c r="N282" s="82">
        <v>81.56046621045367</v>
      </c>
      <c r="O282" s="134">
        <v>1.1007508206570322</v>
      </c>
      <c r="P282" s="134">
        <v>-10.985975851315457</v>
      </c>
      <c r="Q282" s="132">
        <v>-9.13234163696881</v>
      </c>
    </row>
    <row r="283" spans="1:17" ht="12.75">
      <c r="A283" s="86">
        <v>2003</v>
      </c>
      <c r="B283" s="82">
        <v>83.3</v>
      </c>
      <c r="C283" s="82">
        <v>82.1</v>
      </c>
      <c r="D283" s="82">
        <v>84.7</v>
      </c>
      <c r="E283" s="82">
        <v>73.90203559159538</v>
      </c>
      <c r="F283" s="82">
        <v>64.3</v>
      </c>
      <c r="G283" s="82">
        <v>73.4</v>
      </c>
      <c r="H283" s="82">
        <v>69.7</v>
      </c>
      <c r="I283" s="82">
        <v>55.8</v>
      </c>
      <c r="J283" s="82">
        <v>87</v>
      </c>
      <c r="K283" s="82">
        <v>80.4</v>
      </c>
      <c r="L283" s="82">
        <v>76.6</v>
      </c>
      <c r="M283" s="82">
        <v>65.4</v>
      </c>
      <c r="N283" s="82">
        <v>74.71683629929962</v>
      </c>
      <c r="O283" s="134">
        <v>-19.942611190817797</v>
      </c>
      <c r="P283" s="134">
        <v>-23.99499870395143</v>
      </c>
      <c r="Q283" s="132">
        <v>-10.444728118577162</v>
      </c>
    </row>
    <row r="284" spans="1:17" ht="12.75">
      <c r="A284" s="86">
        <v>2004</v>
      </c>
      <c r="B284" s="82">
        <v>70.8624003604445</v>
      </c>
      <c r="C284" s="82">
        <v>79.1110240383741</v>
      </c>
      <c r="D284" s="82">
        <v>93.61169185421274</v>
      </c>
      <c r="E284" s="82">
        <v>71.47169054652267</v>
      </c>
      <c r="F284" s="82">
        <v>77.63128305683905</v>
      </c>
      <c r="G284" s="82">
        <v>99.4</v>
      </c>
      <c r="H284" s="82">
        <v>97.92053498748945</v>
      </c>
      <c r="I284" s="82">
        <v>71.15725030464685</v>
      </c>
      <c r="J284" s="82" t="s">
        <v>47</v>
      </c>
      <c r="K284" s="82" t="s">
        <v>47</v>
      </c>
      <c r="L284" s="82" t="s">
        <v>47</v>
      </c>
      <c r="M284" s="82" t="s">
        <v>47</v>
      </c>
      <c r="N284" s="82">
        <v>82.64573439356616</v>
      </c>
      <c r="O284" s="134">
        <v>-27.331636501232285</v>
      </c>
      <c r="P284" s="134">
        <v>27.521953950980027</v>
      </c>
      <c r="Q284" s="132">
        <v>12.595978057606125</v>
      </c>
    </row>
    <row r="285" spans="1:17" ht="12.75">
      <c r="A285" s="87"/>
      <c r="B285" s="82"/>
      <c r="C285" s="82"/>
      <c r="D285" s="82"/>
      <c r="E285" s="82"/>
      <c r="F285" s="82"/>
      <c r="G285" s="82"/>
      <c r="H285" s="82"/>
      <c r="I285" s="82"/>
      <c r="J285" s="82"/>
      <c r="K285" s="82"/>
      <c r="L285" s="82"/>
      <c r="M285" s="82"/>
      <c r="N285" s="82"/>
      <c r="O285" s="134"/>
      <c r="P285" s="134"/>
      <c r="Q285" s="133"/>
    </row>
    <row r="286" spans="1:17" ht="12.75">
      <c r="A286" s="88" t="s">
        <v>111</v>
      </c>
      <c r="B286" s="82">
        <v>94.93111903553589</v>
      </c>
      <c r="C286" s="82">
        <v>104.42129711289809</v>
      </c>
      <c r="D286" s="82">
        <v>129.79947088939306</v>
      </c>
      <c r="E286" s="82">
        <v>99.14108351527928</v>
      </c>
      <c r="F286" s="82">
        <v>99.778107411717</v>
      </c>
      <c r="G286" s="82">
        <v>93.05677109405536</v>
      </c>
      <c r="H286" s="82">
        <v>89.69738532146924</v>
      </c>
      <c r="I286" s="82">
        <v>91.29834013352449</v>
      </c>
      <c r="J286" s="82">
        <v>93.30962913136122</v>
      </c>
      <c r="K286" s="82">
        <v>103.88493686010474</v>
      </c>
      <c r="L286" s="82">
        <v>115.1102989707462</v>
      </c>
      <c r="M286" s="82">
        <v>85.57156052683159</v>
      </c>
      <c r="N286" s="82">
        <v>100.000000000243</v>
      </c>
      <c r="O286" s="134"/>
      <c r="P286" s="134"/>
      <c r="Q286" s="133"/>
    </row>
    <row r="287" spans="1:17" ht="12.75">
      <c r="A287" s="85">
        <v>2001</v>
      </c>
      <c r="B287" s="82">
        <v>106.18558704911582</v>
      </c>
      <c r="C287" s="82">
        <v>97.0344883658733</v>
      </c>
      <c r="D287" s="82">
        <v>97.62385734824336</v>
      </c>
      <c r="E287" s="82">
        <v>94.15730408663757</v>
      </c>
      <c r="F287" s="82">
        <v>95.44411838752951</v>
      </c>
      <c r="G287" s="82">
        <v>81.2966700962568</v>
      </c>
      <c r="H287" s="82">
        <v>89.14301504213239</v>
      </c>
      <c r="I287" s="82">
        <v>86.2905762584778</v>
      </c>
      <c r="J287" s="82">
        <v>94.38743138656788</v>
      </c>
      <c r="K287" s="82">
        <v>106.1621893826554</v>
      </c>
      <c r="L287" s="82">
        <v>106.67825057887093</v>
      </c>
      <c r="M287" s="82">
        <v>88.30601095221347</v>
      </c>
      <c r="N287" s="82">
        <v>95.22579157788118</v>
      </c>
      <c r="O287" s="134">
        <v>-3.1998455317070214</v>
      </c>
      <c r="P287" s="134">
        <v>-5.485054676484589</v>
      </c>
      <c r="Q287" s="132">
        <v>-6.8503108031586</v>
      </c>
    </row>
    <row r="288" spans="1:17" ht="12.75">
      <c r="A288" s="86">
        <v>2002</v>
      </c>
      <c r="B288" s="82">
        <v>87.68738955647508</v>
      </c>
      <c r="C288" s="82">
        <v>80.37510629454462</v>
      </c>
      <c r="D288" s="82">
        <v>85.90690237251223</v>
      </c>
      <c r="E288" s="82">
        <v>86.43511962022896</v>
      </c>
      <c r="F288" s="82">
        <v>84.56560534458744</v>
      </c>
      <c r="G288" s="82">
        <v>84.01418358465445</v>
      </c>
      <c r="H288" s="82">
        <v>72.0642768560979</v>
      </c>
      <c r="I288" s="82">
        <v>75.4604927156238</v>
      </c>
      <c r="J288" s="82">
        <v>88.4152116299762</v>
      </c>
      <c r="K288" s="82">
        <v>85.57684029775596</v>
      </c>
      <c r="L288" s="82">
        <v>87.16068524007855</v>
      </c>
      <c r="M288" s="82">
        <v>62.88245630816366</v>
      </c>
      <c r="N288" s="82">
        <v>81.71202248505824</v>
      </c>
      <c r="O288" s="134">
        <v>4.712759230634694</v>
      </c>
      <c r="P288" s="134">
        <v>-12.550714124811485</v>
      </c>
      <c r="Q288" s="132">
        <v>-12.134568938151297</v>
      </c>
    </row>
    <row r="289" spans="1:17" ht="12.75">
      <c r="A289" s="86">
        <v>2003</v>
      </c>
      <c r="B289" s="82">
        <v>87.5</v>
      </c>
      <c r="C289" s="82">
        <v>90.8</v>
      </c>
      <c r="D289" s="82">
        <v>84.7</v>
      </c>
      <c r="E289" s="82">
        <v>78.02524495362397</v>
      </c>
      <c r="F289" s="82">
        <v>69.3</v>
      </c>
      <c r="G289" s="82">
        <v>64.6</v>
      </c>
      <c r="H289" s="82">
        <v>74</v>
      </c>
      <c r="I289" s="82">
        <v>55.2</v>
      </c>
      <c r="J289" s="82">
        <v>76.4</v>
      </c>
      <c r="K289" s="82">
        <v>81.5</v>
      </c>
      <c r="L289" s="82">
        <v>79.7</v>
      </c>
      <c r="M289" s="82">
        <v>61.1</v>
      </c>
      <c r="N289" s="82">
        <v>75.23543707946867</v>
      </c>
      <c r="O289" s="134">
        <v>-25.405405405405403</v>
      </c>
      <c r="P289" s="134">
        <v>-26.849139180652266</v>
      </c>
      <c r="Q289" s="132">
        <v>-7.979148084708941</v>
      </c>
    </row>
    <row r="290" spans="1:17" ht="12.75">
      <c r="A290" s="86">
        <v>2004</v>
      </c>
      <c r="B290" s="82">
        <v>69.48395379356937</v>
      </c>
      <c r="C290" s="82">
        <v>79.68330838134752</v>
      </c>
      <c r="D290" s="82">
        <v>89.47495817943098</v>
      </c>
      <c r="E290" s="82">
        <v>73.76588020370663</v>
      </c>
      <c r="F290" s="82">
        <v>72.75468264237682</v>
      </c>
      <c r="G290" s="82">
        <v>76.8</v>
      </c>
      <c r="H290" s="82">
        <v>67.8420565834983</v>
      </c>
      <c r="I290" s="82">
        <v>66.12246776146897</v>
      </c>
      <c r="J290" s="82" t="s">
        <v>47</v>
      </c>
      <c r="K290" s="82" t="s">
        <v>47</v>
      </c>
      <c r="L290" s="82" t="s">
        <v>47</v>
      </c>
      <c r="M290" s="82" t="s">
        <v>47</v>
      </c>
      <c r="N290" s="82">
        <v>74.49091344317483</v>
      </c>
      <c r="O290" s="134">
        <v>-2.5346944191069887</v>
      </c>
      <c r="P290" s="134">
        <v>19.787079278023487</v>
      </c>
      <c r="Q290" s="132">
        <v>-1.3569930203553529</v>
      </c>
    </row>
    <row r="291" spans="1:17" ht="12.75">
      <c r="A291" s="87"/>
      <c r="B291" s="82"/>
      <c r="C291" s="82"/>
      <c r="D291" s="82"/>
      <c r="E291" s="82"/>
      <c r="F291" s="82"/>
      <c r="G291" s="82"/>
      <c r="H291" s="82"/>
      <c r="I291" s="82"/>
      <c r="J291" s="82"/>
      <c r="K291" s="82"/>
      <c r="L291" s="82"/>
      <c r="M291" s="82"/>
      <c r="N291" s="82"/>
      <c r="O291" s="134"/>
      <c r="P291" s="134"/>
      <c r="Q291" s="133"/>
    </row>
    <row r="292" spans="1:17" ht="12.75">
      <c r="A292" s="88" t="s">
        <v>112</v>
      </c>
      <c r="B292" s="82">
        <v>90.07275999116125</v>
      </c>
      <c r="C292" s="82">
        <v>68.64389148812567</v>
      </c>
      <c r="D292" s="82">
        <v>172.90171093283521</v>
      </c>
      <c r="E292" s="82">
        <v>74.06271349698002</v>
      </c>
      <c r="F292" s="82">
        <v>100.76833643801221</v>
      </c>
      <c r="G292" s="82">
        <v>89.8577407444376</v>
      </c>
      <c r="H292" s="82">
        <v>68.89506111918372</v>
      </c>
      <c r="I292" s="82">
        <v>76.01303173879927</v>
      </c>
      <c r="J292" s="82">
        <v>101.79405297947959</v>
      </c>
      <c r="K292" s="82">
        <v>135.29189687673687</v>
      </c>
      <c r="L292" s="82">
        <v>125.49672753963843</v>
      </c>
      <c r="M292" s="82">
        <v>96.20207659449869</v>
      </c>
      <c r="N292" s="82">
        <v>99.99999999499073</v>
      </c>
      <c r="O292" s="134"/>
      <c r="P292" s="134"/>
      <c r="Q292" s="133"/>
    </row>
    <row r="293" spans="1:17" ht="12.75">
      <c r="A293" s="85">
        <v>2001</v>
      </c>
      <c r="B293" s="82">
        <v>91.20829916233487</v>
      </c>
      <c r="C293" s="82">
        <v>114.3651542949969</v>
      </c>
      <c r="D293" s="82">
        <v>80.2888628863935</v>
      </c>
      <c r="E293" s="82">
        <v>75.46489386259026</v>
      </c>
      <c r="F293" s="82">
        <v>77.10255895505948</v>
      </c>
      <c r="G293" s="82">
        <v>59.063321246951375</v>
      </c>
      <c r="H293" s="82">
        <v>77.13899669641737</v>
      </c>
      <c r="I293" s="82">
        <v>71.18719054044904</v>
      </c>
      <c r="J293" s="82">
        <v>68.74666298602057</v>
      </c>
      <c r="K293" s="82">
        <v>95.44996094749906</v>
      </c>
      <c r="L293" s="82">
        <v>103.21915006771347</v>
      </c>
      <c r="M293" s="82">
        <v>60.244857134408335</v>
      </c>
      <c r="N293" s="82">
        <v>81.12332573173619</v>
      </c>
      <c r="O293" s="134">
        <v>-7.715690391193216</v>
      </c>
      <c r="P293" s="134">
        <v>-6.348702436883572</v>
      </c>
      <c r="Q293" s="132">
        <v>-12.870211294984246</v>
      </c>
    </row>
    <row r="294" spans="1:17" ht="12.75">
      <c r="A294" s="86">
        <v>2002</v>
      </c>
      <c r="B294" s="82">
        <v>66.46705393244814</v>
      </c>
      <c r="C294" s="82">
        <v>76.94565503619347</v>
      </c>
      <c r="D294" s="82">
        <v>77.55980401639702</v>
      </c>
      <c r="E294" s="82">
        <v>86.37255640094902</v>
      </c>
      <c r="F294" s="82">
        <v>81.19948071432519</v>
      </c>
      <c r="G294" s="82">
        <v>123.09062084592475</v>
      </c>
      <c r="H294" s="82">
        <v>74.25294196691331</v>
      </c>
      <c r="I294" s="82">
        <v>67.36401042194561</v>
      </c>
      <c r="J294" s="82">
        <v>78.2933527584736</v>
      </c>
      <c r="K294" s="82">
        <v>83.2654078354155</v>
      </c>
      <c r="L294" s="82">
        <v>69.48733611629164</v>
      </c>
      <c r="M294" s="82">
        <v>89.04305684826677</v>
      </c>
      <c r="N294" s="82">
        <v>81.11177307446202</v>
      </c>
      <c r="O294" s="134">
        <v>-9.277654679376035</v>
      </c>
      <c r="P294" s="134">
        <v>-5.370601212771662</v>
      </c>
      <c r="Q294" s="132">
        <v>1.1509172840125996</v>
      </c>
    </row>
    <row r="295" spans="1:17" ht="12.75">
      <c r="A295" s="86">
        <v>2003</v>
      </c>
      <c r="B295" s="82">
        <v>71</v>
      </c>
      <c r="C295" s="82">
        <v>56.2</v>
      </c>
      <c r="D295" s="82">
        <v>84.9</v>
      </c>
      <c r="E295" s="82">
        <v>61.69498057698445</v>
      </c>
      <c r="F295" s="82">
        <v>49.7</v>
      </c>
      <c r="G295" s="82">
        <v>99.6</v>
      </c>
      <c r="H295" s="82">
        <v>57.1</v>
      </c>
      <c r="I295" s="82">
        <v>57.3</v>
      </c>
      <c r="J295" s="82">
        <v>118.4</v>
      </c>
      <c r="K295" s="82">
        <v>77</v>
      </c>
      <c r="L295" s="82">
        <v>67.2</v>
      </c>
      <c r="M295" s="82">
        <v>77.9</v>
      </c>
      <c r="N295" s="82">
        <v>73.16624838141537</v>
      </c>
      <c r="O295" s="134">
        <v>0.3502626970227596</v>
      </c>
      <c r="P295" s="134">
        <v>-14.939743579558312</v>
      </c>
      <c r="Q295" s="132">
        <v>-17.720132644518422</v>
      </c>
    </row>
    <row r="296" spans="1:17" ht="12.75">
      <c r="A296" s="86">
        <v>2004</v>
      </c>
      <c r="B296" s="82">
        <v>74.943389621751</v>
      </c>
      <c r="C296" s="82">
        <v>77.416735485981</v>
      </c>
      <c r="D296" s="82">
        <v>105.85878658221529</v>
      </c>
      <c r="E296" s="82">
        <v>64.67957865412546</v>
      </c>
      <c r="F296" s="82">
        <v>92.06880596839545</v>
      </c>
      <c r="G296" s="82">
        <v>166.2</v>
      </c>
      <c r="H296" s="82">
        <v>186.97001289208646</v>
      </c>
      <c r="I296" s="82">
        <v>86.06308267518004</v>
      </c>
      <c r="J296" s="82" t="s">
        <v>47</v>
      </c>
      <c r="K296" s="82" t="s">
        <v>47</v>
      </c>
      <c r="L296" s="82" t="s">
        <v>47</v>
      </c>
      <c r="M296" s="82" t="s">
        <v>47</v>
      </c>
      <c r="N296" s="82">
        <v>106.77504898496683</v>
      </c>
      <c r="O296" s="134">
        <v>-53.96957975028162</v>
      </c>
      <c r="P296" s="134">
        <v>50.197351963665</v>
      </c>
      <c r="Q296" s="132">
        <v>58.92248723193223</v>
      </c>
    </row>
    <row r="297" spans="1:17" ht="12.75">
      <c r="A297" s="130"/>
      <c r="B297" s="130"/>
      <c r="C297" s="130"/>
      <c r="D297" s="130"/>
      <c r="E297" s="130"/>
      <c r="F297" s="130"/>
      <c r="G297" s="130"/>
      <c r="H297" s="130"/>
      <c r="I297" s="130"/>
      <c r="J297" s="130"/>
      <c r="K297" s="130"/>
      <c r="L297" s="130"/>
      <c r="M297" s="130"/>
      <c r="N297" s="142"/>
      <c r="O297" s="147"/>
      <c r="P297" s="147"/>
      <c r="Q297" s="133"/>
    </row>
    <row r="298" spans="1:17" ht="12.75">
      <c r="A298" s="81"/>
      <c r="B298" s="81"/>
      <c r="C298" s="81"/>
      <c r="D298" s="81"/>
      <c r="E298" s="81"/>
      <c r="F298" s="81"/>
      <c r="G298" s="81"/>
      <c r="H298" s="81"/>
      <c r="I298" s="81"/>
      <c r="J298" s="81"/>
      <c r="K298" s="81"/>
      <c r="L298" s="81"/>
      <c r="M298" s="81"/>
      <c r="N298" s="123"/>
      <c r="O298" s="124"/>
      <c r="P298" s="113"/>
      <c r="Q298" s="133"/>
    </row>
    <row r="299" spans="1:17" ht="12.75">
      <c r="A299" s="81"/>
      <c r="B299" s="81"/>
      <c r="C299" s="81"/>
      <c r="D299" s="81"/>
      <c r="E299" s="81"/>
      <c r="F299" s="81"/>
      <c r="G299" s="81"/>
      <c r="H299" s="81"/>
      <c r="I299" s="81"/>
      <c r="J299" s="81"/>
      <c r="K299" s="81"/>
      <c r="L299" s="81"/>
      <c r="M299" s="81"/>
      <c r="N299" s="123"/>
      <c r="O299" s="148"/>
      <c r="P299" s="113"/>
      <c r="Q299" s="133"/>
    </row>
    <row r="300" spans="1:17" ht="12.75">
      <c r="A300" s="465" t="s">
        <v>120</v>
      </c>
      <c r="B300" s="465"/>
      <c r="C300" s="465"/>
      <c r="D300" s="465"/>
      <c r="E300" s="465"/>
      <c r="F300" s="465"/>
      <c r="G300" s="465"/>
      <c r="H300" s="465"/>
      <c r="I300" s="465"/>
      <c r="J300" s="465"/>
      <c r="K300" s="465"/>
      <c r="L300" s="465"/>
      <c r="M300" s="465"/>
      <c r="N300" s="465"/>
      <c r="O300" s="465"/>
      <c r="P300" s="465"/>
      <c r="Q300" s="465"/>
    </row>
    <row r="301" spans="1:17" ht="12.75">
      <c r="A301" s="131"/>
      <c r="B301" s="131"/>
      <c r="C301" s="131"/>
      <c r="D301" s="131"/>
      <c r="E301" s="131"/>
      <c r="F301" s="131"/>
      <c r="G301" s="131"/>
      <c r="H301" s="131"/>
      <c r="I301" s="131"/>
      <c r="J301" s="131"/>
      <c r="K301" s="131"/>
      <c r="L301" s="131"/>
      <c r="M301" s="131"/>
      <c r="N301" s="123"/>
      <c r="O301" s="124"/>
      <c r="P301" s="124"/>
      <c r="Q301" s="133"/>
    </row>
    <row r="302" spans="1:17" ht="12.75">
      <c r="A302" s="131"/>
      <c r="B302" s="131"/>
      <c r="C302" s="131"/>
      <c r="D302" s="131"/>
      <c r="E302" s="131"/>
      <c r="F302" s="131"/>
      <c r="G302" s="131"/>
      <c r="H302" s="131"/>
      <c r="I302" s="131"/>
      <c r="J302" s="131"/>
      <c r="K302" s="131"/>
      <c r="L302" s="131"/>
      <c r="M302" s="131"/>
      <c r="N302" s="123"/>
      <c r="O302" s="124"/>
      <c r="P302" s="124"/>
      <c r="Q302" s="133"/>
    </row>
    <row r="303" spans="1:17" ht="12.75">
      <c r="A303" s="131"/>
      <c r="B303" s="82"/>
      <c r="C303" s="82"/>
      <c r="D303" s="82"/>
      <c r="E303" s="82"/>
      <c r="F303" s="82"/>
      <c r="G303" s="82"/>
      <c r="H303" s="82"/>
      <c r="I303" s="82"/>
      <c r="J303" s="82"/>
      <c r="K303" s="82"/>
      <c r="L303" s="82"/>
      <c r="M303" s="82"/>
      <c r="N303" s="82"/>
      <c r="O303" s="138"/>
      <c r="P303" s="138"/>
      <c r="Q303" s="133"/>
    </row>
    <row r="304" spans="1:17" ht="12.75">
      <c r="A304" s="84" t="s">
        <v>110</v>
      </c>
      <c r="B304" s="82">
        <v>86.04178945549343</v>
      </c>
      <c r="C304" s="82">
        <v>99.44097714974993</v>
      </c>
      <c r="D304" s="82">
        <v>106.70971672378253</v>
      </c>
      <c r="E304" s="82">
        <v>93.11351155433111</v>
      </c>
      <c r="F304" s="82">
        <v>102.36635315803433</v>
      </c>
      <c r="G304" s="82">
        <v>94.98269946265276</v>
      </c>
      <c r="H304" s="82">
        <v>97.71180122640634</v>
      </c>
      <c r="I304" s="82">
        <v>102.47631307877268</v>
      </c>
      <c r="J304" s="82">
        <v>106.91547193647337</v>
      </c>
      <c r="K304" s="82">
        <v>98.72634326605981</v>
      </c>
      <c r="L304" s="82">
        <v>113.92465202979555</v>
      </c>
      <c r="M304" s="82">
        <v>97.59037101375493</v>
      </c>
      <c r="N304" s="82">
        <v>100.00000000460892</v>
      </c>
      <c r="O304" s="132"/>
      <c r="P304" s="132"/>
      <c r="Q304" s="133"/>
    </row>
    <row r="305" spans="1:17" ht="12.75">
      <c r="A305" s="85">
        <v>2001</v>
      </c>
      <c r="B305" s="82">
        <v>109.41499387156696</v>
      </c>
      <c r="C305" s="82">
        <v>115.80499744960191</v>
      </c>
      <c r="D305" s="82">
        <v>126.49422534117289</v>
      </c>
      <c r="E305" s="82">
        <v>110.08443852630161</v>
      </c>
      <c r="F305" s="82">
        <v>116.63546468715376</v>
      </c>
      <c r="G305" s="82">
        <v>110.50007544074234</v>
      </c>
      <c r="H305" s="82">
        <v>111.85402547983882</v>
      </c>
      <c r="I305" s="82">
        <v>120.98062347175905</v>
      </c>
      <c r="J305" s="82">
        <v>119.75285066660548</v>
      </c>
      <c r="K305" s="82">
        <v>124.07380869414774</v>
      </c>
      <c r="L305" s="82">
        <v>120.83908781363341</v>
      </c>
      <c r="M305" s="82">
        <v>102.31231656757433</v>
      </c>
      <c r="N305" s="82">
        <v>115.72890900084151</v>
      </c>
      <c r="O305" s="134">
        <v>8.159382688971931</v>
      </c>
      <c r="P305" s="134">
        <v>18.05715861260764</v>
      </c>
      <c r="Q305" s="132">
        <v>17.74629826718343</v>
      </c>
    </row>
    <row r="306" spans="1:17" ht="12.75">
      <c r="A306" s="86">
        <v>2002</v>
      </c>
      <c r="B306" s="82">
        <v>117.99563933486672</v>
      </c>
      <c r="C306" s="82">
        <v>119.59631725549222</v>
      </c>
      <c r="D306" s="82">
        <v>129.17565335087184</v>
      </c>
      <c r="E306" s="82">
        <v>127.64159272800528</v>
      </c>
      <c r="F306" s="82">
        <v>117.73351333907863</v>
      </c>
      <c r="G306" s="82">
        <v>112.11837166220182</v>
      </c>
      <c r="H306" s="82">
        <v>118.83376979821175</v>
      </c>
      <c r="I306" s="82">
        <v>123.1465803823571</v>
      </c>
      <c r="J306" s="82">
        <v>124.11058876086396</v>
      </c>
      <c r="K306" s="82">
        <v>133.4553057636905</v>
      </c>
      <c r="L306" s="82">
        <v>128.12878986809827</v>
      </c>
      <c r="M306" s="82">
        <v>113.12951983876556</v>
      </c>
      <c r="N306" s="82">
        <v>122.08880350687531</v>
      </c>
      <c r="O306" s="134">
        <v>3.629280289154181</v>
      </c>
      <c r="P306" s="134">
        <v>1.7903337315034276</v>
      </c>
      <c r="Q306" s="132">
        <v>4.824701318502285</v>
      </c>
    </row>
    <row r="307" spans="1:17" ht="12.75">
      <c r="A307" s="86">
        <v>2003</v>
      </c>
      <c r="B307" s="82">
        <v>130.8</v>
      </c>
      <c r="C307" s="82">
        <v>142.5</v>
      </c>
      <c r="D307" s="82">
        <v>136.1</v>
      </c>
      <c r="E307" s="82">
        <v>142.58245386255385</v>
      </c>
      <c r="F307" s="82">
        <v>130</v>
      </c>
      <c r="G307" s="82">
        <v>135.6</v>
      </c>
      <c r="H307" s="82">
        <v>147.9</v>
      </c>
      <c r="I307" s="82">
        <v>126.7</v>
      </c>
      <c r="J307" s="82">
        <v>148.6</v>
      </c>
      <c r="K307" s="82">
        <v>155.2</v>
      </c>
      <c r="L307" s="82">
        <v>153.2</v>
      </c>
      <c r="M307" s="82">
        <v>138.9</v>
      </c>
      <c r="N307" s="82">
        <v>140.67353782187948</v>
      </c>
      <c r="O307" s="134">
        <v>-14.33400946585531</v>
      </c>
      <c r="P307" s="134">
        <v>2.885520334068482</v>
      </c>
      <c r="Q307" s="132">
        <v>13.034114567841385</v>
      </c>
    </row>
    <row r="308" spans="1:17" ht="12.75">
      <c r="A308" s="86">
        <v>2004</v>
      </c>
      <c r="B308" s="82">
        <v>127.47671850587588</v>
      </c>
      <c r="C308" s="82">
        <v>128.4772447375405</v>
      </c>
      <c r="D308" s="82">
        <v>151.54015636892754</v>
      </c>
      <c r="E308" s="82">
        <v>137.15501768825905</v>
      </c>
      <c r="F308" s="82">
        <v>125.27106968054822</v>
      </c>
      <c r="G308" s="82">
        <v>134.6</v>
      </c>
      <c r="H308" s="82">
        <v>135.30095523909205</v>
      </c>
      <c r="I308" s="82">
        <v>129.62006962437022</v>
      </c>
      <c r="J308" s="82" t="s">
        <v>47</v>
      </c>
      <c r="K308" s="82" t="s">
        <v>47</v>
      </c>
      <c r="L308" s="82" t="s">
        <v>47</v>
      </c>
      <c r="M308" s="82" t="s">
        <v>47</v>
      </c>
      <c r="N308" s="82">
        <v>133.68015398057668</v>
      </c>
      <c r="O308" s="134">
        <v>-4.198703257255697</v>
      </c>
      <c r="P308" s="134">
        <v>2.304711621444526</v>
      </c>
      <c r="Q308" s="132">
        <v>-2.082181593150024</v>
      </c>
    </row>
    <row r="309" spans="1:17" ht="12.75">
      <c r="A309" s="87"/>
      <c r="B309" s="82"/>
      <c r="C309" s="82"/>
      <c r="D309" s="82"/>
      <c r="E309" s="82"/>
      <c r="F309" s="82"/>
      <c r="G309" s="82"/>
      <c r="H309" s="82"/>
      <c r="I309" s="82"/>
      <c r="J309" s="82"/>
      <c r="K309" s="82"/>
      <c r="L309" s="82"/>
      <c r="M309" s="82"/>
      <c r="N309" s="82"/>
      <c r="O309" s="134"/>
      <c r="P309" s="134"/>
      <c r="Q309" s="133"/>
    </row>
    <row r="310" spans="1:17" ht="12.75">
      <c r="A310" s="88" t="s">
        <v>111</v>
      </c>
      <c r="B310" s="82">
        <v>86.24027099237914</v>
      </c>
      <c r="C310" s="82">
        <v>98.9432261390231</v>
      </c>
      <c r="D310" s="82">
        <v>108.46832405109488</v>
      </c>
      <c r="E310" s="82">
        <v>94.12712964674894</v>
      </c>
      <c r="F310" s="82">
        <v>103.1320506851552</v>
      </c>
      <c r="G310" s="82">
        <v>92.42726918417864</v>
      </c>
      <c r="H310" s="82">
        <v>97.94626313298289</v>
      </c>
      <c r="I310" s="82">
        <v>103.64282579826283</v>
      </c>
      <c r="J310" s="82">
        <v>107.08761933770579</v>
      </c>
      <c r="K310" s="82">
        <v>99.23151251063801</v>
      </c>
      <c r="L310" s="82">
        <v>111.83761754245111</v>
      </c>
      <c r="M310" s="82">
        <v>96.91589098549397</v>
      </c>
      <c r="N310" s="82">
        <v>100.00000000050954</v>
      </c>
      <c r="O310" s="134"/>
      <c r="P310" s="134"/>
      <c r="Q310" s="133"/>
    </row>
    <row r="311" spans="1:17" ht="12.75">
      <c r="A311" s="85">
        <v>2001</v>
      </c>
      <c r="B311" s="82">
        <v>106.56105405929475</v>
      </c>
      <c r="C311" s="82">
        <v>113.72949636167166</v>
      </c>
      <c r="D311" s="82">
        <v>123.2500821520619</v>
      </c>
      <c r="E311" s="82">
        <v>106.60177844411092</v>
      </c>
      <c r="F311" s="82">
        <v>114.6057341160375</v>
      </c>
      <c r="G311" s="82">
        <v>107.84923089064608</v>
      </c>
      <c r="H311" s="82">
        <v>105.25453599584765</v>
      </c>
      <c r="I311" s="82">
        <v>119.95847695217303</v>
      </c>
      <c r="J311" s="82">
        <v>119.0189508137103</v>
      </c>
      <c r="K311" s="82">
        <v>121.78948734033277</v>
      </c>
      <c r="L311" s="82">
        <v>117.65098787079116</v>
      </c>
      <c r="M311" s="82">
        <v>101.09611627767987</v>
      </c>
      <c r="N311" s="82">
        <v>113.11382760619644</v>
      </c>
      <c r="O311" s="134">
        <v>13.96988815465916</v>
      </c>
      <c r="P311" s="134">
        <v>15.742190574452346</v>
      </c>
      <c r="Q311" s="132">
        <v>14.381334521866297</v>
      </c>
    </row>
    <row r="312" spans="1:17" ht="12.75">
      <c r="A312" s="86">
        <v>2002</v>
      </c>
      <c r="B312" s="82">
        <v>116.27567976271776</v>
      </c>
      <c r="C312" s="82">
        <v>114.480250425439</v>
      </c>
      <c r="D312" s="82">
        <v>119.5482303497861</v>
      </c>
      <c r="E312" s="82">
        <v>122.01543415178564</v>
      </c>
      <c r="F312" s="82">
        <v>114.6020753142169</v>
      </c>
      <c r="G312" s="82">
        <v>104.91161149579602</v>
      </c>
      <c r="H312" s="82">
        <v>114.62257031573864</v>
      </c>
      <c r="I312" s="82">
        <v>120.5895625644142</v>
      </c>
      <c r="J312" s="82">
        <v>119.57236188215707</v>
      </c>
      <c r="K312" s="82">
        <v>129.07433402710683</v>
      </c>
      <c r="L312" s="82">
        <v>121.66645982968211</v>
      </c>
      <c r="M312" s="82">
        <v>110.36982765610743</v>
      </c>
      <c r="N312" s="82">
        <v>117.31069981457894</v>
      </c>
      <c r="O312" s="134">
        <v>5.205774248683232</v>
      </c>
      <c r="P312" s="134">
        <v>0.5260867162332983</v>
      </c>
      <c r="Q312" s="132">
        <v>3.256258311014891</v>
      </c>
    </row>
    <row r="313" spans="1:17" ht="12.75">
      <c r="A313" s="86">
        <v>2003</v>
      </c>
      <c r="B313" s="82">
        <v>127.2</v>
      </c>
      <c r="C313" s="82">
        <v>135.9</v>
      </c>
      <c r="D313" s="82">
        <v>133.3</v>
      </c>
      <c r="E313" s="82">
        <v>140.02123141255237</v>
      </c>
      <c r="F313" s="82">
        <v>127.7</v>
      </c>
      <c r="G313" s="82">
        <v>130.5</v>
      </c>
      <c r="H313" s="82">
        <v>147.2</v>
      </c>
      <c r="I313" s="82">
        <v>124.1</v>
      </c>
      <c r="J313" s="82">
        <v>146.4</v>
      </c>
      <c r="K313" s="82">
        <v>154.7</v>
      </c>
      <c r="L313" s="82">
        <v>149.8</v>
      </c>
      <c r="M313" s="82">
        <v>135.4</v>
      </c>
      <c r="N313" s="82">
        <v>137.68510261771272</v>
      </c>
      <c r="O313" s="134">
        <v>-15.692934782608694</v>
      </c>
      <c r="P313" s="134">
        <v>2.9110624177865</v>
      </c>
      <c r="Q313" s="132">
        <v>14.980476131857351</v>
      </c>
    </row>
    <row r="314" spans="1:17" ht="12.75">
      <c r="A314" s="86">
        <v>2004</v>
      </c>
      <c r="B314" s="82">
        <v>125.56526524212983</v>
      </c>
      <c r="C314" s="82">
        <v>124.44198618127056</v>
      </c>
      <c r="D314" s="82">
        <v>149.09944270735622</v>
      </c>
      <c r="E314" s="82">
        <v>134.45852412540154</v>
      </c>
      <c r="F314" s="82">
        <v>122.85903414646855</v>
      </c>
      <c r="G314" s="82">
        <v>131.7</v>
      </c>
      <c r="H314" s="82">
        <v>134.34202249880292</v>
      </c>
      <c r="I314" s="82">
        <v>126.78676158511719</v>
      </c>
      <c r="J314" s="82" t="s">
        <v>47</v>
      </c>
      <c r="K314" s="82" t="s">
        <v>47</v>
      </c>
      <c r="L314" s="82" t="s">
        <v>47</v>
      </c>
      <c r="M314" s="82" t="s">
        <v>47</v>
      </c>
      <c r="N314" s="82">
        <v>131.15662956081835</v>
      </c>
      <c r="O314" s="134">
        <v>-5.6238999332863635</v>
      </c>
      <c r="P314" s="134">
        <v>2.164997248281383</v>
      </c>
      <c r="Q314" s="132">
        <v>-1.5637360843180632</v>
      </c>
    </row>
    <row r="315" spans="1:17" ht="12.75">
      <c r="A315" s="87"/>
      <c r="B315" s="82"/>
      <c r="C315" s="82"/>
      <c r="D315" s="82"/>
      <c r="E315" s="82"/>
      <c r="F315" s="82"/>
      <c r="G315" s="82"/>
      <c r="H315" s="82"/>
      <c r="I315" s="82"/>
      <c r="J315" s="82"/>
      <c r="K315" s="82"/>
      <c r="L315" s="82"/>
      <c r="M315" s="82"/>
      <c r="N315" s="82"/>
      <c r="O315" s="134"/>
      <c r="P315" s="136"/>
      <c r="Q315" s="133"/>
    </row>
    <row r="316" spans="1:17" ht="12.75">
      <c r="A316" s="88" t="s">
        <v>112</v>
      </c>
      <c r="B316" s="82">
        <v>84.43928497952416</v>
      </c>
      <c r="C316" s="82">
        <v>103.45972981080607</v>
      </c>
      <c r="D316" s="82">
        <v>92.51103547560679</v>
      </c>
      <c r="E316" s="82">
        <v>84.9297402290507</v>
      </c>
      <c r="F316" s="82">
        <v>96.18424815957009</v>
      </c>
      <c r="G316" s="82">
        <v>115.61478673160859</v>
      </c>
      <c r="H316" s="82">
        <v>95.81879767351508</v>
      </c>
      <c r="I316" s="82">
        <v>93.05809786105198</v>
      </c>
      <c r="J316" s="82">
        <v>105.52558455862567</v>
      </c>
      <c r="K316" s="82">
        <v>94.6476970536042</v>
      </c>
      <c r="L316" s="82">
        <v>130.7749953993984</v>
      </c>
      <c r="M316" s="82">
        <v>103.03600217337647</v>
      </c>
      <c r="N316" s="82">
        <v>100.00000000881153</v>
      </c>
      <c r="O316" s="134"/>
      <c r="P316" s="132"/>
      <c r="Q316" s="133"/>
    </row>
    <row r="317" spans="1:17" ht="12.75">
      <c r="A317" s="85">
        <v>2001</v>
      </c>
      <c r="B317" s="82">
        <v>132.45719375496316</v>
      </c>
      <c r="C317" s="82">
        <v>132.56222221333618</v>
      </c>
      <c r="D317" s="82">
        <v>152.6868575370816</v>
      </c>
      <c r="E317" s="82">
        <v>138.20281348782447</v>
      </c>
      <c r="F317" s="82">
        <v>133.0231464791721</v>
      </c>
      <c r="G317" s="82">
        <v>131.90252047940731</v>
      </c>
      <c r="H317" s="82">
        <v>165.1371239113475</v>
      </c>
      <c r="I317" s="82">
        <v>129.23325173171435</v>
      </c>
      <c r="J317" s="82">
        <v>125.67822686288612</v>
      </c>
      <c r="K317" s="82">
        <v>142.51701095653573</v>
      </c>
      <c r="L317" s="82">
        <v>146.57923685828737</v>
      </c>
      <c r="M317" s="82">
        <v>112.13170028813046</v>
      </c>
      <c r="N317" s="82">
        <v>136.84260871339052</v>
      </c>
      <c r="O317" s="134">
        <v>-21.74185387830046</v>
      </c>
      <c r="P317" s="134">
        <v>38.873730177331424</v>
      </c>
      <c r="Q317" s="132">
        <v>45.58514912127331</v>
      </c>
    </row>
    <row r="318" spans="1:17" ht="12.75">
      <c r="A318" s="86">
        <v>2002</v>
      </c>
      <c r="B318" s="82">
        <v>131.88228545104278</v>
      </c>
      <c r="C318" s="82">
        <v>160.90252633218802</v>
      </c>
      <c r="D318" s="82">
        <v>206.90574576450786</v>
      </c>
      <c r="E318" s="82">
        <v>173.06619138425242</v>
      </c>
      <c r="F318" s="82">
        <v>143.01618418692553</v>
      </c>
      <c r="G318" s="82">
        <v>170.30446503646803</v>
      </c>
      <c r="H318" s="82">
        <v>152.83424165185133</v>
      </c>
      <c r="I318" s="82">
        <v>143.7914851530803</v>
      </c>
      <c r="J318" s="82">
        <v>160.75142135545184</v>
      </c>
      <c r="K318" s="82">
        <v>168.82648844674526</v>
      </c>
      <c r="L318" s="82">
        <v>180.30448744798318</v>
      </c>
      <c r="M318" s="82">
        <v>135.41078120593636</v>
      </c>
      <c r="N318" s="82">
        <v>160.66635861803607</v>
      </c>
      <c r="O318" s="134">
        <v>-5.916708455537067</v>
      </c>
      <c r="P318" s="134">
        <v>11.265083270974673</v>
      </c>
      <c r="Q318" s="132">
        <v>15.019478562327063</v>
      </c>
    </row>
    <row r="319" spans="1:17" ht="12.75">
      <c r="A319" s="86">
        <v>2003</v>
      </c>
      <c r="B319" s="82">
        <v>159.6</v>
      </c>
      <c r="C319" s="82">
        <v>195.7</v>
      </c>
      <c r="D319" s="82">
        <v>158.2</v>
      </c>
      <c r="E319" s="82">
        <v>163.26130607534262</v>
      </c>
      <c r="F319" s="82">
        <v>149</v>
      </c>
      <c r="G319" s="82">
        <v>177.1</v>
      </c>
      <c r="H319" s="82">
        <v>153.3</v>
      </c>
      <c r="I319" s="82">
        <v>147.9</v>
      </c>
      <c r="J319" s="82">
        <v>166.7</v>
      </c>
      <c r="K319" s="82">
        <v>158.9</v>
      </c>
      <c r="L319" s="82">
        <v>180.6</v>
      </c>
      <c r="M319" s="82">
        <v>167.5</v>
      </c>
      <c r="N319" s="82">
        <v>164.81344217294523</v>
      </c>
      <c r="O319" s="134">
        <v>-3.5225048923679094</v>
      </c>
      <c r="P319" s="134">
        <v>2.8572726977162777</v>
      </c>
      <c r="Q319" s="132">
        <v>1.665091532047788</v>
      </c>
    </row>
    <row r="320" spans="1:17" ht="12.75">
      <c r="A320" s="86">
        <v>2004</v>
      </c>
      <c r="B320" s="82">
        <v>142.90945045660632</v>
      </c>
      <c r="C320" s="82">
        <v>161.0572009989014</v>
      </c>
      <c r="D320" s="82">
        <v>171.2460421617622</v>
      </c>
      <c r="E320" s="82">
        <v>158.92602468869507</v>
      </c>
      <c r="F320" s="82">
        <v>144.7454134056957</v>
      </c>
      <c r="G320" s="82">
        <v>158</v>
      </c>
      <c r="H320" s="82">
        <v>143.04320674005317</v>
      </c>
      <c r="I320" s="82">
        <v>152.49569225441076</v>
      </c>
      <c r="J320" s="82" t="s">
        <v>47</v>
      </c>
      <c r="K320" s="82" t="s">
        <v>47</v>
      </c>
      <c r="L320" s="82" t="s">
        <v>47</v>
      </c>
      <c r="M320" s="82" t="s">
        <v>47</v>
      </c>
      <c r="N320" s="82">
        <v>154.0528788382656</v>
      </c>
      <c r="O320" s="134">
        <v>6.608133115706238</v>
      </c>
      <c r="P320" s="134">
        <v>3.1072969941925286</v>
      </c>
      <c r="Q320" s="132">
        <v>-5.493474504263767</v>
      </c>
    </row>
  </sheetData>
  <mergeCells count="39">
    <mergeCell ref="O269:Q269"/>
    <mergeCell ref="O271:Q271"/>
    <mergeCell ref="A277:Q277"/>
    <mergeCell ref="A300:Q300"/>
    <mergeCell ref="A262:Q262"/>
    <mergeCell ref="A264:Q264"/>
    <mergeCell ref="A265:Q265"/>
    <mergeCell ref="A266:Q266"/>
    <mergeCell ref="O207:Q207"/>
    <mergeCell ref="O209:Q209"/>
    <mergeCell ref="A215:Q215"/>
    <mergeCell ref="A238:Q238"/>
    <mergeCell ref="A200:Q200"/>
    <mergeCell ref="A202:Q202"/>
    <mergeCell ref="A203:Q203"/>
    <mergeCell ref="A204:Q204"/>
    <mergeCell ref="A1:Q1"/>
    <mergeCell ref="A147:Q147"/>
    <mergeCell ref="A170:Q170"/>
    <mergeCell ref="O139:Q139"/>
    <mergeCell ref="O141:Q141"/>
    <mergeCell ref="A132:Q132"/>
    <mergeCell ref="A134:Q134"/>
    <mergeCell ref="A135:Q135"/>
    <mergeCell ref="A136:Q136"/>
    <mergeCell ref="A3:Q3"/>
    <mergeCell ref="A4:Q4"/>
    <mergeCell ref="A16:Q16"/>
    <mergeCell ref="A39:Q39"/>
    <mergeCell ref="O8:Q8"/>
    <mergeCell ref="O10:Q10"/>
    <mergeCell ref="A65:Q65"/>
    <mergeCell ref="A67:Q67"/>
    <mergeCell ref="A68:Q68"/>
    <mergeCell ref="A69:Q69"/>
    <mergeCell ref="A80:Q80"/>
    <mergeCell ref="A103:Q103"/>
    <mergeCell ref="O72:Q72"/>
    <mergeCell ref="O74:Q74"/>
  </mergeCells>
  <printOptions/>
  <pageMargins left="0.5905511811023623"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&amp;C&amp;9- &amp;P -</oddHeader>
  </headerFooter>
  <rowBreaks count="4" manualBreakCount="4">
    <brk id="64" max="255" man="1"/>
    <brk id="131" max="255" man="1"/>
    <brk id="199" max="255" man="1"/>
    <brk id="26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slt1h4</cp:lastModifiedBy>
  <cp:lastPrinted>2004-10-27T11:04:52Z</cp:lastPrinted>
  <dcterms:created xsi:type="dcterms:W3CDTF">2004-07-13T09:26:37Z</dcterms:created>
  <dcterms:modified xsi:type="dcterms:W3CDTF">2008-02-26T13:36:06Z</dcterms:modified>
  <cp:category/>
  <cp:version/>
  <cp:contentType/>
  <cp:contentStatus/>
</cp:coreProperties>
</file>