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'TAB07'!$C$16</definedName>
    <definedName name="wz17" localSheetId="15">'TAB07(2)'!$C$16</definedName>
    <definedName name="wz17">#REF!</definedName>
    <definedName name="WZ18" localSheetId="10">'TAB03'!$C$21</definedName>
    <definedName name="WZ18" localSheetId="11">'TAB03(2)'!$C$21</definedName>
    <definedName name="WZ18" localSheetId="14">'TAB07'!$C$27</definedName>
    <definedName name="WZ18" localSheetId="15">'TAB07(2)'!$C$27</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'TAB03'!$C$24</definedName>
    <definedName name="wz20" localSheetId="11">'TAB03(2)'!$C$24</definedName>
    <definedName name="wz20" localSheetId="14">'TAB07'!$C$30</definedName>
    <definedName name="wz20" localSheetId="15">'TAB07(2)'!$C$30</definedName>
    <definedName name="wz20">#REF!</definedName>
    <definedName name="wz21" localSheetId="10">'TAB03'!$C$30</definedName>
    <definedName name="wz21" localSheetId="11">'TAB03(2)'!$C$30</definedName>
    <definedName name="wz21" localSheetId="14">'TAB07'!$C$36</definedName>
    <definedName name="wz21" localSheetId="15">'TAB07(2)'!$C$36</definedName>
    <definedName name="wz21">#REF!</definedName>
    <definedName name="wz22" localSheetId="10">'TAB03'!$C$37</definedName>
    <definedName name="wz22" localSheetId="11">'TAB03(2)'!$C$37</definedName>
    <definedName name="wz22" localSheetId="14">'TAB07'!$C$43</definedName>
    <definedName name="wz22" localSheetId="15">'TAB07(2)'!$C$43</definedName>
    <definedName name="wz22">#REF!</definedName>
    <definedName name="wz24" localSheetId="10">'TAB03'!$C$43</definedName>
    <definedName name="wz24" localSheetId="11">'TAB03(2)'!$C$43</definedName>
    <definedName name="wz24" localSheetId="14">'TAB07'!$C$49</definedName>
    <definedName name="wz24" localSheetId="15">'TAB07(2)'!$C$49</definedName>
    <definedName name="wz24">#REF!</definedName>
    <definedName name="wz25" localSheetId="10">'TAB03'!$C$49</definedName>
    <definedName name="wz25" localSheetId="11">'TAB03(2)'!$C$49</definedName>
    <definedName name="wz25" localSheetId="14">'TAB07'!$C$55</definedName>
    <definedName name="wz25" localSheetId="15">'TAB07(2)'!$C$55</definedName>
    <definedName name="wz25">#REF!</definedName>
    <definedName name="wz26" localSheetId="10">'TAB03'!$C$55</definedName>
    <definedName name="wz26" localSheetId="11">'TAB03(2)'!$C$55</definedName>
    <definedName name="wz26" localSheetId="14">'TAB07'!#REF!</definedName>
    <definedName name="wz26" localSheetId="15">'TAB07(2)'!#REF!</definedName>
    <definedName name="wz26">#REF!</definedName>
    <definedName name="wz27" localSheetId="10">'TAB03'!$C$62</definedName>
    <definedName name="wz27" localSheetId="11">'TAB03(2)'!$C$62</definedName>
    <definedName name="wz27" localSheetId="14">'TAB07'!#REF!</definedName>
    <definedName name="wz27" localSheetId="15">'TAB07(2)'!#REF!</definedName>
    <definedName name="wz27">#REF!</definedName>
    <definedName name="wz28" localSheetId="10">'TAB03'!$C$80</definedName>
    <definedName name="wz28" localSheetId="11">'TAB03(2)'!$C$79</definedName>
    <definedName name="wz28" localSheetId="14">'TAB07'!$C$90</definedName>
    <definedName name="wz28" localSheetId="15">'TAB07(2)'!$C$90</definedName>
    <definedName name="wz28">#REF!</definedName>
    <definedName name="wz29" localSheetId="10">'TAB03'!$C$86</definedName>
    <definedName name="wz29" localSheetId="11">'TAB03(2)'!$C$85</definedName>
    <definedName name="wz29" localSheetId="14">'TAB07'!$C$96</definedName>
    <definedName name="wz29" localSheetId="15">'TAB07(2)'!$C$96</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'TAB03'!$C$92</definedName>
    <definedName name="wz31" localSheetId="11">'TAB03(2)'!$C$91</definedName>
    <definedName name="wz31" localSheetId="14">'TAB07'!$C$102</definedName>
    <definedName name="wz31" localSheetId="15">'TAB07(2)'!$C$102</definedName>
    <definedName name="wz31">#REF!</definedName>
    <definedName name="wz32" localSheetId="10">'TAB03'!$C$99</definedName>
    <definedName name="wz32" localSheetId="11">'TAB03(2)'!$C$98</definedName>
    <definedName name="wz32" localSheetId="14">'TAB07'!$C$109</definedName>
    <definedName name="wz32" localSheetId="15">'TAB07(2)'!$C$109</definedName>
    <definedName name="wz32">#REF!</definedName>
    <definedName name="wz33" localSheetId="10">'TAB03'!$C$105</definedName>
    <definedName name="wz33" localSheetId="11">'TAB03(2)'!$C$104</definedName>
    <definedName name="wz33" localSheetId="14">'TAB07'!$C$116</definedName>
    <definedName name="wz33" localSheetId="15">'TAB07(2)'!$C$116</definedName>
    <definedName name="wz33">#REF!</definedName>
    <definedName name="wz34" localSheetId="10">'TAB03'!$C$112</definedName>
    <definedName name="wz34" localSheetId="11">'TAB03(2)'!$C$111</definedName>
    <definedName name="wz34" localSheetId="14">'TAB07'!$C$122</definedName>
    <definedName name="wz34" localSheetId="15">'TAB07(2)'!$C$122</definedName>
    <definedName name="wz34">#REF!</definedName>
    <definedName name="wz35" localSheetId="10">'TAB03'!$C$117</definedName>
    <definedName name="wz35" localSheetId="11">'TAB03(2)'!$C$117</definedName>
    <definedName name="wz35" localSheetId="14">'TAB07'!$C$128</definedName>
    <definedName name="wz35" localSheetId="15">'TAB07(2)'!$C$128</definedName>
    <definedName name="wz35">#REF!</definedName>
    <definedName name="wz36" localSheetId="10">'TAB03'!$C$121</definedName>
    <definedName name="wz36" localSheetId="11">'TAB03(2)'!$C$121</definedName>
    <definedName name="wz36" localSheetId="14">'TAB07'!$C$132</definedName>
    <definedName name="wz36" localSheetId="15">'TAB07(2)'!$C$132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<sst xmlns="http://schemas.openxmlformats.org/spreadsheetml/2006/main" count="1457" uniqueCount="246">
  <si>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</si>
  <si>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</si>
  <si>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</si>
  <si>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</si>
  <si>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</si>
  <si>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</si>
  <si>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</si>
  <si>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</si>
  <si>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</si>
  <si>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</si>
  <si>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</si>
  <si>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</si>
  <si>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</si>
  <si>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</si>
  <si>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</si>
  <si>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</si>
  <si>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</si>
  <si>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</si>
  <si>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</si>
  <si>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</si>
  <si>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</si>
  <si>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</si>
  <si>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</si>
  <si>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</si>
  <si>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</si>
  <si>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</si>
  <si>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</si>
  <si>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</si>
  <si>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</si>
  <si>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</si>
  <si>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</si>
  <si>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</si>
  <si>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</si>
  <si>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</si>
  <si>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</si>
  <si>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</si>
  <si>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</si>
  <si>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</si>
  <si>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</si>
  <si>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</si>
  <si>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</si>
  <si>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</si>
  <si>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</si>
  <si>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</si>
  <si>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</si>
  <si>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</si>
  <si>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</si>
  <si>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</si>
  <si>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</si>
  <si>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</si>
  <si>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</si>
  <si>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</si>
  <si>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</si>
  <si>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</si>
  <si>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</si>
  <si>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</si>
  <si>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</si>
  <si>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</si>
  <si>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</si>
  <si>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</si>
  <si>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</si>
  <si>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</si>
  <si>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</si>
  <si>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</si>
  <si>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</si>
  <si>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</si>
  <si>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</si>
  <si>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</si>
  <si>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</si>
  <si>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</si>
  <si>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</si>
  <si>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</si>
  <si>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</si>
  <si>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</si>
  <si>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</si>
  <si>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</si>
  <si>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</si>
  <si>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</si>
  <si>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</si>
  <si>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</si>
  <si>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</si>
  <si>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</si>
  <si>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</si>
  <si>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</si>
  <si>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</si>
  <si>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</si>
  <si>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</si>
  <si>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</si>
  <si>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</si>
  <si>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</si>
  <si>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</si>
  <si>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</si>
  <si>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</si>
  <si>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</si>
  <si>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</si>
  <si>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</si>
  <si>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</si>
  <si>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</si>
  <si>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</si>
  <si>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</si>
  <si>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</si>
  <si>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</si>
  <si>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</si>
  <si>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</si>
  <si>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</si>
  <si>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</si>
  <si>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</si>
  <si>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</si>
  <si>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</si>
  <si>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</si>
  <si>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</si>
  <si>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</si>
  <si>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</si>
  <si>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</si>
  <si>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</si>
  <si>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</si>
  <si>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</si>
  <si>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</si>
  <si>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</si>
  <si>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</si>
  <si>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</si>
  <si>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</si>
  <si>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</si>
  <si>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</si>
  <si>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</si>
  <si>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</si>
  <si>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</si>
  <si>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</si>
  <si>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</si>
  <si>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</si>
  <si>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</si>
  <si>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</si>
  <si>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</si>
  <si>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</si>
  <si>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</si>
  <si>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</si>
  <si>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</si>
  <si>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</si>
  <si>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</si>
  <si>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</si>
  <si>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</si>
  <si>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</si>
  <si>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</si>
  <si>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</si>
  <si>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</si>
  <si>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</si>
  <si>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</si>
  <si>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</si>
  <si>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</si>
  <si>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</si>
  <si>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</si>
  <si>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</si>
  <si>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</si>
  <si>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</si>
  <si>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</si>
  <si>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</si>
  <si>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</si>
  <si>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</si>
  <si>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</si>
  <si>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</si>
  <si>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</si>
  <si>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</si>
  <si>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</si>
  <si>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</si>
  <si>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</si>
  <si>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</si>
  <si>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</si>
  <si>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</si>
  <si>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</si>
  <si>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</si>
  <si>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</si>
  <si>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</si>
  <si>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</si>
  <si>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</si>
  <si>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</si>
  <si>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</si>
  <si>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</si>
  <si>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</si>
  <si>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</si>
  <si>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</si>
  <si>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</si>
  <si>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</si>
  <si>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</si>
  <si>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</si>
  <si>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</si>
  <si>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</si>
  <si>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</si>
  <si>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</si>
  <si>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</si>
  <si>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</si>
  <si>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</si>
  <si>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</si>
  <si>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</si>
  <si>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</si>
  <si>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August</t>
  </si>
  <si>
    <t>Jan.-Aug.</t>
  </si>
  <si>
    <t>August     2008</t>
  </si>
  <si>
    <t>August       2007</t>
  </si>
  <si>
    <t>August           2008</t>
  </si>
  <si>
    <t>Juli         2008</t>
  </si>
  <si>
    <t>August         2007</t>
  </si>
  <si>
    <t>Juli      2008</t>
  </si>
  <si>
    <r>
      <t xml:space="preserve">Die von den Betrieben des Bergbaus und Verarbeitenden Gewerbes getätigten </t>
    </r>
    <r>
      <rPr>
        <b/>
        <sz val="9"/>
        <rFont val="Arial"/>
        <family val="2"/>
      </rPr>
      <t>Umsätze</t>
    </r>
    <r>
      <rPr>
        <sz val="9"/>
        <rFont val="Arial"/>
        <family val="2"/>
      </rPr>
      <t xml:space="preserve"> lagen in den ersten acht Monaten des Jahres preisbereinigt um durchschnittlich 9,4 Prozent über dem Niveau des vergleichbaren Vorjahreszeitraumes. </t>
    </r>
  </si>
  <si>
    <r>
      <t xml:space="preserve">Der Monat August 2008 war im Vergleich zum Vorjahresmonat durch einen Zuwachs der Auftragseingänge sowohl im </t>
    </r>
    <r>
      <rPr>
        <b/>
        <sz val="9"/>
        <rFont val="Arial"/>
        <family val="2"/>
      </rPr>
      <t xml:space="preserve">Verarbeitenden Gewerbe </t>
    </r>
    <r>
      <rPr>
        <sz val="9"/>
        <rFont val="Arial"/>
        <family val="2"/>
      </rPr>
      <t>als auch</t>
    </r>
    <r>
      <rPr>
        <b/>
        <sz val="9"/>
        <rFont val="Arial"/>
        <family val="2"/>
      </rPr>
      <t xml:space="preserve"> </t>
    </r>
    <r>
      <rPr>
        <sz val="9"/>
        <rFont val="Arial"/>
        <family val="2"/>
      </rPr>
      <t xml:space="preserve">im </t>
    </r>
    <r>
      <rPr>
        <b/>
        <sz val="9"/>
        <rFont val="Arial"/>
        <family val="2"/>
      </rPr>
      <t>Bauhauptgewerbe</t>
    </r>
    <r>
      <rPr>
        <sz val="9"/>
        <rFont val="Arial"/>
        <family val="2"/>
      </rPr>
      <t xml:space="preserve"> gekennzeichnet.  </t>
    </r>
  </si>
  <si>
    <r>
      <t xml:space="preserve">Gegenüber dem Vorjahresmonat war im August 2008 bei den Betrieben des </t>
    </r>
    <r>
      <rPr>
        <b/>
        <sz val="9"/>
        <rFont val="Arial"/>
        <family val="2"/>
      </rPr>
      <t>Verarbeitenden Gewerbes</t>
    </r>
    <r>
      <rPr>
        <sz val="9"/>
        <rFont val="Arial"/>
        <family val="2"/>
      </rPr>
      <t xml:space="preserve"> ein Auftragsanstieg von 6,8 Prozent zu verzeichnen. Damit gingen hier seit Jahresbeginn durchschnittlich 9,4 Prozent mehr Bestellungen ein als im gleichen Zeitraum des Vorjahres. Während sich die Exportorders in den ersten acht Monaten des Jahres um 8,3 Prozent erhöhten, nahmen die Aufträge aus dem Inland um 10,2 Prozent zu. </t>
    </r>
  </si>
  <si>
    <r>
      <t xml:space="preserve">Deutlich verbessert zeigte sich die Auftragslage vor allem bei den </t>
    </r>
    <r>
      <rPr>
        <b/>
        <sz val="9"/>
        <rFont val="Arial"/>
        <family val="2"/>
      </rPr>
      <t>Herstellern von Vorleistungsgütern</t>
    </r>
    <r>
      <rPr>
        <sz val="9"/>
        <rFont val="Arial"/>
        <family val="2"/>
      </rPr>
      <t>. Diese Betriebe registrierten bis Ende August durchschnittlich 13,0 Prozent mehr Aufträge als im vergleichbaren Vorjahreszeitraum.</t>
    </r>
  </si>
  <si>
    <r>
      <t>Auch das Auftragsvolumen der Betriebe in den anderen Branchen</t>
    </r>
    <r>
      <rPr>
        <b/>
        <sz val="9"/>
        <rFont val="Arial"/>
        <family val="2"/>
      </rPr>
      <t xml:space="preserve"> </t>
    </r>
    <r>
      <rPr>
        <sz val="9"/>
        <rFont val="Arial"/>
        <family val="2"/>
      </rPr>
      <t xml:space="preserve">lag im bisherigen Jahresverlauf zum Teil deutlich über dem Ergebnis des Vorjahres. In den ersten acht Monaten des Jahres 2008 gingen bei den </t>
    </r>
    <r>
      <rPr>
        <b/>
        <sz val="9"/>
        <rFont val="Arial"/>
        <family val="2"/>
      </rPr>
      <t xml:space="preserve">Gebrauchsgüter- </t>
    </r>
    <r>
      <rPr>
        <sz val="9"/>
        <rFont val="Arial"/>
        <family val="2"/>
      </rPr>
      <t>bzw</t>
    </r>
    <r>
      <rPr>
        <b/>
        <sz val="9"/>
        <rFont val="Arial"/>
        <family val="2"/>
      </rPr>
      <t xml:space="preserve">. Verbrauchsgüterproduzenten </t>
    </r>
    <r>
      <rPr>
        <sz val="9"/>
        <rFont val="Arial"/>
        <family val="2"/>
      </rPr>
      <t>durchschnittlich jeweils 8,2 Prozent mehr sowie bei den Herstellern von Investitionsgütern  6,2 Prozent mehr Aufträge ein als im Vorjahr.</t>
    </r>
  </si>
  <si>
    <r>
      <t xml:space="preserve">Die Nachfrage nach Bauleistungen im </t>
    </r>
    <r>
      <rPr>
        <b/>
        <sz val="9"/>
        <rFont val="Arial"/>
        <family val="2"/>
      </rPr>
      <t>Bauhauptgewerbe</t>
    </r>
    <r>
      <rPr>
        <sz val="9"/>
        <rFont val="Arial"/>
        <family val="2"/>
      </rPr>
      <t xml:space="preserve"> hat sich im August 2008 gegenüber dem entsprechenden Vorjahresmonat leicht verbessert (+ 1,1 Prozent). Dennoch lag das seit Jahresbeginn registrierte Auftragsvolumen dieser Betriebe bis Ende August noch unter dem des vergleichbaren Vorjahreszeitraums (- 1,3 Prozent).</t>
    </r>
  </si>
  <si>
    <t>Impressum</t>
  </si>
  <si>
    <t xml:space="preserve">Indizes des Auftragseingangs und des Umsatzes im Produzierenden Gewerbe in </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</si>
  <si>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</si>
  <si>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</si>
  <si>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</si>
  <si>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</si>
  <si>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</si>
  <si>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</si>
  <si>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</si>
  <si>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</si>
  <si>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</si>
  <si>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</si>
  <si>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</si>
  <si>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</si>
  <si>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Thüringen, Januar 2004 - August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</si>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</sst>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0">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b/>
      <vertAlign val="superscript"/>
      <sz val="9"/>
      <name val="Arial"/>
      <family val="2"/>
    </font>
    <font>
      <sz val="5"/>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35">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0" fontId="0" fillId="0" borderId="0" xfId="20" applyFont="1">
      <alignment/>
      <protection/>
    </xf>
    <xf numFmtId="0" fontId="0" fillId="0" borderId="4" xfId="20" applyFont="1" applyBorder="1">
      <alignment/>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0" fontId="0" fillId="0" borderId="6" xfId="20" applyFont="1" applyBorder="1">
      <alignment/>
      <protection/>
    </xf>
    <xf numFmtId="0" fontId="0" fillId="0" borderId="7" xfId="20" applyFont="1" applyBorder="1">
      <alignment/>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0" fontId="0" fillId="0" borderId="0" xfId="21" applyFont="1">
      <alignment/>
      <protection/>
    </xf>
    <xf numFmtId="0" fontId="0" fillId="0" borderId="4" xfId="21" applyFont="1" applyBorder="1">
      <alignment/>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0" fontId="0" fillId="0" borderId="6" xfId="21" applyFont="1" applyBorder="1">
      <alignment/>
      <protection/>
    </xf>
    <xf numFmtId="0" fontId="0" fillId="0" borderId="7" xfId="21" applyFont="1" applyBorder="1">
      <alignment/>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0" fontId="0" fillId="0" borderId="0" xfId="26" applyFont="1">
      <alignment/>
      <protection/>
    </xf>
    <xf numFmtId="0" fontId="0" fillId="0" borderId="4" xfId="26" applyFont="1" applyBorder="1">
      <alignment/>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0"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4" fontId="1" fillId="0" borderId="0" xfId="26" applyNumberFormat="1" applyFont="1" applyBorder="1">
      <alignment/>
      <protection/>
    </xf>
    <xf numFmtId="0" fontId="1" fillId="0" borderId="0" xfId="26"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180" fontId="1" fillId="0" borderId="0" xfId="26" applyNumberFormat="1" applyFont="1">
      <alignment/>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4" fontId="1" fillId="0" borderId="0" xfId="27" applyNumberFormat="1" applyFont="1" applyBorder="1">
      <alignment/>
      <protection/>
    </xf>
    <xf numFmtId="199" fontId="1" fillId="0" borderId="0" xfId="27" applyNumberFormat="1" applyFont="1" applyAlignment="1">
      <alignment horizontal="center"/>
      <protection/>
    </xf>
    <xf numFmtId="0" fontId="1" fillId="0" borderId="0" xfId="27"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0" fillId="0" borderId="0" xfId="21" applyFont="1" applyAlignment="1">
      <alignment horizontal="center" vertical="center"/>
      <protection/>
    </xf>
    <xf numFmtId="0" fontId="14" fillId="0" borderId="0" xfId="0" applyFont="1" applyBorder="1" applyAlignment="1">
      <alignment horizontal="center"/>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49" fontId="1" fillId="0" borderId="22"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0" fontId="13" fillId="0" borderId="0" xfId="20" applyFont="1" applyAlignment="1">
      <alignment horizontal="center" vertical="center"/>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1" fillId="0" borderId="21"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0" fontId="1" fillId="0" borderId="27" xfId="27"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2"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0" fontId="0" fillId="0" borderId="0" xfId="24" applyFont="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28"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AE_V082008" xfId="20"/>
    <cellStyle name="Standard_AE_W082008" xfId="21"/>
    <cellStyle name="Standard_Ae0808" xfId="22"/>
    <cellStyle name="Standard_aufwz_w" xfId="23"/>
    <cellStyle name="Standard_Bau_0106" xfId="24"/>
    <cellStyle name="Standard_Bau_0808" xfId="25"/>
    <cellStyle name="Standard_UM_V0808" xfId="26"/>
    <cellStyle name="Standard_UM_W08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47008492"/>
        <c:axId val="20423245"/>
      </c:lineChart>
      <c:catAx>
        <c:axId val="470084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423245"/>
        <c:crosses val="autoZero"/>
        <c:auto val="1"/>
        <c:lblOffset val="100"/>
        <c:tickMarkSkip val="12"/>
        <c:noMultiLvlLbl val="0"/>
      </c:catAx>
      <c:valAx>
        <c:axId val="2042324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700849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44755846"/>
        <c:axId val="149431"/>
      </c:lineChart>
      <c:catAx>
        <c:axId val="4475584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9431"/>
        <c:crosses val="autoZero"/>
        <c:auto val="1"/>
        <c:lblOffset val="100"/>
        <c:tickMarkSkip val="12"/>
        <c:noMultiLvlLbl val="0"/>
      </c:catAx>
      <c:valAx>
        <c:axId val="1494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5584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60582250"/>
        <c:axId val="8369339"/>
      </c:lineChart>
      <c:catAx>
        <c:axId val="60582250"/>
        <c:scaling>
          <c:orientation val="minMax"/>
        </c:scaling>
        <c:axPos val="b"/>
        <c:majorGridlines/>
        <c:delete val="1"/>
        <c:majorTickMark val="out"/>
        <c:minorTickMark val="none"/>
        <c:tickLblPos val="nextTo"/>
        <c:crossAx val="8369339"/>
        <c:crosses val="autoZero"/>
        <c:auto val="1"/>
        <c:lblOffset val="100"/>
        <c:tickMarkSkip val="12"/>
        <c:noMultiLvlLbl val="0"/>
      </c:catAx>
      <c:valAx>
        <c:axId val="836933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05822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215188"/>
        <c:axId val="6827829"/>
      </c:lineChart>
      <c:catAx>
        <c:axId val="8215188"/>
        <c:scaling>
          <c:orientation val="minMax"/>
        </c:scaling>
        <c:axPos val="b"/>
        <c:majorGridlines/>
        <c:delete val="1"/>
        <c:majorTickMark val="out"/>
        <c:minorTickMark val="none"/>
        <c:tickLblPos val="nextTo"/>
        <c:crossAx val="6827829"/>
        <c:crosses val="autoZero"/>
        <c:auto val="1"/>
        <c:lblOffset val="100"/>
        <c:tickMarkSkip val="12"/>
        <c:noMultiLvlLbl val="0"/>
      </c:catAx>
      <c:valAx>
        <c:axId val="68278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2151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450462"/>
        <c:axId val="16183247"/>
      </c:lineChart>
      <c:catAx>
        <c:axId val="61450462"/>
        <c:scaling>
          <c:orientation val="minMax"/>
        </c:scaling>
        <c:axPos val="b"/>
        <c:majorGridlines/>
        <c:delete val="1"/>
        <c:majorTickMark val="out"/>
        <c:minorTickMark val="none"/>
        <c:tickLblPos val="nextTo"/>
        <c:crossAx val="16183247"/>
        <c:crosses val="autoZero"/>
        <c:auto val="1"/>
        <c:lblOffset val="100"/>
        <c:tickMarkSkip val="12"/>
        <c:noMultiLvlLbl val="0"/>
      </c:catAx>
      <c:valAx>
        <c:axId val="161832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4504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431496"/>
        <c:axId val="35774601"/>
      </c:lineChart>
      <c:catAx>
        <c:axId val="11431496"/>
        <c:scaling>
          <c:orientation val="minMax"/>
        </c:scaling>
        <c:axPos val="b"/>
        <c:majorGridlines/>
        <c:delete val="1"/>
        <c:majorTickMark val="out"/>
        <c:minorTickMark val="none"/>
        <c:tickLblPos val="nextTo"/>
        <c:crossAx val="35774601"/>
        <c:crosses val="autoZero"/>
        <c:auto val="1"/>
        <c:lblOffset val="100"/>
        <c:tickMarkSkip val="12"/>
        <c:noMultiLvlLbl val="0"/>
      </c:catAx>
      <c:valAx>
        <c:axId val="357746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4314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53535954"/>
        <c:axId val="12061539"/>
      </c:lineChart>
      <c:catAx>
        <c:axId val="53535954"/>
        <c:scaling>
          <c:orientation val="minMax"/>
        </c:scaling>
        <c:axPos val="b"/>
        <c:majorGridlines/>
        <c:delete val="1"/>
        <c:majorTickMark val="out"/>
        <c:minorTickMark val="none"/>
        <c:tickLblPos val="nextTo"/>
        <c:crossAx val="12061539"/>
        <c:crosses val="autoZero"/>
        <c:auto val="1"/>
        <c:lblOffset val="100"/>
        <c:tickMarkSkip val="12"/>
        <c:noMultiLvlLbl val="0"/>
      </c:catAx>
      <c:valAx>
        <c:axId val="1206153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3535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444988"/>
        <c:axId val="37460573"/>
      </c:lineChart>
      <c:catAx>
        <c:axId val="41444988"/>
        <c:scaling>
          <c:orientation val="minMax"/>
        </c:scaling>
        <c:axPos val="b"/>
        <c:majorGridlines/>
        <c:delete val="1"/>
        <c:majorTickMark val="out"/>
        <c:minorTickMark val="none"/>
        <c:tickLblPos val="nextTo"/>
        <c:crossAx val="37460573"/>
        <c:crosses val="autoZero"/>
        <c:auto val="1"/>
        <c:lblOffset val="100"/>
        <c:tickMarkSkip val="12"/>
        <c:noMultiLvlLbl val="0"/>
      </c:catAx>
      <c:valAx>
        <c:axId val="374605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4449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00838"/>
        <c:axId val="14407543"/>
      </c:lineChart>
      <c:catAx>
        <c:axId val="1600838"/>
        <c:scaling>
          <c:orientation val="minMax"/>
        </c:scaling>
        <c:axPos val="b"/>
        <c:majorGridlines/>
        <c:delete val="1"/>
        <c:majorTickMark val="out"/>
        <c:minorTickMark val="none"/>
        <c:tickLblPos val="nextTo"/>
        <c:crossAx val="14407543"/>
        <c:crosses val="autoZero"/>
        <c:auto val="1"/>
        <c:lblOffset val="100"/>
        <c:tickMarkSkip val="12"/>
        <c:noMultiLvlLbl val="0"/>
      </c:catAx>
      <c:valAx>
        <c:axId val="144075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008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559024"/>
        <c:axId val="26160305"/>
      </c:lineChart>
      <c:catAx>
        <c:axId val="62559024"/>
        <c:scaling>
          <c:orientation val="minMax"/>
        </c:scaling>
        <c:axPos val="b"/>
        <c:majorGridlines/>
        <c:delete val="1"/>
        <c:majorTickMark val="out"/>
        <c:minorTickMark val="none"/>
        <c:tickLblPos val="nextTo"/>
        <c:crossAx val="26160305"/>
        <c:crosses val="autoZero"/>
        <c:auto val="1"/>
        <c:lblOffset val="100"/>
        <c:tickMarkSkip val="12"/>
        <c:noMultiLvlLbl val="0"/>
      </c:catAx>
      <c:valAx>
        <c:axId val="261603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5590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34116154"/>
        <c:axId val="38609931"/>
      </c:lineChart>
      <c:catAx>
        <c:axId val="34116154"/>
        <c:scaling>
          <c:orientation val="minMax"/>
        </c:scaling>
        <c:axPos val="b"/>
        <c:majorGridlines/>
        <c:delete val="1"/>
        <c:majorTickMark val="out"/>
        <c:minorTickMark val="none"/>
        <c:tickLblPos val="nextTo"/>
        <c:crossAx val="38609931"/>
        <c:crosses val="autoZero"/>
        <c:auto val="1"/>
        <c:lblOffset val="100"/>
        <c:tickMarkSkip val="12"/>
        <c:noMultiLvlLbl val="0"/>
      </c:catAx>
      <c:valAx>
        <c:axId val="3860993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1161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945060"/>
        <c:axId val="40396677"/>
      </c:lineChart>
      <c:catAx>
        <c:axId val="11945060"/>
        <c:scaling>
          <c:orientation val="minMax"/>
        </c:scaling>
        <c:axPos val="b"/>
        <c:majorGridlines/>
        <c:delete val="1"/>
        <c:majorTickMark val="out"/>
        <c:minorTickMark val="none"/>
        <c:tickLblPos val="nextTo"/>
        <c:crossAx val="40396677"/>
        <c:crosses val="autoZero"/>
        <c:auto val="1"/>
        <c:lblOffset val="100"/>
        <c:tickMarkSkip val="12"/>
        <c:noMultiLvlLbl val="0"/>
      </c:catAx>
      <c:valAx>
        <c:axId val="403966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9450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344880"/>
        <c:axId val="12103921"/>
      </c:lineChart>
      <c:catAx>
        <c:axId val="1344880"/>
        <c:scaling>
          <c:orientation val="minMax"/>
        </c:scaling>
        <c:axPos val="b"/>
        <c:majorGridlines/>
        <c:delete val="1"/>
        <c:majorTickMark val="out"/>
        <c:minorTickMark val="none"/>
        <c:tickLblPos val="none"/>
        <c:crossAx val="12103921"/>
        <c:crosses val="autoZero"/>
        <c:auto val="1"/>
        <c:lblOffset val="100"/>
        <c:tickMarkSkip val="12"/>
        <c:noMultiLvlLbl val="0"/>
      </c:catAx>
      <c:valAx>
        <c:axId val="1210392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4488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8025774"/>
        <c:axId val="50905375"/>
      </c:lineChart>
      <c:catAx>
        <c:axId val="28025774"/>
        <c:scaling>
          <c:orientation val="minMax"/>
        </c:scaling>
        <c:axPos val="b"/>
        <c:majorGridlines/>
        <c:delete val="1"/>
        <c:majorTickMark val="out"/>
        <c:minorTickMark val="none"/>
        <c:tickLblPos val="nextTo"/>
        <c:crossAx val="50905375"/>
        <c:crosses val="autoZero"/>
        <c:auto val="1"/>
        <c:lblOffset val="100"/>
        <c:tickMarkSkip val="12"/>
        <c:noMultiLvlLbl val="0"/>
      </c:catAx>
      <c:valAx>
        <c:axId val="509053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0257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495192"/>
        <c:axId val="29694681"/>
      </c:lineChart>
      <c:catAx>
        <c:axId val="55495192"/>
        <c:scaling>
          <c:orientation val="minMax"/>
        </c:scaling>
        <c:axPos val="b"/>
        <c:majorGridlines/>
        <c:delete val="1"/>
        <c:majorTickMark val="out"/>
        <c:minorTickMark val="none"/>
        <c:tickLblPos val="nextTo"/>
        <c:crossAx val="29694681"/>
        <c:crosses val="autoZero"/>
        <c:auto val="1"/>
        <c:lblOffset val="100"/>
        <c:tickMarkSkip val="12"/>
        <c:noMultiLvlLbl val="0"/>
      </c:catAx>
      <c:valAx>
        <c:axId val="296946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4951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65925538"/>
        <c:axId val="56458931"/>
      </c:lineChart>
      <c:catAx>
        <c:axId val="65925538"/>
        <c:scaling>
          <c:orientation val="minMax"/>
        </c:scaling>
        <c:axPos val="b"/>
        <c:majorGridlines/>
        <c:delete val="1"/>
        <c:majorTickMark val="out"/>
        <c:minorTickMark val="none"/>
        <c:tickLblPos val="nextTo"/>
        <c:crossAx val="56458931"/>
        <c:crosses val="autoZero"/>
        <c:auto val="1"/>
        <c:lblOffset val="100"/>
        <c:tickMarkSkip val="12"/>
        <c:noMultiLvlLbl val="0"/>
      </c:catAx>
      <c:valAx>
        <c:axId val="5645893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59255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368332"/>
        <c:axId val="9770669"/>
      </c:lineChart>
      <c:catAx>
        <c:axId val="38368332"/>
        <c:scaling>
          <c:orientation val="minMax"/>
        </c:scaling>
        <c:axPos val="b"/>
        <c:majorGridlines/>
        <c:delete val="1"/>
        <c:majorTickMark val="out"/>
        <c:minorTickMark val="none"/>
        <c:tickLblPos val="nextTo"/>
        <c:crossAx val="9770669"/>
        <c:crosses val="autoZero"/>
        <c:auto val="1"/>
        <c:lblOffset val="100"/>
        <c:tickMarkSkip val="12"/>
        <c:noMultiLvlLbl val="0"/>
      </c:catAx>
      <c:valAx>
        <c:axId val="97706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3683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827158"/>
        <c:axId val="53226695"/>
      </c:lineChart>
      <c:catAx>
        <c:axId val="20827158"/>
        <c:scaling>
          <c:orientation val="minMax"/>
        </c:scaling>
        <c:axPos val="b"/>
        <c:majorGridlines/>
        <c:delete val="1"/>
        <c:majorTickMark val="out"/>
        <c:minorTickMark val="none"/>
        <c:tickLblPos val="nextTo"/>
        <c:crossAx val="53226695"/>
        <c:crosses val="autoZero"/>
        <c:auto val="1"/>
        <c:lblOffset val="100"/>
        <c:tickMarkSkip val="12"/>
        <c:noMultiLvlLbl val="0"/>
      </c:catAx>
      <c:valAx>
        <c:axId val="532266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8271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278208"/>
        <c:axId val="16395009"/>
      </c:lineChart>
      <c:catAx>
        <c:axId val="9278208"/>
        <c:scaling>
          <c:orientation val="minMax"/>
        </c:scaling>
        <c:axPos val="b"/>
        <c:majorGridlines/>
        <c:delete val="1"/>
        <c:majorTickMark val="out"/>
        <c:minorTickMark val="none"/>
        <c:tickLblPos val="nextTo"/>
        <c:crossAx val="16395009"/>
        <c:crosses val="autoZero"/>
        <c:auto val="1"/>
        <c:lblOffset val="100"/>
        <c:tickMarkSkip val="12"/>
        <c:noMultiLvlLbl val="0"/>
      </c:catAx>
      <c:valAx>
        <c:axId val="1639500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2782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13337354"/>
        <c:axId val="52927323"/>
      </c:lineChart>
      <c:catAx>
        <c:axId val="13337354"/>
        <c:scaling>
          <c:orientation val="minMax"/>
        </c:scaling>
        <c:axPos val="b"/>
        <c:majorGridlines/>
        <c:delete val="1"/>
        <c:majorTickMark val="out"/>
        <c:minorTickMark val="none"/>
        <c:tickLblPos val="nextTo"/>
        <c:crossAx val="52927323"/>
        <c:crosses val="autoZero"/>
        <c:auto val="1"/>
        <c:lblOffset val="100"/>
        <c:tickMarkSkip val="12"/>
        <c:noMultiLvlLbl val="0"/>
      </c:catAx>
      <c:valAx>
        <c:axId val="5292732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337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83860"/>
        <c:axId val="59254741"/>
      </c:lineChart>
      <c:catAx>
        <c:axId val="6583860"/>
        <c:scaling>
          <c:orientation val="minMax"/>
        </c:scaling>
        <c:axPos val="b"/>
        <c:majorGridlines/>
        <c:delete val="1"/>
        <c:majorTickMark val="out"/>
        <c:minorTickMark val="none"/>
        <c:tickLblPos val="nextTo"/>
        <c:crossAx val="59254741"/>
        <c:crosses val="autoZero"/>
        <c:auto val="1"/>
        <c:lblOffset val="100"/>
        <c:tickMarkSkip val="12"/>
        <c:noMultiLvlLbl val="0"/>
      </c:catAx>
      <c:valAx>
        <c:axId val="592547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838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530622"/>
        <c:axId val="34904687"/>
      </c:lineChart>
      <c:catAx>
        <c:axId val="63530622"/>
        <c:scaling>
          <c:orientation val="minMax"/>
        </c:scaling>
        <c:axPos val="b"/>
        <c:majorGridlines/>
        <c:delete val="1"/>
        <c:majorTickMark val="out"/>
        <c:minorTickMark val="none"/>
        <c:tickLblPos val="nextTo"/>
        <c:crossAx val="34904687"/>
        <c:crosses val="autoZero"/>
        <c:auto val="1"/>
        <c:lblOffset val="100"/>
        <c:tickMarkSkip val="12"/>
        <c:noMultiLvlLbl val="0"/>
      </c:catAx>
      <c:valAx>
        <c:axId val="349046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5306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706728"/>
        <c:axId val="8707369"/>
      </c:lineChart>
      <c:catAx>
        <c:axId val="45706728"/>
        <c:scaling>
          <c:orientation val="minMax"/>
        </c:scaling>
        <c:axPos val="b"/>
        <c:majorGridlines/>
        <c:delete val="1"/>
        <c:majorTickMark val="out"/>
        <c:minorTickMark val="none"/>
        <c:tickLblPos val="nextTo"/>
        <c:crossAx val="8707369"/>
        <c:crosses val="autoZero"/>
        <c:auto val="1"/>
        <c:lblOffset val="100"/>
        <c:tickMarkSkip val="12"/>
        <c:noMultiLvlLbl val="0"/>
      </c:catAx>
      <c:valAx>
        <c:axId val="87073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7067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1826426"/>
        <c:axId val="40893515"/>
      </c:lineChart>
      <c:catAx>
        <c:axId val="41826426"/>
        <c:scaling>
          <c:orientation val="minMax"/>
        </c:scaling>
        <c:axPos val="b"/>
        <c:majorGridlines/>
        <c:delete val="1"/>
        <c:majorTickMark val="out"/>
        <c:minorTickMark val="none"/>
        <c:tickLblPos val="none"/>
        <c:crossAx val="40893515"/>
        <c:crosses val="autoZero"/>
        <c:auto val="1"/>
        <c:lblOffset val="100"/>
        <c:tickMarkSkip val="12"/>
        <c:noMultiLvlLbl val="0"/>
      </c:catAx>
      <c:valAx>
        <c:axId val="4089351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82642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11257458"/>
        <c:axId val="34208259"/>
      </c:lineChart>
      <c:catAx>
        <c:axId val="11257458"/>
        <c:scaling>
          <c:orientation val="minMax"/>
        </c:scaling>
        <c:axPos val="b"/>
        <c:majorGridlines/>
        <c:delete val="1"/>
        <c:majorTickMark val="out"/>
        <c:minorTickMark val="none"/>
        <c:tickLblPos val="nextTo"/>
        <c:crossAx val="34208259"/>
        <c:crosses val="autoZero"/>
        <c:auto val="1"/>
        <c:lblOffset val="100"/>
        <c:tickMarkSkip val="12"/>
        <c:noMultiLvlLbl val="0"/>
      </c:catAx>
      <c:valAx>
        <c:axId val="3420825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2574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438876"/>
        <c:axId val="19405565"/>
      </c:lineChart>
      <c:catAx>
        <c:axId val="39438876"/>
        <c:scaling>
          <c:orientation val="minMax"/>
        </c:scaling>
        <c:axPos val="b"/>
        <c:majorGridlines/>
        <c:delete val="1"/>
        <c:majorTickMark val="out"/>
        <c:minorTickMark val="none"/>
        <c:tickLblPos val="nextTo"/>
        <c:crossAx val="19405565"/>
        <c:crosses val="autoZero"/>
        <c:auto val="1"/>
        <c:lblOffset val="100"/>
        <c:tickMarkSkip val="12"/>
        <c:noMultiLvlLbl val="0"/>
      </c:catAx>
      <c:valAx>
        <c:axId val="194055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4388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432358"/>
        <c:axId val="28346903"/>
      </c:lineChart>
      <c:catAx>
        <c:axId val="40432358"/>
        <c:scaling>
          <c:orientation val="minMax"/>
        </c:scaling>
        <c:axPos val="b"/>
        <c:majorGridlines/>
        <c:delete val="1"/>
        <c:majorTickMark val="out"/>
        <c:minorTickMark val="none"/>
        <c:tickLblPos val="nextTo"/>
        <c:crossAx val="28346903"/>
        <c:crosses val="autoZero"/>
        <c:auto val="1"/>
        <c:lblOffset val="100"/>
        <c:tickMarkSkip val="12"/>
        <c:noMultiLvlLbl val="0"/>
      </c:catAx>
      <c:valAx>
        <c:axId val="283469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4323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795536"/>
        <c:axId val="14397777"/>
      </c:lineChart>
      <c:catAx>
        <c:axId val="53795536"/>
        <c:scaling>
          <c:orientation val="minMax"/>
        </c:scaling>
        <c:axPos val="b"/>
        <c:majorGridlines/>
        <c:delete val="1"/>
        <c:majorTickMark val="out"/>
        <c:minorTickMark val="none"/>
        <c:tickLblPos val="nextTo"/>
        <c:crossAx val="14397777"/>
        <c:crosses val="autoZero"/>
        <c:auto val="1"/>
        <c:lblOffset val="100"/>
        <c:tickMarkSkip val="12"/>
        <c:noMultiLvlLbl val="0"/>
      </c:catAx>
      <c:valAx>
        <c:axId val="1439777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7955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62471130"/>
        <c:axId val="25369259"/>
      </c:lineChart>
      <c:catAx>
        <c:axId val="62471130"/>
        <c:scaling>
          <c:orientation val="minMax"/>
        </c:scaling>
        <c:axPos val="b"/>
        <c:majorGridlines/>
        <c:delete val="1"/>
        <c:majorTickMark val="out"/>
        <c:minorTickMark val="none"/>
        <c:tickLblPos val="nextTo"/>
        <c:crossAx val="25369259"/>
        <c:crosses val="autoZero"/>
        <c:auto val="1"/>
        <c:lblOffset val="100"/>
        <c:tickMarkSkip val="12"/>
        <c:noMultiLvlLbl val="0"/>
      </c:catAx>
      <c:valAx>
        <c:axId val="2536925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4711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996740"/>
        <c:axId val="41644069"/>
      </c:lineChart>
      <c:catAx>
        <c:axId val="26996740"/>
        <c:scaling>
          <c:orientation val="minMax"/>
        </c:scaling>
        <c:axPos val="b"/>
        <c:majorGridlines/>
        <c:delete val="1"/>
        <c:majorTickMark val="out"/>
        <c:minorTickMark val="none"/>
        <c:tickLblPos val="nextTo"/>
        <c:crossAx val="41644069"/>
        <c:crosses val="autoZero"/>
        <c:auto val="1"/>
        <c:lblOffset val="100"/>
        <c:tickMarkSkip val="12"/>
        <c:noMultiLvlLbl val="0"/>
      </c:catAx>
      <c:valAx>
        <c:axId val="416440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9967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252302"/>
        <c:axId val="17726399"/>
      </c:lineChart>
      <c:catAx>
        <c:axId val="39252302"/>
        <c:scaling>
          <c:orientation val="minMax"/>
        </c:scaling>
        <c:axPos val="b"/>
        <c:majorGridlines/>
        <c:delete val="1"/>
        <c:majorTickMark val="out"/>
        <c:minorTickMark val="none"/>
        <c:tickLblPos val="nextTo"/>
        <c:crossAx val="17726399"/>
        <c:crosses val="autoZero"/>
        <c:auto val="1"/>
        <c:lblOffset val="100"/>
        <c:tickMarkSkip val="12"/>
        <c:noMultiLvlLbl val="0"/>
      </c:catAx>
      <c:valAx>
        <c:axId val="177263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2523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319864"/>
        <c:axId val="26552185"/>
      </c:lineChart>
      <c:catAx>
        <c:axId val="25319864"/>
        <c:scaling>
          <c:orientation val="minMax"/>
        </c:scaling>
        <c:axPos val="b"/>
        <c:majorGridlines/>
        <c:delete val="1"/>
        <c:majorTickMark val="out"/>
        <c:minorTickMark val="none"/>
        <c:tickLblPos val="nextTo"/>
        <c:crossAx val="26552185"/>
        <c:crosses val="autoZero"/>
        <c:auto val="1"/>
        <c:lblOffset val="100"/>
        <c:tickMarkSkip val="12"/>
        <c:noMultiLvlLbl val="0"/>
      </c:catAx>
      <c:valAx>
        <c:axId val="265521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3198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37643074"/>
        <c:axId val="3243347"/>
      </c:lineChart>
      <c:catAx>
        <c:axId val="37643074"/>
        <c:scaling>
          <c:orientation val="minMax"/>
        </c:scaling>
        <c:axPos val="b"/>
        <c:majorGridlines/>
        <c:delete val="1"/>
        <c:majorTickMark val="out"/>
        <c:minorTickMark val="none"/>
        <c:tickLblPos val="nextTo"/>
        <c:crossAx val="3243347"/>
        <c:crosses val="autoZero"/>
        <c:auto val="1"/>
        <c:lblOffset val="100"/>
        <c:tickMarkSkip val="12"/>
        <c:noMultiLvlLbl val="0"/>
      </c:catAx>
      <c:valAx>
        <c:axId val="324334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6430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190124"/>
        <c:axId val="61384525"/>
      </c:lineChart>
      <c:catAx>
        <c:axId val="29190124"/>
        <c:scaling>
          <c:orientation val="minMax"/>
        </c:scaling>
        <c:axPos val="b"/>
        <c:majorGridlines/>
        <c:delete val="1"/>
        <c:majorTickMark val="out"/>
        <c:minorTickMark val="none"/>
        <c:tickLblPos val="nextTo"/>
        <c:crossAx val="61384525"/>
        <c:crosses val="autoZero"/>
        <c:auto val="1"/>
        <c:lblOffset val="100"/>
        <c:tickMarkSkip val="12"/>
        <c:noMultiLvlLbl val="0"/>
      </c:catAx>
      <c:valAx>
        <c:axId val="613845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1901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32497316"/>
        <c:axId val="24040389"/>
      </c:lineChart>
      <c:catAx>
        <c:axId val="3249731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040389"/>
        <c:crosses val="autoZero"/>
        <c:auto val="1"/>
        <c:lblOffset val="100"/>
        <c:tickMarkSkip val="12"/>
        <c:noMultiLvlLbl val="0"/>
      </c:catAx>
      <c:valAx>
        <c:axId val="240403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49731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5589814"/>
        <c:axId val="6090599"/>
      </c:lineChart>
      <c:catAx>
        <c:axId val="15589814"/>
        <c:scaling>
          <c:orientation val="minMax"/>
        </c:scaling>
        <c:axPos val="b"/>
        <c:majorGridlines/>
        <c:delete val="1"/>
        <c:majorTickMark val="out"/>
        <c:minorTickMark val="none"/>
        <c:tickLblPos val="nextTo"/>
        <c:crossAx val="6090599"/>
        <c:crosses val="autoZero"/>
        <c:auto val="1"/>
        <c:lblOffset val="100"/>
        <c:tickMarkSkip val="12"/>
        <c:noMultiLvlLbl val="0"/>
      </c:catAx>
      <c:valAx>
        <c:axId val="60905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5898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815392"/>
        <c:axId val="23576481"/>
      </c:lineChart>
      <c:catAx>
        <c:axId val="54815392"/>
        <c:scaling>
          <c:orientation val="minMax"/>
        </c:scaling>
        <c:axPos val="b"/>
        <c:majorGridlines/>
        <c:delete val="1"/>
        <c:majorTickMark val="out"/>
        <c:minorTickMark val="none"/>
        <c:tickLblPos val="nextTo"/>
        <c:crossAx val="23576481"/>
        <c:crosses val="autoZero"/>
        <c:auto val="1"/>
        <c:lblOffset val="100"/>
        <c:tickMarkSkip val="12"/>
        <c:noMultiLvlLbl val="0"/>
      </c:catAx>
      <c:valAx>
        <c:axId val="235764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8153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numLit>
          </c:val>
          <c:smooth val="0"/>
        </c:ser>
        <c:axId val="10861738"/>
        <c:axId val="30646779"/>
      </c:lineChart>
      <c:catAx>
        <c:axId val="10861738"/>
        <c:scaling>
          <c:orientation val="minMax"/>
        </c:scaling>
        <c:axPos val="b"/>
        <c:majorGridlines/>
        <c:delete val="1"/>
        <c:majorTickMark val="out"/>
        <c:minorTickMark val="none"/>
        <c:tickLblPos val="nextTo"/>
        <c:crossAx val="30646779"/>
        <c:crosses val="autoZero"/>
        <c:auto val="1"/>
        <c:lblOffset val="100"/>
        <c:tickMarkSkip val="12"/>
        <c:noMultiLvlLbl val="0"/>
      </c:catAx>
      <c:valAx>
        <c:axId val="3064677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8617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385556"/>
        <c:axId val="66470005"/>
      </c:lineChart>
      <c:catAx>
        <c:axId val="7385556"/>
        <c:scaling>
          <c:orientation val="minMax"/>
        </c:scaling>
        <c:axPos val="b"/>
        <c:majorGridlines/>
        <c:delete val="1"/>
        <c:majorTickMark val="out"/>
        <c:minorTickMark val="none"/>
        <c:tickLblPos val="nextTo"/>
        <c:crossAx val="66470005"/>
        <c:crosses val="autoZero"/>
        <c:auto val="1"/>
        <c:lblOffset val="100"/>
        <c:tickMarkSkip val="12"/>
        <c:noMultiLvlLbl val="0"/>
      </c:catAx>
      <c:valAx>
        <c:axId val="6647000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3855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359134"/>
        <c:axId val="15361295"/>
      </c:lineChart>
      <c:catAx>
        <c:axId val="61359134"/>
        <c:scaling>
          <c:orientation val="minMax"/>
        </c:scaling>
        <c:axPos val="b"/>
        <c:majorGridlines/>
        <c:delete val="1"/>
        <c:majorTickMark val="out"/>
        <c:minorTickMark val="none"/>
        <c:tickLblPos val="nextTo"/>
        <c:crossAx val="15361295"/>
        <c:crosses val="autoZero"/>
        <c:auto val="1"/>
        <c:lblOffset val="100"/>
        <c:tickMarkSkip val="12"/>
        <c:noMultiLvlLbl val="0"/>
      </c:catAx>
      <c:valAx>
        <c:axId val="1536129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3591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33928"/>
        <c:axId val="36305353"/>
      </c:lineChart>
      <c:catAx>
        <c:axId val="4033928"/>
        <c:scaling>
          <c:orientation val="minMax"/>
        </c:scaling>
        <c:axPos val="b"/>
        <c:majorGridlines/>
        <c:delete val="1"/>
        <c:majorTickMark val="out"/>
        <c:minorTickMark val="none"/>
        <c:tickLblPos val="nextTo"/>
        <c:crossAx val="36305353"/>
        <c:crosses val="autoZero"/>
        <c:auto val="1"/>
        <c:lblOffset val="100"/>
        <c:tickMarkSkip val="12"/>
        <c:noMultiLvlLbl val="0"/>
      </c:catAx>
      <c:valAx>
        <c:axId val="3630535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339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numLit>
          </c:val>
          <c:smooth val="0"/>
        </c:ser>
        <c:axId val="58312722"/>
        <c:axId val="55052451"/>
      </c:lineChart>
      <c:catAx>
        <c:axId val="58312722"/>
        <c:scaling>
          <c:orientation val="minMax"/>
        </c:scaling>
        <c:axPos val="b"/>
        <c:majorGridlines/>
        <c:delete val="1"/>
        <c:majorTickMark val="out"/>
        <c:minorTickMark val="none"/>
        <c:tickLblPos val="nextTo"/>
        <c:crossAx val="55052451"/>
        <c:crosses val="autoZero"/>
        <c:auto val="1"/>
        <c:lblOffset val="100"/>
        <c:tickMarkSkip val="12"/>
        <c:noMultiLvlLbl val="0"/>
      </c:catAx>
      <c:valAx>
        <c:axId val="55052451"/>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83127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5036910"/>
        <c:axId val="1114463"/>
      </c:lineChart>
      <c:catAx>
        <c:axId val="15036910"/>
        <c:scaling>
          <c:orientation val="minMax"/>
        </c:scaling>
        <c:axPos val="b"/>
        <c:majorGridlines/>
        <c:delete val="1"/>
        <c:majorTickMark val="out"/>
        <c:minorTickMark val="none"/>
        <c:tickLblPos val="none"/>
        <c:crossAx val="1114463"/>
        <c:crosses val="autoZero"/>
        <c:auto val="1"/>
        <c:lblOffset val="100"/>
        <c:tickMarkSkip val="12"/>
        <c:noMultiLvlLbl val="0"/>
      </c:catAx>
      <c:valAx>
        <c:axId val="111446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3691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10030168"/>
        <c:axId val="23162649"/>
      </c:lineChart>
      <c:catAx>
        <c:axId val="10030168"/>
        <c:scaling>
          <c:orientation val="minMax"/>
        </c:scaling>
        <c:axPos val="b"/>
        <c:majorGridlines/>
        <c:delete val="1"/>
        <c:majorTickMark val="out"/>
        <c:minorTickMark val="none"/>
        <c:tickLblPos val="none"/>
        <c:crossAx val="23162649"/>
        <c:crosses val="autoZero"/>
        <c:auto val="1"/>
        <c:lblOffset val="100"/>
        <c:tickMarkSkip val="12"/>
        <c:noMultiLvlLbl val="0"/>
      </c:catAx>
      <c:valAx>
        <c:axId val="2316264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03016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7137250"/>
        <c:axId val="64235251"/>
      </c:lineChart>
      <c:catAx>
        <c:axId val="71372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235251"/>
        <c:crosses val="autoZero"/>
        <c:auto val="1"/>
        <c:lblOffset val="100"/>
        <c:tickMarkSkip val="12"/>
        <c:noMultiLvlLbl val="0"/>
      </c:catAx>
      <c:valAx>
        <c:axId val="642352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13725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41246348"/>
        <c:axId val="35672813"/>
      </c:lineChart>
      <c:catAx>
        <c:axId val="41246348"/>
        <c:scaling>
          <c:orientation val="minMax"/>
        </c:scaling>
        <c:axPos val="b"/>
        <c:majorGridlines/>
        <c:delete val="1"/>
        <c:majorTickMark val="out"/>
        <c:minorTickMark val="none"/>
        <c:tickLblPos val="none"/>
        <c:crossAx val="35672813"/>
        <c:crosses val="autoZero"/>
        <c:auto val="1"/>
        <c:lblOffset val="100"/>
        <c:tickMarkSkip val="12"/>
        <c:noMultiLvlLbl val="0"/>
      </c:catAx>
      <c:valAx>
        <c:axId val="3567281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24634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52619862"/>
        <c:axId val="3816711"/>
      </c:lineChart>
      <c:catAx>
        <c:axId val="52619862"/>
        <c:scaling>
          <c:orientation val="minMax"/>
        </c:scaling>
        <c:axPos val="b"/>
        <c:majorGridlines/>
        <c:delete val="1"/>
        <c:majorTickMark val="out"/>
        <c:minorTickMark val="none"/>
        <c:tickLblPos val="none"/>
        <c:crossAx val="3816711"/>
        <c:crosses val="autoZero"/>
        <c:auto val="1"/>
        <c:lblOffset val="100"/>
        <c:tickMarkSkip val="12"/>
        <c:noMultiLvlLbl val="0"/>
      </c:catAx>
      <c:valAx>
        <c:axId val="381671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61986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34350400"/>
        <c:axId val="40718145"/>
      </c:lineChart>
      <c:catAx>
        <c:axId val="343504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718145"/>
        <c:crosses val="autoZero"/>
        <c:auto val="1"/>
        <c:lblOffset val="100"/>
        <c:tickMarkSkip val="12"/>
        <c:noMultiLvlLbl val="0"/>
      </c:catAx>
      <c:valAx>
        <c:axId val="407181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5040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49591478"/>
        <c:axId val="43670119"/>
      </c:lineChart>
      <c:catAx>
        <c:axId val="49591478"/>
        <c:scaling>
          <c:orientation val="minMax"/>
        </c:scaling>
        <c:axPos val="b"/>
        <c:majorGridlines/>
        <c:delete val="1"/>
        <c:majorTickMark val="out"/>
        <c:minorTickMark val="none"/>
        <c:tickLblPos val="none"/>
        <c:crossAx val="43670119"/>
        <c:crosses val="autoZero"/>
        <c:auto val="1"/>
        <c:lblOffset val="100"/>
        <c:tickMarkSkip val="12"/>
        <c:noMultiLvlLbl val="0"/>
      </c:catAx>
      <c:valAx>
        <c:axId val="436701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95914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30918986"/>
        <c:axId val="9835419"/>
      </c:lineChart>
      <c:catAx>
        <c:axId val="30918986"/>
        <c:scaling>
          <c:orientation val="minMax"/>
        </c:scaling>
        <c:axPos val="b"/>
        <c:majorGridlines/>
        <c:delete val="1"/>
        <c:majorTickMark val="out"/>
        <c:minorTickMark val="none"/>
        <c:tickLblPos val="none"/>
        <c:crossAx val="9835419"/>
        <c:crosses val="autoZero"/>
        <c:auto val="1"/>
        <c:lblOffset val="100"/>
        <c:tickMarkSkip val="12"/>
        <c:noMultiLvlLbl val="0"/>
      </c:catAx>
      <c:valAx>
        <c:axId val="983541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91898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21409908"/>
        <c:axId val="58471445"/>
      </c:lineChart>
      <c:catAx>
        <c:axId val="21409908"/>
        <c:scaling>
          <c:orientation val="minMax"/>
        </c:scaling>
        <c:axPos val="b"/>
        <c:majorGridlines/>
        <c:delete val="1"/>
        <c:majorTickMark val="out"/>
        <c:minorTickMark val="none"/>
        <c:tickLblPos val="none"/>
        <c:crossAx val="58471445"/>
        <c:crosses val="autoZero"/>
        <c:auto val="1"/>
        <c:lblOffset val="100"/>
        <c:tickMarkSkip val="12"/>
        <c:noMultiLvlLbl val="0"/>
      </c:catAx>
      <c:valAx>
        <c:axId val="5847144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0990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56480958"/>
        <c:axId val="38566575"/>
      </c:lineChart>
      <c:catAx>
        <c:axId val="5648095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566575"/>
        <c:crosses val="autoZero"/>
        <c:auto val="1"/>
        <c:lblOffset val="100"/>
        <c:tickMarkSkip val="12"/>
        <c:noMultiLvlLbl val="0"/>
      </c:catAx>
      <c:valAx>
        <c:axId val="385665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48095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11554856"/>
        <c:axId val="36884841"/>
      </c:lineChart>
      <c:catAx>
        <c:axId val="11554856"/>
        <c:scaling>
          <c:orientation val="minMax"/>
        </c:scaling>
        <c:axPos val="b"/>
        <c:majorGridlines/>
        <c:delete val="1"/>
        <c:majorTickMark val="out"/>
        <c:minorTickMark val="none"/>
        <c:tickLblPos val="none"/>
        <c:crossAx val="36884841"/>
        <c:crosses val="autoZero"/>
        <c:auto val="1"/>
        <c:lblOffset val="100"/>
        <c:tickMarkSkip val="12"/>
        <c:noMultiLvlLbl val="0"/>
      </c:catAx>
      <c:valAx>
        <c:axId val="3688484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55485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63528114"/>
        <c:axId val="34882115"/>
      </c:lineChart>
      <c:catAx>
        <c:axId val="63528114"/>
        <c:scaling>
          <c:orientation val="minMax"/>
        </c:scaling>
        <c:axPos val="b"/>
        <c:majorGridlines/>
        <c:delete val="1"/>
        <c:majorTickMark val="out"/>
        <c:minorTickMark val="none"/>
        <c:tickLblPos val="none"/>
        <c:crossAx val="34882115"/>
        <c:crosses val="autoZero"/>
        <c:auto val="1"/>
        <c:lblOffset val="100"/>
        <c:tickMarkSkip val="12"/>
        <c:noMultiLvlLbl val="0"/>
      </c:catAx>
      <c:valAx>
        <c:axId val="3488211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52811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45503580"/>
        <c:axId val="6879037"/>
      </c:lineChart>
      <c:catAx>
        <c:axId val="4550358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879037"/>
        <c:crosses val="autoZero"/>
        <c:auto val="1"/>
        <c:lblOffset val="100"/>
        <c:tickMarkSkip val="12"/>
        <c:noMultiLvlLbl val="0"/>
      </c:catAx>
      <c:valAx>
        <c:axId val="68790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50358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61911334"/>
        <c:axId val="20331095"/>
      </c:lineChart>
      <c:catAx>
        <c:axId val="61911334"/>
        <c:scaling>
          <c:orientation val="minMax"/>
        </c:scaling>
        <c:axPos val="b"/>
        <c:majorGridlines/>
        <c:delete val="1"/>
        <c:majorTickMark val="out"/>
        <c:minorTickMark val="none"/>
        <c:tickLblPos val="none"/>
        <c:crossAx val="20331095"/>
        <c:crosses val="autoZero"/>
        <c:auto val="1"/>
        <c:lblOffset val="100"/>
        <c:tickMarkSkip val="12"/>
        <c:noMultiLvlLbl val="0"/>
      </c:catAx>
      <c:valAx>
        <c:axId val="2033109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91133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48762128"/>
        <c:axId val="36205969"/>
      </c:lineChart>
      <c:catAx>
        <c:axId val="48762128"/>
        <c:scaling>
          <c:orientation val="minMax"/>
        </c:scaling>
        <c:axPos val="b"/>
        <c:majorGridlines/>
        <c:delete val="1"/>
        <c:majorTickMark val="out"/>
        <c:minorTickMark val="none"/>
        <c:tickLblPos val="none"/>
        <c:crossAx val="36205969"/>
        <c:crosses val="autoZero"/>
        <c:auto val="1"/>
        <c:lblOffset val="100"/>
        <c:tickMarkSkip val="12"/>
        <c:noMultiLvlLbl val="0"/>
      </c:catAx>
      <c:valAx>
        <c:axId val="3620596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76212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57418266"/>
        <c:axId val="47002347"/>
      </c:lineChart>
      <c:catAx>
        <c:axId val="574182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002347"/>
        <c:crosses val="autoZero"/>
        <c:auto val="1"/>
        <c:lblOffset val="100"/>
        <c:tickMarkSkip val="12"/>
        <c:noMultiLvlLbl val="0"/>
      </c:catAx>
      <c:valAx>
        <c:axId val="470023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1826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20367940"/>
        <c:axId val="49093733"/>
      </c:lineChart>
      <c:catAx>
        <c:axId val="20367940"/>
        <c:scaling>
          <c:orientation val="minMax"/>
        </c:scaling>
        <c:axPos val="b"/>
        <c:majorGridlines/>
        <c:delete val="1"/>
        <c:majorTickMark val="out"/>
        <c:minorTickMark val="none"/>
        <c:tickLblPos val="none"/>
        <c:crossAx val="49093733"/>
        <c:crosses val="autoZero"/>
        <c:auto val="1"/>
        <c:lblOffset val="100"/>
        <c:tickMarkSkip val="12"/>
        <c:noMultiLvlLbl val="0"/>
      </c:catAx>
      <c:valAx>
        <c:axId val="4909373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36794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57486752"/>
        <c:axId val="47618721"/>
      </c:lineChart>
      <c:catAx>
        <c:axId val="57486752"/>
        <c:scaling>
          <c:orientation val="minMax"/>
        </c:scaling>
        <c:axPos val="b"/>
        <c:majorGridlines/>
        <c:delete val="1"/>
        <c:majorTickMark val="out"/>
        <c:minorTickMark val="none"/>
        <c:tickLblPos val="none"/>
        <c:crossAx val="47618721"/>
        <c:crosses val="autoZero"/>
        <c:auto val="1"/>
        <c:lblOffset val="100"/>
        <c:tickMarkSkip val="12"/>
        <c:noMultiLvlLbl val="0"/>
      </c:catAx>
      <c:valAx>
        <c:axId val="4761872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48675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39190414"/>
        <c:axId val="17169407"/>
      </c:lineChart>
      <c:catAx>
        <c:axId val="39190414"/>
        <c:scaling>
          <c:orientation val="minMax"/>
        </c:scaling>
        <c:axPos val="b"/>
        <c:majorGridlines/>
        <c:delete val="1"/>
        <c:majorTickMark val="out"/>
        <c:minorTickMark val="none"/>
        <c:tickLblPos val="none"/>
        <c:crossAx val="17169407"/>
        <c:crosses val="autoZero"/>
        <c:auto val="1"/>
        <c:lblOffset val="100"/>
        <c:tickMarkSkip val="12"/>
        <c:noMultiLvlLbl val="0"/>
      </c:catAx>
      <c:valAx>
        <c:axId val="1716940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19041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20306936"/>
        <c:axId val="48544697"/>
      </c:lineChart>
      <c:catAx>
        <c:axId val="203069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544697"/>
        <c:crosses val="autoZero"/>
        <c:auto val="1"/>
        <c:lblOffset val="100"/>
        <c:tickMarkSkip val="12"/>
        <c:noMultiLvlLbl val="0"/>
      </c:catAx>
      <c:valAx>
        <c:axId val="485446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30693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34249090"/>
        <c:axId val="39806355"/>
      </c:lineChart>
      <c:catAx>
        <c:axId val="34249090"/>
        <c:scaling>
          <c:orientation val="minMax"/>
        </c:scaling>
        <c:axPos val="b"/>
        <c:majorGridlines/>
        <c:delete val="1"/>
        <c:majorTickMark val="out"/>
        <c:minorTickMark val="none"/>
        <c:tickLblPos val="none"/>
        <c:crossAx val="39806355"/>
        <c:crosses val="autoZero"/>
        <c:auto val="1"/>
        <c:lblOffset val="100"/>
        <c:tickMarkSkip val="12"/>
        <c:noMultiLvlLbl val="0"/>
      </c:catAx>
      <c:valAx>
        <c:axId val="3980635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24909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22712876"/>
        <c:axId val="3089293"/>
      </c:lineChart>
      <c:catAx>
        <c:axId val="22712876"/>
        <c:scaling>
          <c:orientation val="minMax"/>
        </c:scaling>
        <c:axPos val="b"/>
        <c:majorGridlines/>
        <c:delete val="1"/>
        <c:majorTickMark val="out"/>
        <c:minorTickMark val="none"/>
        <c:tickLblPos val="none"/>
        <c:crossAx val="3089293"/>
        <c:crosses val="autoZero"/>
        <c:auto val="1"/>
        <c:lblOffset val="100"/>
        <c:tickMarkSkip val="12"/>
        <c:noMultiLvlLbl val="0"/>
      </c:catAx>
      <c:valAx>
        <c:axId val="308929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1287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1925"/>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#N/A</c:v>
              </c:pt>
              <c:pt idx="45">
                <c:v>#N/A</c:v>
              </c:pt>
              <c:pt idx="46">
                <c:v>#N/A</c:v>
              </c:pt>
              <c:pt idx="47">
                <c:v>#N/A</c:v>
              </c:pt>
            </c:numLit>
          </c:val>
          <c:smooth val="0"/>
        </c:ser>
        <c:axId val="27803638"/>
        <c:axId val="48906151"/>
      </c:lineChart>
      <c:catAx>
        <c:axId val="2780363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906151"/>
        <c:crosses val="autoZero"/>
        <c:auto val="1"/>
        <c:lblOffset val="100"/>
        <c:tickMarkSkip val="12"/>
        <c:noMultiLvlLbl val="0"/>
      </c:catAx>
      <c:valAx>
        <c:axId val="4890615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80363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#N/A</c:v>
              </c:pt>
              <c:pt idx="45">
                <c:v>#N/A</c:v>
              </c:pt>
              <c:pt idx="46">
                <c:v>#N/A</c:v>
              </c:pt>
              <c:pt idx="47">
                <c:v>#N/A</c:v>
              </c:pt>
            </c:numLit>
          </c:val>
          <c:smooth val="0"/>
        </c:ser>
        <c:axId val="37502176"/>
        <c:axId val="1975265"/>
      </c:lineChart>
      <c:catAx>
        <c:axId val="37502176"/>
        <c:scaling>
          <c:orientation val="minMax"/>
        </c:scaling>
        <c:axPos val="b"/>
        <c:majorGridlines/>
        <c:delete val="1"/>
        <c:majorTickMark val="out"/>
        <c:minorTickMark val="none"/>
        <c:tickLblPos val="none"/>
        <c:crossAx val="1975265"/>
        <c:crosses val="autoZero"/>
        <c:auto val="1"/>
        <c:lblOffset val="100"/>
        <c:tickMarkSkip val="12"/>
        <c:noMultiLvlLbl val="0"/>
      </c:catAx>
      <c:valAx>
        <c:axId val="1975265"/>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50217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#N/A</c:v>
              </c:pt>
              <c:pt idx="45">
                <c:v>#N/A</c:v>
              </c:pt>
              <c:pt idx="46">
                <c:v>#N/A</c:v>
              </c:pt>
              <c:pt idx="47">
                <c:v>#N/A</c:v>
              </c:pt>
            </c:numLit>
          </c:val>
          <c:smooth val="0"/>
        </c:ser>
        <c:axId val="17777386"/>
        <c:axId val="25778747"/>
      </c:lineChart>
      <c:catAx>
        <c:axId val="17777386"/>
        <c:scaling>
          <c:orientation val="minMax"/>
        </c:scaling>
        <c:axPos val="b"/>
        <c:majorGridlines/>
        <c:delete val="1"/>
        <c:majorTickMark val="out"/>
        <c:minorTickMark val="none"/>
        <c:tickLblPos val="none"/>
        <c:crossAx val="25778747"/>
        <c:crosses val="autoZero"/>
        <c:auto val="1"/>
        <c:lblOffset val="100"/>
        <c:tickMarkSkip val="12"/>
        <c:noMultiLvlLbl val="0"/>
      </c:catAx>
      <c:valAx>
        <c:axId val="25778747"/>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77738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30682132"/>
        <c:axId val="7703733"/>
      </c:lineChart>
      <c:catAx>
        <c:axId val="30682132"/>
        <c:scaling>
          <c:orientation val="minMax"/>
        </c:scaling>
        <c:axPos val="b"/>
        <c:majorGridlines/>
        <c:delete val="1"/>
        <c:majorTickMark val="out"/>
        <c:minorTickMark val="none"/>
        <c:tickLblPos val="nextTo"/>
        <c:crossAx val="7703733"/>
        <c:crosses val="autoZero"/>
        <c:auto val="1"/>
        <c:lblOffset val="100"/>
        <c:tickMarkSkip val="12"/>
        <c:noMultiLvlLbl val="0"/>
      </c:catAx>
      <c:valAx>
        <c:axId val="77037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6821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2224734"/>
        <c:axId val="20022607"/>
      </c:lineChart>
      <c:catAx>
        <c:axId val="2224734"/>
        <c:scaling>
          <c:orientation val="minMax"/>
        </c:scaling>
        <c:axPos val="b"/>
        <c:majorGridlines/>
        <c:delete val="1"/>
        <c:majorTickMark val="out"/>
        <c:minorTickMark val="none"/>
        <c:tickLblPos val="nextTo"/>
        <c:crossAx val="20022607"/>
        <c:crosses val="autoZero"/>
        <c:auto val="1"/>
        <c:lblOffset val="100"/>
        <c:tickMarkSkip val="12"/>
        <c:noMultiLvlLbl val="0"/>
      </c:catAx>
      <c:valAx>
        <c:axId val="2002260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247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45985736"/>
        <c:axId val="11218441"/>
      </c:lineChart>
      <c:catAx>
        <c:axId val="45985736"/>
        <c:scaling>
          <c:orientation val="minMax"/>
        </c:scaling>
        <c:axPos val="b"/>
        <c:majorGridlines/>
        <c:delete val="1"/>
        <c:majorTickMark val="out"/>
        <c:minorTickMark val="none"/>
        <c:tickLblPos val="nextTo"/>
        <c:crossAx val="11218441"/>
        <c:crosses val="autoZero"/>
        <c:auto val="1"/>
        <c:lblOffset val="100"/>
        <c:tickMarkSkip val="12"/>
        <c:noMultiLvlLbl val="0"/>
      </c:catAx>
      <c:valAx>
        <c:axId val="1121844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9857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25915306"/>
        <c:axId val="31911163"/>
      </c:lineChart>
      <c:catAx>
        <c:axId val="259153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911163"/>
        <c:crosses val="autoZero"/>
        <c:auto val="1"/>
        <c:lblOffset val="100"/>
        <c:tickMarkSkip val="12"/>
        <c:noMultiLvlLbl val="0"/>
      </c:catAx>
      <c:valAx>
        <c:axId val="3191116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91530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33857106"/>
        <c:axId val="36278499"/>
      </c:lineChart>
      <c:catAx>
        <c:axId val="33857106"/>
        <c:scaling>
          <c:orientation val="minMax"/>
        </c:scaling>
        <c:axPos val="b"/>
        <c:majorGridlines/>
        <c:delete val="1"/>
        <c:majorTickMark val="out"/>
        <c:minorTickMark val="none"/>
        <c:tickLblPos val="nextTo"/>
        <c:crossAx val="36278499"/>
        <c:crosses val="autoZero"/>
        <c:auto val="1"/>
        <c:lblOffset val="100"/>
        <c:tickMarkSkip val="12"/>
        <c:noMultiLvlLbl val="0"/>
      </c:catAx>
      <c:valAx>
        <c:axId val="3627849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8571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8071036"/>
        <c:axId val="52877277"/>
      </c:lineChart>
      <c:catAx>
        <c:axId val="58071036"/>
        <c:scaling>
          <c:orientation val="minMax"/>
        </c:scaling>
        <c:axPos val="b"/>
        <c:majorGridlines/>
        <c:delete val="1"/>
        <c:majorTickMark val="out"/>
        <c:minorTickMark val="none"/>
        <c:tickLblPos val="nextTo"/>
        <c:crossAx val="52877277"/>
        <c:crosses val="autoZero"/>
        <c:auto val="1"/>
        <c:lblOffset val="100"/>
        <c:tickMarkSkip val="12"/>
        <c:noMultiLvlLbl val="0"/>
      </c:catAx>
      <c:valAx>
        <c:axId val="5287727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0710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133446"/>
        <c:axId val="55201015"/>
      </c:lineChart>
      <c:catAx>
        <c:axId val="6133446"/>
        <c:scaling>
          <c:orientation val="minMax"/>
        </c:scaling>
        <c:axPos val="b"/>
        <c:majorGridlines/>
        <c:delete val="1"/>
        <c:majorTickMark val="out"/>
        <c:minorTickMark val="none"/>
        <c:tickLblPos val="nextTo"/>
        <c:crossAx val="55201015"/>
        <c:crosses val="autoZero"/>
        <c:auto val="1"/>
        <c:lblOffset val="100"/>
        <c:tickMarkSkip val="12"/>
        <c:noMultiLvlLbl val="0"/>
      </c:catAx>
      <c:valAx>
        <c:axId val="5520101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334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27047088"/>
        <c:axId val="42097201"/>
      </c:lineChart>
      <c:catAx>
        <c:axId val="27047088"/>
        <c:scaling>
          <c:orientation val="minMax"/>
        </c:scaling>
        <c:axPos val="b"/>
        <c:majorGridlines/>
        <c:delete val="1"/>
        <c:majorTickMark val="out"/>
        <c:minorTickMark val="none"/>
        <c:tickLblPos val="nextTo"/>
        <c:crossAx val="42097201"/>
        <c:crosses val="autoZero"/>
        <c:auto val="1"/>
        <c:lblOffset val="100"/>
        <c:tickMarkSkip val="12"/>
        <c:noMultiLvlLbl val="0"/>
      </c:catAx>
      <c:valAx>
        <c:axId val="420972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0470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3330490"/>
        <c:axId val="54430091"/>
      </c:lineChart>
      <c:catAx>
        <c:axId val="43330490"/>
        <c:scaling>
          <c:orientation val="minMax"/>
        </c:scaling>
        <c:axPos val="b"/>
        <c:majorGridlines/>
        <c:delete val="1"/>
        <c:majorTickMark val="out"/>
        <c:minorTickMark val="none"/>
        <c:tickLblPos val="nextTo"/>
        <c:crossAx val="54430091"/>
        <c:crosses val="autoZero"/>
        <c:auto val="1"/>
        <c:lblOffset val="100"/>
        <c:tickMarkSkip val="12"/>
        <c:noMultiLvlLbl val="0"/>
      </c:catAx>
      <c:valAx>
        <c:axId val="54430091"/>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3304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0108772"/>
        <c:axId val="46761221"/>
      </c:lineChart>
      <c:catAx>
        <c:axId val="20108772"/>
        <c:scaling>
          <c:orientation val="minMax"/>
        </c:scaling>
        <c:axPos val="b"/>
        <c:majorGridlines/>
        <c:delete val="1"/>
        <c:majorTickMark val="out"/>
        <c:minorTickMark val="none"/>
        <c:tickLblPos val="nextTo"/>
        <c:crossAx val="46761221"/>
        <c:crosses val="autoZero"/>
        <c:auto val="1"/>
        <c:lblOffset val="100"/>
        <c:tickMarkSkip val="12"/>
        <c:noMultiLvlLbl val="0"/>
      </c:catAx>
      <c:valAx>
        <c:axId val="4676122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1087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8197806"/>
        <c:axId val="29562527"/>
      </c:lineChart>
      <c:catAx>
        <c:axId val="18197806"/>
        <c:scaling>
          <c:orientation val="minMax"/>
        </c:scaling>
        <c:axPos val="b"/>
        <c:majorGridlines/>
        <c:delete val="1"/>
        <c:majorTickMark val="out"/>
        <c:minorTickMark val="none"/>
        <c:tickLblPos val="nextTo"/>
        <c:crossAx val="29562527"/>
        <c:crosses val="autoZero"/>
        <c:auto val="1"/>
        <c:lblOffset val="100"/>
        <c:tickMarkSkip val="12"/>
        <c:noMultiLvlLbl val="0"/>
      </c:catAx>
      <c:valAx>
        <c:axId val="2956252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1978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64736152"/>
        <c:axId val="45754457"/>
      </c:lineChart>
      <c:catAx>
        <c:axId val="64736152"/>
        <c:scaling>
          <c:orientation val="minMax"/>
        </c:scaling>
        <c:axPos val="b"/>
        <c:majorGridlines/>
        <c:delete val="1"/>
        <c:majorTickMark val="out"/>
        <c:minorTickMark val="none"/>
        <c:tickLblPos val="nextTo"/>
        <c:crossAx val="45754457"/>
        <c:crosses val="autoZero"/>
        <c:auto val="1"/>
        <c:lblOffset val="100"/>
        <c:tickMarkSkip val="12"/>
        <c:noMultiLvlLbl val="0"/>
      </c:catAx>
      <c:valAx>
        <c:axId val="4575445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7361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9136930"/>
        <c:axId val="15123507"/>
      </c:lineChart>
      <c:catAx>
        <c:axId val="9136930"/>
        <c:scaling>
          <c:orientation val="minMax"/>
        </c:scaling>
        <c:axPos val="b"/>
        <c:majorGridlines/>
        <c:delete val="1"/>
        <c:majorTickMark val="out"/>
        <c:minorTickMark val="none"/>
        <c:tickLblPos val="nextTo"/>
        <c:crossAx val="15123507"/>
        <c:crosses val="autoZero"/>
        <c:auto val="1"/>
        <c:lblOffset val="100"/>
        <c:tickMarkSkip val="12"/>
        <c:noMultiLvlLbl val="0"/>
      </c:catAx>
      <c:valAx>
        <c:axId val="1512350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1369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1893836"/>
        <c:axId val="17044525"/>
      </c:lineChart>
      <c:catAx>
        <c:axId val="1893836"/>
        <c:scaling>
          <c:orientation val="minMax"/>
        </c:scaling>
        <c:axPos val="b"/>
        <c:majorGridlines/>
        <c:delete val="1"/>
        <c:majorTickMark val="out"/>
        <c:minorTickMark val="none"/>
        <c:tickLblPos val="nextTo"/>
        <c:crossAx val="17044525"/>
        <c:crosses val="autoZero"/>
        <c:auto val="1"/>
        <c:lblOffset val="100"/>
        <c:tickMarkSkip val="12"/>
        <c:noMultiLvlLbl val="0"/>
      </c:catAx>
      <c:valAx>
        <c:axId val="170445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938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18765012"/>
        <c:axId val="34667381"/>
      </c:lineChart>
      <c:catAx>
        <c:axId val="18765012"/>
        <c:scaling>
          <c:orientation val="minMax"/>
        </c:scaling>
        <c:axPos val="b"/>
        <c:majorGridlines/>
        <c:delete val="1"/>
        <c:majorTickMark val="out"/>
        <c:minorTickMark val="none"/>
        <c:tickLblPos val="none"/>
        <c:crossAx val="34667381"/>
        <c:crosses val="autoZero"/>
        <c:auto val="1"/>
        <c:lblOffset val="100"/>
        <c:tickMarkSkip val="12"/>
        <c:noMultiLvlLbl val="0"/>
      </c:catAx>
      <c:valAx>
        <c:axId val="3466738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7650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19182998"/>
        <c:axId val="38429255"/>
      </c:lineChart>
      <c:catAx>
        <c:axId val="19182998"/>
        <c:scaling>
          <c:orientation val="minMax"/>
        </c:scaling>
        <c:axPos val="b"/>
        <c:majorGridlines/>
        <c:delete val="1"/>
        <c:majorTickMark val="out"/>
        <c:minorTickMark val="none"/>
        <c:tickLblPos val="nextTo"/>
        <c:crossAx val="38429255"/>
        <c:crosses val="autoZero"/>
        <c:auto val="1"/>
        <c:lblOffset val="100"/>
        <c:tickMarkSkip val="12"/>
        <c:noMultiLvlLbl val="0"/>
      </c:catAx>
      <c:valAx>
        <c:axId val="3842925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1829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10318976"/>
        <c:axId val="25761921"/>
      </c:lineChart>
      <c:catAx>
        <c:axId val="10318976"/>
        <c:scaling>
          <c:orientation val="minMax"/>
        </c:scaling>
        <c:axPos val="b"/>
        <c:majorGridlines/>
        <c:delete val="1"/>
        <c:majorTickMark val="out"/>
        <c:minorTickMark val="none"/>
        <c:tickLblPos val="nextTo"/>
        <c:crossAx val="25761921"/>
        <c:crosses val="autoZero"/>
        <c:auto val="1"/>
        <c:lblOffset val="100"/>
        <c:tickMarkSkip val="12"/>
        <c:noMultiLvlLbl val="0"/>
      </c:catAx>
      <c:valAx>
        <c:axId val="2576192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3189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30530698"/>
        <c:axId val="6340827"/>
      </c:lineChart>
      <c:catAx>
        <c:axId val="30530698"/>
        <c:scaling>
          <c:orientation val="minMax"/>
        </c:scaling>
        <c:axPos val="b"/>
        <c:majorGridlines/>
        <c:delete val="1"/>
        <c:majorTickMark val="out"/>
        <c:minorTickMark val="none"/>
        <c:tickLblPos val="nextTo"/>
        <c:crossAx val="6340827"/>
        <c:crosses val="autoZero"/>
        <c:auto val="1"/>
        <c:lblOffset val="100"/>
        <c:tickMarkSkip val="12"/>
        <c:noMultiLvlLbl val="0"/>
      </c:catAx>
      <c:valAx>
        <c:axId val="634082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5306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57067444"/>
        <c:axId val="43844949"/>
      </c:lineChart>
      <c:catAx>
        <c:axId val="57067444"/>
        <c:scaling>
          <c:orientation val="minMax"/>
        </c:scaling>
        <c:axPos val="b"/>
        <c:majorGridlines/>
        <c:delete val="1"/>
        <c:majorTickMark val="out"/>
        <c:minorTickMark val="none"/>
        <c:tickLblPos val="nextTo"/>
        <c:crossAx val="43844949"/>
        <c:crosses val="autoZero"/>
        <c:auto val="1"/>
        <c:lblOffset val="100"/>
        <c:tickMarkSkip val="12"/>
        <c:noMultiLvlLbl val="0"/>
      </c:catAx>
      <c:valAx>
        <c:axId val="4384494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0674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59060222"/>
        <c:axId val="61779951"/>
      </c:lineChart>
      <c:catAx>
        <c:axId val="59060222"/>
        <c:scaling>
          <c:orientation val="minMax"/>
        </c:scaling>
        <c:axPos val="b"/>
        <c:majorGridlines/>
        <c:delete val="1"/>
        <c:majorTickMark val="out"/>
        <c:minorTickMark val="none"/>
        <c:tickLblPos val="nextTo"/>
        <c:crossAx val="61779951"/>
        <c:crosses val="autoZero"/>
        <c:auto val="1"/>
        <c:lblOffset val="100"/>
        <c:tickMarkSkip val="12"/>
        <c:noMultiLvlLbl val="0"/>
      </c:catAx>
      <c:valAx>
        <c:axId val="6177995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0602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19148648"/>
        <c:axId val="38120105"/>
      </c:lineChart>
      <c:catAx>
        <c:axId val="19148648"/>
        <c:scaling>
          <c:orientation val="minMax"/>
        </c:scaling>
        <c:axPos val="b"/>
        <c:majorGridlines/>
        <c:delete val="1"/>
        <c:majorTickMark val="out"/>
        <c:minorTickMark val="none"/>
        <c:tickLblPos val="nextTo"/>
        <c:crossAx val="38120105"/>
        <c:crosses val="autoZero"/>
        <c:auto val="1"/>
        <c:lblOffset val="100"/>
        <c:tickMarkSkip val="12"/>
        <c:noMultiLvlLbl val="0"/>
      </c:catAx>
      <c:valAx>
        <c:axId val="3812010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1486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7536626"/>
        <c:axId val="720771"/>
      </c:lineChart>
      <c:catAx>
        <c:axId val="7536626"/>
        <c:scaling>
          <c:orientation val="minMax"/>
        </c:scaling>
        <c:axPos val="b"/>
        <c:majorGridlines/>
        <c:delete val="1"/>
        <c:majorTickMark val="out"/>
        <c:minorTickMark val="none"/>
        <c:tickLblPos val="nextTo"/>
        <c:crossAx val="720771"/>
        <c:crosses val="autoZero"/>
        <c:auto val="1"/>
        <c:lblOffset val="100"/>
        <c:tickMarkSkip val="12"/>
        <c:noMultiLvlLbl val="0"/>
      </c:catAx>
      <c:valAx>
        <c:axId val="72077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5366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6486940"/>
        <c:axId val="58382461"/>
      </c:lineChart>
      <c:catAx>
        <c:axId val="6486940"/>
        <c:scaling>
          <c:orientation val="minMax"/>
        </c:scaling>
        <c:axPos val="b"/>
        <c:majorGridlines/>
        <c:delete val="1"/>
        <c:majorTickMark val="out"/>
        <c:minorTickMark val="none"/>
        <c:tickLblPos val="nextTo"/>
        <c:crossAx val="58382461"/>
        <c:crosses val="autoZero"/>
        <c:auto val="1"/>
        <c:lblOffset val="100"/>
        <c:tickMarkSkip val="12"/>
        <c:noMultiLvlLbl val="0"/>
      </c:catAx>
      <c:valAx>
        <c:axId val="583824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869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55680102"/>
        <c:axId val="31358871"/>
      </c:lineChart>
      <c:catAx>
        <c:axId val="55680102"/>
        <c:scaling>
          <c:orientation val="minMax"/>
        </c:scaling>
        <c:axPos val="b"/>
        <c:majorGridlines/>
        <c:delete val="1"/>
        <c:majorTickMark val="out"/>
        <c:minorTickMark val="none"/>
        <c:tickLblPos val="nextTo"/>
        <c:crossAx val="31358871"/>
        <c:crosses val="autoZero"/>
        <c:auto val="1"/>
        <c:lblOffset val="100"/>
        <c:tickMarkSkip val="12"/>
        <c:noMultiLvlLbl val="0"/>
      </c:catAx>
      <c:valAx>
        <c:axId val="3135887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6801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3794384"/>
        <c:axId val="57040593"/>
      </c:lineChart>
      <c:catAx>
        <c:axId val="13794384"/>
        <c:scaling>
          <c:orientation val="minMax"/>
        </c:scaling>
        <c:axPos val="b"/>
        <c:majorGridlines/>
        <c:delete val="1"/>
        <c:majorTickMark val="out"/>
        <c:minorTickMark val="none"/>
        <c:tickLblPos val="nextTo"/>
        <c:crossAx val="57040593"/>
        <c:crosses val="autoZero"/>
        <c:auto val="1"/>
        <c:lblOffset val="100"/>
        <c:tickMarkSkip val="12"/>
        <c:noMultiLvlLbl val="0"/>
      </c:catAx>
      <c:valAx>
        <c:axId val="570405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7943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43570974"/>
        <c:axId val="56594447"/>
      </c:lineChart>
      <c:catAx>
        <c:axId val="43570974"/>
        <c:scaling>
          <c:orientation val="minMax"/>
        </c:scaling>
        <c:axPos val="b"/>
        <c:majorGridlines/>
        <c:delete val="1"/>
        <c:majorTickMark val="out"/>
        <c:minorTickMark val="none"/>
        <c:tickLblPos val="none"/>
        <c:crossAx val="56594447"/>
        <c:crosses val="autoZero"/>
        <c:auto val="1"/>
        <c:lblOffset val="100"/>
        <c:tickMarkSkip val="12"/>
        <c:noMultiLvlLbl val="0"/>
      </c:catAx>
      <c:valAx>
        <c:axId val="5659444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57097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43603290"/>
        <c:axId val="56885291"/>
      </c:lineChart>
      <c:catAx>
        <c:axId val="43603290"/>
        <c:scaling>
          <c:orientation val="minMax"/>
        </c:scaling>
        <c:axPos val="b"/>
        <c:majorGridlines/>
        <c:delete val="1"/>
        <c:majorTickMark val="out"/>
        <c:minorTickMark val="none"/>
        <c:tickLblPos val="nextTo"/>
        <c:crossAx val="56885291"/>
        <c:crosses val="autoZero"/>
        <c:auto val="1"/>
        <c:lblOffset val="100"/>
        <c:tickMarkSkip val="12"/>
        <c:noMultiLvlLbl val="0"/>
      </c:catAx>
      <c:valAx>
        <c:axId val="5688529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032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42205572"/>
        <c:axId val="44305829"/>
      </c:lineChart>
      <c:catAx>
        <c:axId val="42205572"/>
        <c:scaling>
          <c:orientation val="minMax"/>
        </c:scaling>
        <c:axPos val="b"/>
        <c:majorGridlines/>
        <c:delete val="1"/>
        <c:majorTickMark val="out"/>
        <c:minorTickMark val="none"/>
        <c:tickLblPos val="nextTo"/>
        <c:crossAx val="44305829"/>
        <c:crosses val="autoZero"/>
        <c:auto val="1"/>
        <c:lblOffset val="100"/>
        <c:tickMarkSkip val="12"/>
        <c:noMultiLvlLbl val="0"/>
      </c:catAx>
      <c:valAx>
        <c:axId val="4430582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2055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63208142"/>
        <c:axId val="32002367"/>
      </c:lineChart>
      <c:catAx>
        <c:axId val="63208142"/>
        <c:scaling>
          <c:orientation val="minMax"/>
        </c:scaling>
        <c:axPos val="b"/>
        <c:majorGridlines/>
        <c:delete val="1"/>
        <c:majorTickMark val="out"/>
        <c:minorTickMark val="none"/>
        <c:tickLblPos val="nextTo"/>
        <c:crossAx val="32002367"/>
        <c:crosses val="autoZero"/>
        <c:auto val="1"/>
        <c:lblOffset val="100"/>
        <c:tickMarkSkip val="12"/>
        <c:noMultiLvlLbl val="0"/>
      </c:catAx>
      <c:valAx>
        <c:axId val="3200236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2081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6875"/>
          <c:w val="0.93925"/>
          <c:h val="0.75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19585848"/>
        <c:axId val="42054905"/>
      </c:lineChart>
      <c:catAx>
        <c:axId val="19585848"/>
        <c:scaling>
          <c:orientation val="minMax"/>
        </c:scaling>
        <c:axPos val="b"/>
        <c:majorGridlines/>
        <c:delete val="1"/>
        <c:majorTickMark val="out"/>
        <c:minorTickMark val="none"/>
        <c:tickLblPos val="nextTo"/>
        <c:crossAx val="42054905"/>
        <c:crosses val="autoZero"/>
        <c:auto val="1"/>
        <c:lblOffset val="100"/>
        <c:tickMarkSkip val="12"/>
        <c:noMultiLvlLbl val="0"/>
      </c:catAx>
      <c:valAx>
        <c:axId val="42054905"/>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5858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25"/>
          <c:w val="0.96275"/>
          <c:h val="0.94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42949826"/>
        <c:axId val="51004115"/>
      </c:lineChart>
      <c:catAx>
        <c:axId val="42949826"/>
        <c:scaling>
          <c:orientation val="minMax"/>
        </c:scaling>
        <c:axPos val="b"/>
        <c:majorGridlines/>
        <c:delete val="1"/>
        <c:majorTickMark val="out"/>
        <c:minorTickMark val="none"/>
        <c:tickLblPos val="nextTo"/>
        <c:crossAx val="51004115"/>
        <c:crosses val="autoZero"/>
        <c:auto val="1"/>
        <c:lblOffset val="100"/>
        <c:tickMarkSkip val="12"/>
        <c:noMultiLvlLbl val="0"/>
      </c:catAx>
      <c:valAx>
        <c:axId val="51004115"/>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9498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56383852"/>
        <c:axId val="37692621"/>
      </c:lineChart>
      <c:catAx>
        <c:axId val="56383852"/>
        <c:scaling>
          <c:orientation val="minMax"/>
        </c:scaling>
        <c:axPos val="b"/>
        <c:majorGridlines/>
        <c:delete val="1"/>
        <c:majorTickMark val="out"/>
        <c:minorTickMark val="none"/>
        <c:tickLblPos val="nextTo"/>
        <c:crossAx val="37692621"/>
        <c:crosses val="autoZero"/>
        <c:auto val="1"/>
        <c:lblOffset val="100"/>
        <c:tickMarkSkip val="12"/>
        <c:noMultiLvlLbl val="0"/>
      </c:catAx>
      <c:valAx>
        <c:axId val="3769262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3838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3689270"/>
        <c:axId val="33203431"/>
      </c:lineChart>
      <c:catAx>
        <c:axId val="3689270"/>
        <c:scaling>
          <c:orientation val="minMax"/>
        </c:scaling>
        <c:axPos val="b"/>
        <c:majorGridlines/>
        <c:delete val="1"/>
        <c:majorTickMark val="out"/>
        <c:minorTickMark val="none"/>
        <c:tickLblPos val="nextTo"/>
        <c:crossAx val="33203431"/>
        <c:crosses val="autoZero"/>
        <c:auto val="1"/>
        <c:lblOffset val="100"/>
        <c:tickMarkSkip val="12"/>
        <c:noMultiLvlLbl val="0"/>
      </c:catAx>
      <c:valAx>
        <c:axId val="3320343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892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30395424"/>
        <c:axId val="5123361"/>
      </c:lineChart>
      <c:catAx>
        <c:axId val="30395424"/>
        <c:scaling>
          <c:orientation val="minMax"/>
        </c:scaling>
        <c:axPos val="b"/>
        <c:majorGridlines/>
        <c:delete val="1"/>
        <c:majorTickMark val="out"/>
        <c:minorTickMark val="none"/>
        <c:tickLblPos val="nextTo"/>
        <c:crossAx val="5123361"/>
        <c:crosses val="autoZero"/>
        <c:auto val="1"/>
        <c:lblOffset val="100"/>
        <c:tickMarkSkip val="12"/>
        <c:noMultiLvlLbl val="0"/>
      </c:catAx>
      <c:valAx>
        <c:axId val="512336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3954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46110250"/>
        <c:axId val="12339067"/>
      </c:lineChart>
      <c:catAx>
        <c:axId val="46110250"/>
        <c:scaling>
          <c:orientation val="minMax"/>
        </c:scaling>
        <c:axPos val="b"/>
        <c:majorGridlines/>
        <c:delete val="1"/>
        <c:majorTickMark val="out"/>
        <c:minorTickMark val="none"/>
        <c:tickLblPos val="nextTo"/>
        <c:crossAx val="12339067"/>
        <c:crosses val="autoZero"/>
        <c:auto val="1"/>
        <c:lblOffset val="100"/>
        <c:tickMarkSkip val="12"/>
        <c:noMultiLvlLbl val="0"/>
      </c:catAx>
      <c:valAx>
        <c:axId val="1233906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1102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43942740"/>
        <c:axId val="59940341"/>
      </c:lineChart>
      <c:catAx>
        <c:axId val="43942740"/>
        <c:scaling>
          <c:orientation val="minMax"/>
        </c:scaling>
        <c:axPos val="b"/>
        <c:majorGridlines/>
        <c:delete val="1"/>
        <c:majorTickMark val="out"/>
        <c:minorTickMark val="none"/>
        <c:tickLblPos val="nextTo"/>
        <c:crossAx val="59940341"/>
        <c:crosses val="autoZero"/>
        <c:auto val="1"/>
        <c:lblOffset val="100"/>
        <c:tickMarkSkip val="12"/>
        <c:noMultiLvlLbl val="0"/>
      </c:catAx>
      <c:valAx>
        <c:axId val="5994034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9427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39587976"/>
        <c:axId val="20747465"/>
      </c:lineChart>
      <c:catAx>
        <c:axId val="3958797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747465"/>
        <c:crosses val="autoZero"/>
        <c:auto val="1"/>
        <c:lblOffset val="100"/>
        <c:tickMarkSkip val="12"/>
        <c:noMultiLvlLbl val="0"/>
      </c:catAx>
      <c:valAx>
        <c:axId val="2074746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58797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2592158"/>
        <c:axId val="23329423"/>
      </c:lineChart>
      <c:catAx>
        <c:axId val="2592158"/>
        <c:scaling>
          <c:orientation val="minMax"/>
        </c:scaling>
        <c:axPos val="b"/>
        <c:majorGridlines/>
        <c:delete val="1"/>
        <c:majorTickMark val="out"/>
        <c:minorTickMark val="none"/>
        <c:tickLblPos val="nextTo"/>
        <c:crossAx val="23329423"/>
        <c:crosses val="autoZero"/>
        <c:auto val="1"/>
        <c:lblOffset val="100"/>
        <c:tickMarkSkip val="12"/>
        <c:noMultiLvlLbl val="0"/>
      </c:catAx>
      <c:valAx>
        <c:axId val="2332942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921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8638216"/>
        <c:axId val="10635081"/>
      </c:lineChart>
      <c:catAx>
        <c:axId val="8638216"/>
        <c:scaling>
          <c:orientation val="minMax"/>
        </c:scaling>
        <c:axPos val="b"/>
        <c:majorGridlines/>
        <c:delete val="1"/>
        <c:majorTickMark val="out"/>
        <c:minorTickMark val="none"/>
        <c:tickLblPos val="nextTo"/>
        <c:crossAx val="10635081"/>
        <c:crosses val="autoZero"/>
        <c:auto val="1"/>
        <c:lblOffset val="100"/>
        <c:tickMarkSkip val="12"/>
        <c:noMultiLvlLbl val="0"/>
      </c:catAx>
      <c:valAx>
        <c:axId val="1063508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63821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28606866"/>
        <c:axId val="56135203"/>
      </c:lineChart>
      <c:catAx>
        <c:axId val="28606866"/>
        <c:scaling>
          <c:orientation val="minMax"/>
        </c:scaling>
        <c:axPos val="b"/>
        <c:majorGridlines/>
        <c:delete val="1"/>
        <c:majorTickMark val="out"/>
        <c:minorTickMark val="none"/>
        <c:tickLblPos val="nextTo"/>
        <c:crossAx val="56135203"/>
        <c:crosses val="autoZero"/>
        <c:auto val="1"/>
        <c:lblOffset val="100"/>
        <c:tickMarkSkip val="12"/>
        <c:noMultiLvlLbl val="0"/>
      </c:catAx>
      <c:valAx>
        <c:axId val="5613520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86068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5454780"/>
        <c:axId val="50657565"/>
      </c:lineChart>
      <c:catAx>
        <c:axId val="35454780"/>
        <c:scaling>
          <c:orientation val="minMax"/>
        </c:scaling>
        <c:axPos val="b"/>
        <c:majorGridlines/>
        <c:delete val="1"/>
        <c:majorTickMark val="out"/>
        <c:minorTickMark val="none"/>
        <c:tickLblPos val="nextTo"/>
        <c:crossAx val="50657565"/>
        <c:crosses val="autoZero"/>
        <c:auto val="1"/>
        <c:lblOffset val="100"/>
        <c:tickMarkSkip val="12"/>
        <c:noMultiLvlLbl val="0"/>
      </c:catAx>
      <c:valAx>
        <c:axId val="506575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45478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3264902"/>
        <c:axId val="9622071"/>
      </c:lineChart>
      <c:catAx>
        <c:axId val="53264902"/>
        <c:scaling>
          <c:orientation val="minMax"/>
        </c:scaling>
        <c:axPos val="b"/>
        <c:majorGridlines/>
        <c:delete val="1"/>
        <c:majorTickMark val="out"/>
        <c:minorTickMark val="none"/>
        <c:tickLblPos val="nextTo"/>
        <c:crossAx val="9622071"/>
        <c:crosses val="autoZero"/>
        <c:auto val="1"/>
        <c:lblOffset val="100"/>
        <c:tickMarkSkip val="12"/>
        <c:noMultiLvlLbl val="0"/>
      </c:catAx>
      <c:valAx>
        <c:axId val="962207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2649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19489776"/>
        <c:axId val="41190257"/>
      </c:lineChart>
      <c:catAx>
        <c:axId val="19489776"/>
        <c:scaling>
          <c:orientation val="minMax"/>
        </c:scaling>
        <c:axPos val="b"/>
        <c:majorGridlines/>
        <c:delete val="1"/>
        <c:majorTickMark val="out"/>
        <c:minorTickMark val="none"/>
        <c:tickLblPos val="nextTo"/>
        <c:crossAx val="41190257"/>
        <c:crosses val="autoZero"/>
        <c:auto val="1"/>
        <c:lblOffset val="100"/>
        <c:tickMarkSkip val="12"/>
        <c:noMultiLvlLbl val="0"/>
      </c:catAx>
      <c:valAx>
        <c:axId val="4119025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48977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35167994"/>
        <c:axId val="48076491"/>
      </c:lineChart>
      <c:catAx>
        <c:axId val="35167994"/>
        <c:scaling>
          <c:orientation val="minMax"/>
        </c:scaling>
        <c:axPos val="b"/>
        <c:majorGridlines/>
        <c:delete val="1"/>
        <c:majorTickMark val="out"/>
        <c:minorTickMark val="none"/>
        <c:tickLblPos val="nextTo"/>
        <c:crossAx val="48076491"/>
        <c:crosses val="autoZero"/>
        <c:auto val="1"/>
        <c:lblOffset val="100"/>
        <c:tickMarkSkip val="12"/>
        <c:noMultiLvlLbl val="0"/>
      </c:catAx>
      <c:valAx>
        <c:axId val="4807649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1679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30035236"/>
        <c:axId val="1881669"/>
      </c:lineChart>
      <c:catAx>
        <c:axId val="30035236"/>
        <c:scaling>
          <c:orientation val="minMax"/>
        </c:scaling>
        <c:axPos val="b"/>
        <c:majorGridlines/>
        <c:delete val="1"/>
        <c:majorTickMark val="out"/>
        <c:minorTickMark val="none"/>
        <c:tickLblPos val="nextTo"/>
        <c:crossAx val="1881669"/>
        <c:crosses val="autoZero"/>
        <c:auto val="1"/>
        <c:lblOffset val="100"/>
        <c:tickMarkSkip val="12"/>
        <c:noMultiLvlLbl val="0"/>
      </c:catAx>
      <c:valAx>
        <c:axId val="188166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03523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16935022"/>
        <c:axId val="18197471"/>
      </c:lineChart>
      <c:catAx>
        <c:axId val="16935022"/>
        <c:scaling>
          <c:orientation val="minMax"/>
        </c:scaling>
        <c:axPos val="b"/>
        <c:majorGridlines/>
        <c:delete val="1"/>
        <c:majorTickMark val="out"/>
        <c:minorTickMark val="none"/>
        <c:tickLblPos val="nextTo"/>
        <c:crossAx val="18197471"/>
        <c:crosses val="autoZero"/>
        <c:auto val="1"/>
        <c:lblOffset val="100"/>
        <c:tickMarkSkip val="12"/>
        <c:noMultiLvlLbl val="0"/>
      </c:catAx>
      <c:valAx>
        <c:axId val="1819747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9350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29559512"/>
        <c:axId val="64709017"/>
      </c:lineChart>
      <c:catAx>
        <c:axId val="29559512"/>
        <c:scaling>
          <c:orientation val="minMax"/>
        </c:scaling>
        <c:axPos val="b"/>
        <c:majorGridlines/>
        <c:delete val="1"/>
        <c:majorTickMark val="out"/>
        <c:minorTickMark val="none"/>
        <c:tickLblPos val="nextTo"/>
        <c:crossAx val="64709017"/>
        <c:crosses val="autoZero"/>
        <c:auto val="1"/>
        <c:lblOffset val="100"/>
        <c:tickMarkSkip val="12"/>
        <c:noMultiLvlLbl val="0"/>
      </c:catAx>
      <c:valAx>
        <c:axId val="6470901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55951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52509458"/>
        <c:axId val="2823075"/>
      </c:lineChart>
      <c:catAx>
        <c:axId val="52509458"/>
        <c:scaling>
          <c:orientation val="minMax"/>
        </c:scaling>
        <c:axPos val="b"/>
        <c:majorGridlines/>
        <c:delete val="1"/>
        <c:majorTickMark val="out"/>
        <c:minorTickMark val="none"/>
        <c:tickLblPos val="none"/>
        <c:crossAx val="2823075"/>
        <c:crosses val="autoZero"/>
        <c:auto val="1"/>
        <c:lblOffset val="100"/>
        <c:tickMarkSkip val="12"/>
        <c:noMultiLvlLbl val="0"/>
      </c:catAx>
      <c:valAx>
        <c:axId val="282307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5094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45510242"/>
        <c:axId val="6938995"/>
      </c:lineChart>
      <c:catAx>
        <c:axId val="45510242"/>
        <c:scaling>
          <c:orientation val="minMax"/>
        </c:scaling>
        <c:axPos val="b"/>
        <c:majorGridlines/>
        <c:delete val="1"/>
        <c:majorTickMark val="out"/>
        <c:minorTickMark val="none"/>
        <c:tickLblPos val="nextTo"/>
        <c:crossAx val="6938995"/>
        <c:crosses val="autoZero"/>
        <c:auto val="1"/>
        <c:lblOffset val="100"/>
        <c:tickMarkSkip val="12"/>
        <c:noMultiLvlLbl val="0"/>
      </c:catAx>
      <c:valAx>
        <c:axId val="693899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55102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62450956"/>
        <c:axId val="25187693"/>
      </c:lineChart>
      <c:catAx>
        <c:axId val="62450956"/>
        <c:scaling>
          <c:orientation val="minMax"/>
        </c:scaling>
        <c:axPos val="b"/>
        <c:majorGridlines/>
        <c:delete val="1"/>
        <c:majorTickMark val="out"/>
        <c:minorTickMark val="none"/>
        <c:tickLblPos val="nextTo"/>
        <c:crossAx val="25187693"/>
        <c:crosses val="autoZero"/>
        <c:auto val="1"/>
        <c:lblOffset val="100"/>
        <c:tickMarkSkip val="12"/>
        <c:noMultiLvlLbl val="0"/>
      </c:catAx>
      <c:valAx>
        <c:axId val="2518769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45095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25362646"/>
        <c:axId val="26937223"/>
      </c:lineChart>
      <c:catAx>
        <c:axId val="25362646"/>
        <c:scaling>
          <c:orientation val="minMax"/>
        </c:scaling>
        <c:axPos val="b"/>
        <c:majorGridlines/>
        <c:delete val="1"/>
        <c:majorTickMark val="out"/>
        <c:minorTickMark val="none"/>
        <c:tickLblPos val="nextTo"/>
        <c:crossAx val="26937223"/>
        <c:crosses val="autoZero"/>
        <c:auto val="1"/>
        <c:lblOffset val="100"/>
        <c:tickMarkSkip val="12"/>
        <c:noMultiLvlLbl val="0"/>
      </c:catAx>
      <c:valAx>
        <c:axId val="2693722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3626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numLit>
          </c:val>
          <c:smooth val="0"/>
        </c:ser>
        <c:axId val="41108416"/>
        <c:axId val="34431425"/>
      </c:lineChart>
      <c:catAx>
        <c:axId val="41108416"/>
        <c:scaling>
          <c:orientation val="minMax"/>
        </c:scaling>
        <c:axPos val="b"/>
        <c:majorGridlines/>
        <c:delete val="1"/>
        <c:majorTickMark val="out"/>
        <c:minorTickMark val="none"/>
        <c:tickLblPos val="nextTo"/>
        <c:crossAx val="34431425"/>
        <c:crosses val="autoZero"/>
        <c:auto val="1"/>
        <c:lblOffset val="100"/>
        <c:tickMarkSkip val="12"/>
        <c:noMultiLvlLbl val="0"/>
      </c:catAx>
      <c:valAx>
        <c:axId val="3443142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10841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numLit>
          </c:val>
          <c:smooth val="0"/>
        </c:ser>
        <c:axId val="41447370"/>
        <c:axId val="37482011"/>
      </c:lineChart>
      <c:catAx>
        <c:axId val="41447370"/>
        <c:scaling>
          <c:orientation val="minMax"/>
        </c:scaling>
        <c:axPos val="b"/>
        <c:majorGridlines/>
        <c:delete val="1"/>
        <c:majorTickMark val="out"/>
        <c:minorTickMark val="none"/>
        <c:tickLblPos val="nextTo"/>
        <c:crossAx val="37482011"/>
        <c:crosses val="autoZero"/>
        <c:auto val="1"/>
        <c:lblOffset val="100"/>
        <c:tickMarkSkip val="12"/>
        <c:noMultiLvlLbl val="0"/>
      </c:catAx>
      <c:valAx>
        <c:axId val="3748201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4473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numLit>
          </c:val>
          <c:smooth val="0"/>
        </c:ser>
        <c:axId val="1793780"/>
        <c:axId val="16144021"/>
      </c:lineChart>
      <c:catAx>
        <c:axId val="1793780"/>
        <c:scaling>
          <c:orientation val="minMax"/>
        </c:scaling>
        <c:axPos val="b"/>
        <c:majorGridlines/>
        <c:delete val="1"/>
        <c:majorTickMark val="out"/>
        <c:minorTickMark val="none"/>
        <c:tickLblPos val="nextTo"/>
        <c:crossAx val="16144021"/>
        <c:crosses val="autoZero"/>
        <c:auto val="1"/>
        <c:lblOffset val="100"/>
        <c:tickMarkSkip val="12"/>
        <c:noMultiLvlLbl val="0"/>
      </c:catAx>
      <c:valAx>
        <c:axId val="1614402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9378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numLit>
          </c:val>
          <c:smooth val="0"/>
        </c:ser>
        <c:axId val="11078462"/>
        <c:axId val="32597295"/>
      </c:lineChart>
      <c:catAx>
        <c:axId val="11078462"/>
        <c:scaling>
          <c:orientation val="minMax"/>
        </c:scaling>
        <c:axPos val="b"/>
        <c:majorGridlines/>
        <c:delete val="1"/>
        <c:majorTickMark val="out"/>
        <c:minorTickMark val="none"/>
        <c:tickLblPos val="nextTo"/>
        <c:crossAx val="32597295"/>
        <c:crosses val="autoZero"/>
        <c:auto val="1"/>
        <c:lblOffset val="100"/>
        <c:tickMarkSkip val="12"/>
        <c:noMultiLvlLbl val="0"/>
      </c:catAx>
      <c:valAx>
        <c:axId val="3259729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0784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675"/>
          <c:w val="0.9415"/>
          <c:h val="0.671"/>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#N/A</c:v>
              </c:pt>
              <c:pt idx="45">
                <c:v>#N/A</c:v>
              </c:pt>
              <c:pt idx="46">
                <c:v>#N/A</c:v>
              </c:pt>
              <c:pt idx="47">
                <c:v>#N/A</c:v>
              </c:pt>
            </c:numLit>
          </c:val>
          <c:smooth val="0"/>
        </c:ser>
        <c:axId val="24940200"/>
        <c:axId val="23135209"/>
      </c:lineChart>
      <c:catAx>
        <c:axId val="24940200"/>
        <c:scaling>
          <c:orientation val="minMax"/>
        </c:scaling>
        <c:axPos val="b"/>
        <c:majorGridlines/>
        <c:delete val="1"/>
        <c:majorTickMark val="out"/>
        <c:minorTickMark val="none"/>
        <c:tickLblPos val="nextTo"/>
        <c:crossAx val="23135209"/>
        <c:crosses val="autoZero"/>
        <c:auto val="1"/>
        <c:lblOffset val="100"/>
        <c:tickMarkSkip val="12"/>
        <c:noMultiLvlLbl val="0"/>
      </c:catAx>
      <c:valAx>
        <c:axId val="23135209"/>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94020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69"/>
          <c:h val="0.833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#N/A</c:v>
              </c:pt>
              <c:pt idx="45">
                <c:v>#N/A</c:v>
              </c:pt>
              <c:pt idx="46">
                <c:v>#N/A</c:v>
              </c:pt>
              <c:pt idx="47">
                <c:v>#N/A</c:v>
              </c:pt>
            </c:numLit>
          </c:val>
          <c:smooth val="0"/>
        </c:ser>
        <c:axId val="6890290"/>
        <c:axId val="62012611"/>
      </c:lineChart>
      <c:catAx>
        <c:axId val="6890290"/>
        <c:scaling>
          <c:orientation val="minMax"/>
        </c:scaling>
        <c:axPos val="b"/>
        <c:majorGridlines/>
        <c:delete val="1"/>
        <c:majorTickMark val="out"/>
        <c:minorTickMark val="none"/>
        <c:tickLblPos val="nextTo"/>
        <c:crossAx val="62012611"/>
        <c:crosses val="autoZero"/>
        <c:auto val="1"/>
        <c:lblOffset val="100"/>
        <c:tickMarkSkip val="12"/>
        <c:noMultiLvlLbl val="0"/>
      </c:catAx>
      <c:valAx>
        <c:axId val="62012611"/>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8902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242588"/>
        <c:axId val="56965565"/>
      </c:lineChart>
      <c:catAx>
        <c:axId val="21242588"/>
        <c:scaling>
          <c:orientation val="minMax"/>
        </c:scaling>
        <c:axPos val="b"/>
        <c:majorGridlines/>
        <c:delete val="1"/>
        <c:majorTickMark val="out"/>
        <c:minorTickMark val="none"/>
        <c:tickLblPos val="nextTo"/>
        <c:crossAx val="56965565"/>
        <c:crosses val="autoZero"/>
        <c:auto val="1"/>
        <c:lblOffset val="100"/>
        <c:tickMarkSkip val="12"/>
        <c:noMultiLvlLbl val="0"/>
      </c:catAx>
      <c:valAx>
        <c:axId val="569655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2425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25407676"/>
        <c:axId val="27342493"/>
      </c:lineChart>
      <c:catAx>
        <c:axId val="25407676"/>
        <c:scaling>
          <c:orientation val="minMax"/>
        </c:scaling>
        <c:axPos val="b"/>
        <c:majorGridlines/>
        <c:delete val="1"/>
        <c:majorTickMark val="out"/>
        <c:minorTickMark val="none"/>
        <c:tickLblPos val="none"/>
        <c:crossAx val="27342493"/>
        <c:crosses val="autoZero"/>
        <c:auto val="1"/>
        <c:lblOffset val="100"/>
        <c:tickMarkSkip val="12"/>
        <c:noMultiLvlLbl val="0"/>
      </c:catAx>
      <c:valAx>
        <c:axId val="2734249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40767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928038"/>
        <c:axId val="50808023"/>
      </c:lineChart>
      <c:catAx>
        <c:axId val="42928038"/>
        <c:scaling>
          <c:orientation val="minMax"/>
        </c:scaling>
        <c:axPos val="b"/>
        <c:majorGridlines/>
        <c:delete val="1"/>
        <c:majorTickMark val="out"/>
        <c:minorTickMark val="none"/>
        <c:tickLblPos val="nextTo"/>
        <c:crossAx val="50808023"/>
        <c:crosses val="autoZero"/>
        <c:auto val="1"/>
        <c:lblOffset val="100"/>
        <c:tickMarkSkip val="12"/>
        <c:noMultiLvlLbl val="0"/>
      </c:catAx>
      <c:valAx>
        <c:axId val="5080802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9280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619024"/>
        <c:axId val="21809169"/>
      </c:lineChart>
      <c:catAx>
        <c:axId val="54619024"/>
        <c:scaling>
          <c:orientation val="minMax"/>
        </c:scaling>
        <c:axPos val="b"/>
        <c:majorGridlines/>
        <c:delete val="1"/>
        <c:majorTickMark val="out"/>
        <c:minorTickMark val="none"/>
        <c:tickLblPos val="nextTo"/>
        <c:crossAx val="21809169"/>
        <c:crosses val="autoZero"/>
        <c:auto val="1"/>
        <c:lblOffset val="100"/>
        <c:tickMarkSkip val="12"/>
        <c:noMultiLvlLbl val="0"/>
      </c:catAx>
      <c:valAx>
        <c:axId val="218091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6190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62064794"/>
        <c:axId val="21712235"/>
      </c:lineChart>
      <c:catAx>
        <c:axId val="62064794"/>
        <c:scaling>
          <c:orientation val="minMax"/>
        </c:scaling>
        <c:axPos val="b"/>
        <c:majorGridlines/>
        <c:delete val="1"/>
        <c:majorTickMark val="out"/>
        <c:minorTickMark val="none"/>
        <c:tickLblPos val="nextTo"/>
        <c:crossAx val="21712235"/>
        <c:crosses val="autoZero"/>
        <c:auto val="1"/>
        <c:lblOffset val="100"/>
        <c:tickMarkSkip val="12"/>
        <c:noMultiLvlLbl val="0"/>
      </c:catAx>
      <c:valAx>
        <c:axId val="2171223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0647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192388"/>
        <c:axId val="13860581"/>
      </c:lineChart>
      <c:catAx>
        <c:axId val="61192388"/>
        <c:scaling>
          <c:orientation val="minMax"/>
        </c:scaling>
        <c:axPos val="b"/>
        <c:majorGridlines/>
        <c:delete val="1"/>
        <c:majorTickMark val="out"/>
        <c:minorTickMark val="none"/>
        <c:tickLblPos val="nextTo"/>
        <c:crossAx val="13860581"/>
        <c:crosses val="autoZero"/>
        <c:auto val="1"/>
        <c:lblOffset val="100"/>
        <c:tickMarkSkip val="12"/>
        <c:noMultiLvlLbl val="0"/>
      </c:catAx>
      <c:valAx>
        <c:axId val="138605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1923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636366"/>
        <c:axId val="48965247"/>
      </c:lineChart>
      <c:catAx>
        <c:axId val="57636366"/>
        <c:scaling>
          <c:orientation val="minMax"/>
        </c:scaling>
        <c:axPos val="b"/>
        <c:majorGridlines/>
        <c:delete val="1"/>
        <c:majorTickMark val="out"/>
        <c:minorTickMark val="none"/>
        <c:tickLblPos val="nextTo"/>
        <c:crossAx val="48965247"/>
        <c:crosses val="autoZero"/>
        <c:auto val="1"/>
        <c:lblOffset val="100"/>
        <c:tickMarkSkip val="12"/>
        <c:noMultiLvlLbl val="0"/>
      </c:catAx>
      <c:valAx>
        <c:axId val="489652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6363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034040"/>
        <c:axId val="6762041"/>
      </c:lineChart>
      <c:catAx>
        <c:axId val="38034040"/>
        <c:scaling>
          <c:orientation val="minMax"/>
        </c:scaling>
        <c:axPos val="b"/>
        <c:majorGridlines/>
        <c:delete val="1"/>
        <c:majorTickMark val="out"/>
        <c:minorTickMark val="none"/>
        <c:tickLblPos val="nextTo"/>
        <c:crossAx val="6762041"/>
        <c:crosses val="autoZero"/>
        <c:auto val="1"/>
        <c:lblOffset val="100"/>
        <c:tickMarkSkip val="12"/>
        <c:noMultiLvlLbl val="0"/>
      </c:catAx>
      <c:valAx>
        <c:axId val="67620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0340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60858370"/>
        <c:axId val="10854419"/>
      </c:lineChart>
      <c:catAx>
        <c:axId val="60858370"/>
        <c:scaling>
          <c:orientation val="minMax"/>
        </c:scaling>
        <c:axPos val="b"/>
        <c:majorGridlines/>
        <c:delete val="1"/>
        <c:majorTickMark val="out"/>
        <c:minorTickMark val="none"/>
        <c:tickLblPos val="nextTo"/>
        <c:crossAx val="10854419"/>
        <c:crosses val="autoZero"/>
        <c:auto val="1"/>
        <c:lblOffset val="100"/>
        <c:tickMarkSkip val="12"/>
        <c:noMultiLvlLbl val="0"/>
      </c:catAx>
      <c:valAx>
        <c:axId val="1085441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08583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580908"/>
        <c:axId val="6792717"/>
      </c:lineChart>
      <c:catAx>
        <c:axId val="30580908"/>
        <c:scaling>
          <c:orientation val="minMax"/>
        </c:scaling>
        <c:axPos val="b"/>
        <c:majorGridlines/>
        <c:delete val="1"/>
        <c:majorTickMark val="out"/>
        <c:minorTickMark val="none"/>
        <c:tickLblPos val="nextTo"/>
        <c:crossAx val="6792717"/>
        <c:crosses val="autoZero"/>
        <c:auto val="1"/>
        <c:lblOffset val="100"/>
        <c:tickMarkSkip val="12"/>
        <c:noMultiLvlLbl val="0"/>
      </c:catAx>
      <c:valAx>
        <c:axId val="67927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5809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134454"/>
        <c:axId val="13339175"/>
      </c:lineChart>
      <c:catAx>
        <c:axId val="61134454"/>
        <c:scaling>
          <c:orientation val="minMax"/>
        </c:scaling>
        <c:axPos val="b"/>
        <c:majorGridlines/>
        <c:delete val="1"/>
        <c:majorTickMark val="out"/>
        <c:minorTickMark val="none"/>
        <c:tickLblPos val="nextTo"/>
        <c:crossAx val="13339175"/>
        <c:crosses val="autoZero"/>
        <c:auto val="1"/>
        <c:lblOffset val="100"/>
        <c:tickMarkSkip val="12"/>
        <c:noMultiLvlLbl val="0"/>
      </c:catAx>
      <c:valAx>
        <c:axId val="133391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1344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943712"/>
        <c:axId val="6731361"/>
      </c:lineChart>
      <c:catAx>
        <c:axId val="52943712"/>
        <c:scaling>
          <c:orientation val="minMax"/>
        </c:scaling>
        <c:axPos val="b"/>
        <c:majorGridlines/>
        <c:delete val="1"/>
        <c:majorTickMark val="out"/>
        <c:minorTickMark val="none"/>
        <c:tickLblPos val="nextTo"/>
        <c:crossAx val="6731361"/>
        <c:crosses val="autoZero"/>
        <c:auto val="1"/>
        <c:lblOffset val="100"/>
        <c:tickMarkSkip val="12"/>
        <c:noMultiLvlLbl val="0"/>
      </c:catAx>
      <c:valAx>
        <c:axId val="673136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437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 Id="rId7" Type="http://schemas.openxmlformats.org/officeDocument/2006/relationships/chart" Target="/xl/charts/chart43.xml" /><Relationship Id="rId8" Type="http://schemas.openxmlformats.org/officeDocument/2006/relationships/chart" Target="/xl/charts/chart44.xml" /><Relationship Id="rId9" Type="http://schemas.openxmlformats.org/officeDocument/2006/relationships/chart" Target="/xl/charts/chart45.xml" /><Relationship Id="rId10" Type="http://schemas.openxmlformats.org/officeDocument/2006/relationships/chart" Target="/xl/charts/chart46.xml" /><Relationship Id="rId11" Type="http://schemas.openxmlformats.org/officeDocument/2006/relationships/chart" Target="/xl/charts/chart47.xml" /><Relationship Id="rId12" Type="http://schemas.openxmlformats.org/officeDocument/2006/relationships/chart" Target="/xl/charts/chart48.xml" /><Relationship Id="rId13" Type="http://schemas.openxmlformats.org/officeDocument/2006/relationships/chart" Target="/xl/charts/chart49.xml" /><Relationship Id="rId14" Type="http://schemas.openxmlformats.org/officeDocument/2006/relationships/chart" Target="/xl/charts/chart50.xml" /><Relationship Id="rId15" Type="http://schemas.openxmlformats.org/officeDocument/2006/relationships/chart" Target="/xl/charts/chart51.xml" /><Relationship Id="rId16" Type="http://schemas.openxmlformats.org/officeDocument/2006/relationships/chart" Target="/xl/charts/chart52.xml" /><Relationship Id="rId17" Type="http://schemas.openxmlformats.org/officeDocument/2006/relationships/chart" Target="/xl/charts/chart53.xml" /><Relationship Id="rId18" Type="http://schemas.openxmlformats.org/officeDocument/2006/relationships/chart" Target="/xl/charts/chart54.xml" /><Relationship Id="rId19" Type="http://schemas.openxmlformats.org/officeDocument/2006/relationships/chart" Target="/xl/charts/chart55.xml" /><Relationship Id="rId20" Type="http://schemas.openxmlformats.org/officeDocument/2006/relationships/chart" Target="/xl/charts/chart56.xml" /><Relationship Id="rId21" Type="http://schemas.openxmlformats.org/officeDocument/2006/relationships/chart" Target="/xl/charts/chart57.xml" /><Relationship Id="rId22" Type="http://schemas.openxmlformats.org/officeDocument/2006/relationships/chart" Target="/xl/charts/chart58.xml" /><Relationship Id="rId23" Type="http://schemas.openxmlformats.org/officeDocument/2006/relationships/chart" Target="/xl/charts/chart59.xml" /><Relationship Id="rId24" Type="http://schemas.openxmlformats.org/officeDocument/2006/relationships/chart" Target="/xl/charts/chart60.xml" /><Relationship Id="rId25" Type="http://schemas.openxmlformats.org/officeDocument/2006/relationships/chart" Target="/xl/charts/chart61.xml" /><Relationship Id="rId26" Type="http://schemas.openxmlformats.org/officeDocument/2006/relationships/chart" Target="/xl/charts/chart62.xml" /><Relationship Id="rId27" Type="http://schemas.openxmlformats.org/officeDocument/2006/relationships/chart" Target="/xl/charts/chart63.xml" /><Relationship Id="rId28"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9.xml" /><Relationship Id="rId2" Type="http://schemas.openxmlformats.org/officeDocument/2006/relationships/chart" Target="/xl/charts/chart90.xml" /><Relationship Id="rId3" Type="http://schemas.openxmlformats.org/officeDocument/2006/relationships/chart" Target="/xl/charts/chart91.xml" /><Relationship Id="rId4" Type="http://schemas.openxmlformats.org/officeDocument/2006/relationships/chart" Target="/xl/charts/chart92.xml" /><Relationship Id="rId5" Type="http://schemas.openxmlformats.org/officeDocument/2006/relationships/chart" Target="/xl/charts/chart93.xml" /><Relationship Id="rId6" Type="http://schemas.openxmlformats.org/officeDocument/2006/relationships/chart" Target="/xl/charts/chart94.xml" /><Relationship Id="rId7" Type="http://schemas.openxmlformats.org/officeDocument/2006/relationships/chart" Target="/xl/charts/chart95.xml" /><Relationship Id="rId8" Type="http://schemas.openxmlformats.org/officeDocument/2006/relationships/chart" Target="/xl/charts/chart96.xml" /><Relationship Id="rId9" Type="http://schemas.openxmlformats.org/officeDocument/2006/relationships/chart" Target="/xl/charts/chart97.xml" /><Relationship Id="rId10" Type="http://schemas.openxmlformats.org/officeDocument/2006/relationships/chart" Target="/xl/charts/chart98.xml" /><Relationship Id="rId11" Type="http://schemas.openxmlformats.org/officeDocument/2006/relationships/chart" Target="/xl/charts/chart99.xml" /><Relationship Id="rId12" Type="http://schemas.openxmlformats.org/officeDocument/2006/relationships/chart" Target="/xl/charts/chart100.xml" /><Relationship Id="rId13" Type="http://schemas.openxmlformats.org/officeDocument/2006/relationships/chart" Target="/xl/charts/chart101.xml" /><Relationship Id="rId14" Type="http://schemas.openxmlformats.org/officeDocument/2006/relationships/chart" Target="/xl/charts/chart102.xml" /><Relationship Id="rId15" Type="http://schemas.openxmlformats.org/officeDocument/2006/relationships/chart" Target="/xl/charts/chart103.xml" /><Relationship Id="rId16" Type="http://schemas.openxmlformats.org/officeDocument/2006/relationships/chart" Target="/xl/charts/chart104.xml" /><Relationship Id="rId17" Type="http://schemas.openxmlformats.org/officeDocument/2006/relationships/chart" Target="/xl/charts/chart105.xml" /><Relationship Id="rId18" Type="http://schemas.openxmlformats.org/officeDocument/2006/relationships/chart" Target="/xl/charts/chart106.xml" /><Relationship Id="rId19" Type="http://schemas.openxmlformats.org/officeDocument/2006/relationships/chart" Target="/xl/charts/chart107.xml" /><Relationship Id="rId20" Type="http://schemas.openxmlformats.org/officeDocument/2006/relationships/chart" Target="/xl/charts/chart108.xml" /><Relationship Id="rId21" Type="http://schemas.openxmlformats.org/officeDocument/2006/relationships/chart" Target="/xl/charts/chart109.xml" /><Relationship Id="rId22" Type="http://schemas.openxmlformats.org/officeDocument/2006/relationships/chart" Target="/xl/charts/chart110.xml" /><Relationship Id="rId23" Type="http://schemas.openxmlformats.org/officeDocument/2006/relationships/chart" Target="/xl/charts/chart111.xml" /><Relationship Id="rId24" Type="http://schemas.openxmlformats.org/officeDocument/2006/relationships/chart" Target="/xl/charts/chart112.xml" /><Relationship Id="rId25" Type="http://schemas.openxmlformats.org/officeDocument/2006/relationships/chart" Target="/xl/charts/chart113.xml" /><Relationship Id="rId26" Type="http://schemas.openxmlformats.org/officeDocument/2006/relationships/chart" Target="/xl/charts/chart114.xml" /><Relationship Id="rId27" Type="http://schemas.openxmlformats.org/officeDocument/2006/relationships/chart" Target="/xl/charts/chart115.xml" /><Relationship Id="rId28" Type="http://schemas.openxmlformats.org/officeDocument/2006/relationships/chart" Target="/xl/charts/chart116.xml" /><Relationship Id="rId29" Type="http://schemas.openxmlformats.org/officeDocument/2006/relationships/chart" Target="/xl/charts/chart117.xml" /><Relationship Id="rId30" Type="http://schemas.openxmlformats.org/officeDocument/2006/relationships/chart" Target="/xl/charts/chart118.xml" /><Relationship Id="rId31" Type="http://schemas.openxmlformats.org/officeDocument/2006/relationships/chart" Target="/xl/charts/chart119.xml" /><Relationship Id="rId32" Type="http://schemas.openxmlformats.org/officeDocument/2006/relationships/chart" Target="/xl/charts/chart120.xml" /><Relationship Id="rId33" Type="http://schemas.openxmlformats.org/officeDocument/2006/relationships/chart" Target="/xl/charts/chart121.xml" /><Relationship Id="rId34" Type="http://schemas.openxmlformats.org/officeDocument/2006/relationships/chart" Target="/xl/charts/chart122.xml" /><Relationship Id="rId35" Type="http://schemas.openxmlformats.org/officeDocument/2006/relationships/chart" Target="/xl/charts/chart123.xml" /><Relationship Id="rId36" Type="http://schemas.openxmlformats.org/officeDocument/2006/relationships/chart" Target="/xl/charts/chart124.xml" /><Relationship Id="rId37" Type="http://schemas.openxmlformats.org/officeDocument/2006/relationships/chart" Target="/xl/charts/chart125.xml" /><Relationship Id="rId38" Type="http://schemas.openxmlformats.org/officeDocument/2006/relationships/chart" Target="/xl/charts/chart126.xml" /><Relationship Id="rId39" Type="http://schemas.openxmlformats.org/officeDocument/2006/relationships/chart" Target="/xl/charts/chart127.xml" /><Relationship Id="rId40" Type="http://schemas.openxmlformats.org/officeDocument/2006/relationships/chart" Target="/xl/charts/chart128.xml" /><Relationship Id="rId41" Type="http://schemas.openxmlformats.org/officeDocument/2006/relationships/chart" Target="/xl/charts/chart129.xml" /><Relationship Id="rId42" Type="http://schemas.openxmlformats.org/officeDocument/2006/relationships/chart" Target="/xl/charts/chart130.xml" /><Relationship Id="rId43" Type="http://schemas.openxmlformats.org/officeDocument/2006/relationships/chart" Target="/xl/charts/chart131.xml" /><Relationship Id="rId44" Type="http://schemas.openxmlformats.org/officeDocument/2006/relationships/chart" Target="/xl/charts/chart132.xml" /><Relationship Id="rId45" Type="http://schemas.openxmlformats.org/officeDocument/2006/relationships/chart" Target="/xl/charts/chart133.xml" /><Relationship Id="rId46" Type="http://schemas.openxmlformats.org/officeDocument/2006/relationships/chart" Target="/xl/charts/chart134.xml" /><Relationship Id="rId47" Type="http://schemas.openxmlformats.org/officeDocument/2006/relationships/chart" Target="/xl/charts/chart135.xml" /><Relationship Id="rId48" Type="http://schemas.openxmlformats.org/officeDocument/2006/relationships/chart" Target="/xl/charts/chart13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68" name="Chart 358"/>
        <xdr:cNvGraphicFramePr/>
      </xdr:nvGraphicFramePr>
      <xdr:xfrm>
        <a:off x="171450" y="0"/>
        <a:ext cx="5829300" cy="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69" name="Chart 359"/>
        <xdr:cNvGraphicFramePr/>
      </xdr:nvGraphicFramePr>
      <xdr:xfrm>
        <a:off x="142875" y="0"/>
        <a:ext cx="5762625" cy="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70" name="TextBox 3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71" name="TextBox 3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72" name="TextBox 3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3" name="Line 3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4" name="Line 3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75" name="Chart 365"/>
        <xdr:cNvGraphicFramePr/>
      </xdr:nvGraphicFramePr>
      <xdr:xfrm>
        <a:off x="19050" y="0"/>
        <a:ext cx="6010275" cy="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76" name="TextBox 3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77" name="TextBox 3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78" name="TextBox 3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79" name="TextBox 3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80" name="TextBox 3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81" name="TextBox 3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82" name="TextBox 3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83" name="TextBox 3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84" name="TextBox 3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85" name="TextBox 3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86" name="TextBox 3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87" name="TextBox 3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88" name="Chart 378"/>
        <xdr:cNvGraphicFramePr/>
      </xdr:nvGraphicFramePr>
      <xdr:xfrm>
        <a:off x="171450" y="342900"/>
        <a:ext cx="5829300" cy="2952750"/>
      </xdr:xfrm>
      <a:graphic>
        <a:graphicData uri="http://schemas.openxmlformats.org/drawingml/2006/chart">
          <c:chart xmlns:c="http://schemas.openxmlformats.org/drawingml/2006/chart" r:id="rId34"/>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89" name="Chart 379"/>
        <xdr:cNvGraphicFramePr/>
      </xdr:nvGraphicFramePr>
      <xdr:xfrm>
        <a:off x="142875" y="3333750"/>
        <a:ext cx="5762625" cy="2952750"/>
      </xdr:xfrm>
      <a:graphic>
        <a:graphicData uri="http://schemas.openxmlformats.org/drawingml/2006/chart">
          <c:chart xmlns:c="http://schemas.openxmlformats.org/drawingml/2006/chart" r:id="rId35"/>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90" name="TextBox 38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91" name="TextBox 38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92" name="TextBox 38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93" name="Line 3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94" name="Line 3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95" name="Chart 385"/>
        <xdr:cNvGraphicFramePr/>
      </xdr:nvGraphicFramePr>
      <xdr:xfrm>
        <a:off x="19050" y="6143625"/>
        <a:ext cx="6010275" cy="2952750"/>
      </xdr:xfrm>
      <a:graphic>
        <a:graphicData uri="http://schemas.openxmlformats.org/drawingml/2006/chart">
          <c:chart xmlns:c="http://schemas.openxmlformats.org/drawingml/2006/chart" r:id="rId36"/>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96" name="TextBox 38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97" name="TextBox 38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98" name="TextBox 38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99" name="TextBox 38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300" name="TextBox 39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301" name="TextBox 39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302" name="TextBox 39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303" name="TextBox 39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304" name="TextBox 39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305" name="TextBox 39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306" name="TextBox 39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307" name="TextBox 39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71" name="Chart 171"/>
        <xdr:cNvGraphicFramePr/>
      </xdr:nvGraphicFramePr>
      <xdr:xfrm>
        <a:off x="76200" y="485775"/>
        <a:ext cx="5924550" cy="3819525"/>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72" name="Chart 172"/>
        <xdr:cNvGraphicFramePr/>
      </xdr:nvGraphicFramePr>
      <xdr:xfrm>
        <a:off x="104775" y="4562475"/>
        <a:ext cx="5924550" cy="3819525"/>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73" name="Line 17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74" name="Line 17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75" name="TextBox 17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76" name="TextBox 176"/>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77" name="TextBox 177"/>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78" name="TextBox 178"/>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79" name="TextBox 179"/>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80" name="TextBox 180"/>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81" name="TextBox 181"/>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82" name="TextBox 182"/>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83" name="TextBox 183"/>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84" name="TextBox 184"/>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01"/>
        <xdr:cNvGraphicFramePr/>
      </xdr:nvGraphicFramePr>
      <xdr:xfrm>
        <a:off x="38100" y="0"/>
        <a:ext cx="5991225"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02" name="Chart 102"/>
        <xdr:cNvGraphicFramePr/>
      </xdr:nvGraphicFramePr>
      <xdr:xfrm>
        <a:off x="104775" y="0"/>
        <a:ext cx="58388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03" name="Line 10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4" name="Line 10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05" name="TextBox 10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06" name="TextBox 10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07" name="TextBox 10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08" name="TextBox 10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09" name="TextBox 10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10" name="TextBox 1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1" name="TextBox 1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12" name="TextBox 1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13" name="TextBox 1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14" name="TextBox 1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15" name="Chart 115"/>
        <xdr:cNvGraphicFramePr/>
      </xdr:nvGraphicFramePr>
      <xdr:xfrm>
        <a:off x="38100" y="0"/>
        <a:ext cx="5991225"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16" name="Chart 116"/>
        <xdr:cNvGraphicFramePr/>
      </xdr:nvGraphicFramePr>
      <xdr:xfrm>
        <a:off x="104775" y="0"/>
        <a:ext cx="58388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7" name="Line 1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8" name="Line 1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19" name="TextBox 1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20" name="TextBox 1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21" name="TextBox 1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22" name="TextBox 1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23" name="TextBox 1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24" name="TextBox 1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25" name="TextBox 1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6" name="TextBox 1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27" name="TextBox 1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28" name="TextBox 1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9" name="Chart 129"/>
        <xdr:cNvGraphicFramePr/>
      </xdr:nvGraphicFramePr>
      <xdr:xfrm>
        <a:off x="38100" y="0"/>
        <a:ext cx="5991225"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30" name="Chart 130"/>
        <xdr:cNvGraphicFramePr/>
      </xdr:nvGraphicFramePr>
      <xdr:xfrm>
        <a:off x="104775" y="0"/>
        <a:ext cx="58388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1" name="Line 13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32" name="Line 13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33" name="TextBox 13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34" name="TextBox 13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35" name="TextBox 13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36" name="TextBox 13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37" name="TextBox 13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38" name="TextBox 13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39" name="TextBox 13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40" name="TextBox 14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41" name="TextBox 14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2" name="TextBox 14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43" name="Chart 143"/>
        <xdr:cNvGraphicFramePr/>
      </xdr:nvGraphicFramePr>
      <xdr:xfrm>
        <a:off x="38100" y="476250"/>
        <a:ext cx="5991225" cy="3819525"/>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44" name="Chart 144"/>
        <xdr:cNvGraphicFramePr/>
      </xdr:nvGraphicFramePr>
      <xdr:xfrm>
        <a:off x="104775" y="4591050"/>
        <a:ext cx="5838825" cy="3819525"/>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45" name="Line 14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46" name="Line 14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47" name="TextBox 147"/>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48" name="TextBox 148"/>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49" name="TextBox 149"/>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50" name="TextBox 150"/>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51" name="TextBox 151"/>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52" name="TextBox 152"/>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53" name="TextBox 153"/>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54" name="TextBox 154"/>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55" name="TextBox 155"/>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56" name="TextBox 156"/>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9340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1" name="TextBox 2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9340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7" name="TextBox 2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9340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9340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1" name="Chart 276"/>
        <xdr:cNvGraphicFramePr/>
      </xdr:nvGraphicFramePr>
      <xdr:xfrm>
        <a:off x="57150" y="0"/>
        <a:ext cx="59340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2" name="TextBox 2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3" name="TextBox 2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4" name="TextBox 2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5" name="TextBox 2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56" name="TextBox 2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7" name="Chart 282"/>
        <xdr:cNvGraphicFramePr/>
      </xdr:nvGraphicFramePr>
      <xdr:xfrm>
        <a:off x="57150" y="0"/>
        <a:ext cx="59340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8" name="TextBox 2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9" name="TextBox 2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60" name="TextBox 2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1" name="TextBox 2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62" name="TextBox 2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3" name="Chart 288"/>
        <xdr:cNvGraphicFramePr/>
      </xdr:nvGraphicFramePr>
      <xdr:xfrm>
        <a:off x="57150" y="0"/>
        <a:ext cx="59340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64" name="TextBox 2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65" name="TextBox 2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66" name="TextBox 2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67" name="TextBox 2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9340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9" name="TextBox 2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70" name="TextBox 2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71" name="TextBox 2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72" name="TextBox 2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73" name="TextBox 2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74" name="TextBox 2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75" name="TextBox 3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76" name="Chart 301"/>
        <xdr:cNvGraphicFramePr/>
      </xdr:nvGraphicFramePr>
      <xdr:xfrm>
        <a:off x="57150" y="628650"/>
        <a:ext cx="5934075" cy="293370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7" name="TextBox 30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78" name="TextBox 30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9" name="TextBox 30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0" name="TextBox 30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81" name="TextBox 30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82" name="Chart 307"/>
        <xdr:cNvGraphicFramePr/>
      </xdr:nvGraphicFramePr>
      <xdr:xfrm>
        <a:off x="57150" y="628650"/>
        <a:ext cx="5934075" cy="293370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83" name="TextBox 30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4" name="TextBox 30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85" name="TextBox 31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6" name="TextBox 31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87" name="TextBox 31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88" name="Chart 313"/>
        <xdr:cNvGraphicFramePr/>
      </xdr:nvGraphicFramePr>
      <xdr:xfrm>
        <a:off x="57150" y="628650"/>
        <a:ext cx="5934075" cy="293370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89" name="TextBox 31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90" name="TextBox 31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91" name="TextBox 31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92" name="TextBox 31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93" name="Chart 318"/>
        <xdr:cNvGraphicFramePr/>
      </xdr:nvGraphicFramePr>
      <xdr:xfrm>
        <a:off x="57150" y="628650"/>
        <a:ext cx="5934075" cy="293370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94" name="TextBox 31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95" name="TextBox 32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96" name="TextBox 32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97" name="TextBox 32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98" name="TextBox 32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99" name="TextBox 32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300" name="TextBox 32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476250</xdr:colOff>
      <xdr:row>27</xdr:row>
      <xdr:rowOff>142875</xdr:rowOff>
    </xdr:to>
    <xdr:sp>
      <xdr:nvSpPr>
        <xdr:cNvPr id="1" name="Text 3"/>
        <xdr:cNvSpPr txBox="1">
          <a:spLocks noChangeArrowheads="1"/>
        </xdr:cNvSpPr>
      </xdr:nvSpPr>
      <xdr:spPr>
        <a:xfrm>
          <a:off x="0" y="403860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466725</xdr:colOff>
      <xdr:row>38</xdr:row>
      <xdr:rowOff>0</xdr:rowOff>
    </xdr:to>
    <xdr:sp>
      <xdr:nvSpPr>
        <xdr:cNvPr id="2" name="Text 4"/>
        <xdr:cNvSpPr txBox="1">
          <a:spLocks noChangeArrowheads="1"/>
        </xdr:cNvSpPr>
      </xdr:nvSpPr>
      <xdr:spPr>
        <a:xfrm>
          <a:off x="0" y="5657850"/>
          <a:ext cx="62769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466725</xdr:colOff>
      <xdr:row>48</xdr:row>
      <xdr:rowOff>0</xdr:rowOff>
    </xdr:to>
    <xdr:sp>
      <xdr:nvSpPr>
        <xdr:cNvPr id="3" name="Text 5"/>
        <xdr:cNvSpPr txBox="1">
          <a:spLocks noChangeArrowheads="1"/>
        </xdr:cNvSpPr>
      </xdr:nvSpPr>
      <xdr:spPr>
        <a:xfrm>
          <a:off x="19050" y="708660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476250</xdr:colOff>
      <xdr:row>78</xdr:row>
      <xdr:rowOff>38100</xdr:rowOff>
    </xdr:to>
    <xdr:sp>
      <xdr:nvSpPr>
        <xdr:cNvPr id="4" name="Text 6"/>
        <xdr:cNvSpPr txBox="1">
          <a:spLocks noChangeArrowheads="1"/>
        </xdr:cNvSpPr>
      </xdr:nvSpPr>
      <xdr:spPr>
        <a:xfrm>
          <a:off x="0" y="12496800"/>
          <a:ext cx="62865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476250</xdr:colOff>
      <xdr:row>87</xdr:row>
      <xdr:rowOff>152400</xdr:rowOff>
    </xdr:to>
    <xdr:sp>
      <xdr:nvSpPr>
        <xdr:cNvPr id="5" name="Text 7"/>
        <xdr:cNvSpPr txBox="1">
          <a:spLocks noChangeArrowheads="1"/>
        </xdr:cNvSpPr>
      </xdr:nvSpPr>
      <xdr:spPr>
        <a:xfrm>
          <a:off x="0" y="14116050"/>
          <a:ext cx="628650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485775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476250</xdr:colOff>
      <xdr:row>17</xdr:row>
      <xdr:rowOff>142875</xdr:rowOff>
    </xdr:to>
    <xdr:sp>
      <xdr:nvSpPr>
        <xdr:cNvPr id="8" name="Text 3"/>
        <xdr:cNvSpPr txBox="1">
          <a:spLocks noChangeArrowheads="1"/>
        </xdr:cNvSpPr>
      </xdr:nvSpPr>
      <xdr:spPr>
        <a:xfrm>
          <a:off x="9525" y="2495550"/>
          <a:ext cx="6276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C9" sqref="C9"/>
    </sheetView>
  </sheetViews>
  <sheetFormatPr defaultColWidth="11.421875" defaultRowHeight="12.75"/>
  <cols>
    <col min="1" max="1" width="79.7109375" style="0" customWidth="1"/>
  </cols>
  <sheetData>
    <row r="1" ht="15.75">
      <c r="A1" s="523" t="s">
        <v>208</v>
      </c>
    </row>
    <row r="2" ht="12.75">
      <c r="A2" s="524"/>
    </row>
    <row r="3" ht="12.75">
      <c r="A3" s="524"/>
    </row>
    <row r="4" ht="12.75">
      <c r="A4" s="13" t="s">
        <v>209</v>
      </c>
    </row>
    <row r="5" ht="12.75">
      <c r="A5" s="525" t="s">
        <v>222</v>
      </c>
    </row>
    <row r="6" ht="14.25">
      <c r="A6" s="526"/>
    </row>
    <row r="7" ht="12.75">
      <c r="A7" s="524" t="s">
        <v>210</v>
      </c>
    </row>
    <row r="8" ht="12.75">
      <c r="A8" s="524"/>
    </row>
    <row r="9" ht="12.75">
      <c r="A9" s="524"/>
    </row>
    <row r="10" ht="12.75">
      <c r="A10" s="524" t="s">
        <v>211</v>
      </c>
    </row>
    <row r="11" ht="12.75">
      <c r="A11" s="524" t="s">
        <v>212</v>
      </c>
    </row>
    <row r="12" ht="12.75">
      <c r="A12" s="524"/>
    </row>
    <row r="13" ht="12.75">
      <c r="A13" s="524"/>
    </row>
    <row r="14" ht="12.75">
      <c r="A14" s="524" t="s">
        <v>213</v>
      </c>
    </row>
    <row r="15" ht="12.75">
      <c r="A15" s="524"/>
    </row>
    <row r="16" ht="12.75">
      <c r="A16" s="524"/>
    </row>
    <row r="17" ht="12.75">
      <c r="A17" s="524" t="s">
        <v>214</v>
      </c>
    </row>
    <row r="18" ht="12.75">
      <c r="A18" s="524" t="s">
        <v>47</v>
      </c>
    </row>
    <row r="19" ht="12.75">
      <c r="A19" s="524" t="s">
        <v>215</v>
      </c>
    </row>
    <row r="20" ht="12.75">
      <c r="A20" s="524" t="s">
        <v>216</v>
      </c>
    </row>
    <row r="21" ht="12.75">
      <c r="A21" s="524" t="s">
        <v>217</v>
      </c>
    </row>
    <row r="22" ht="12.75">
      <c r="A22" s="524"/>
    </row>
    <row r="23" ht="12.75">
      <c r="A23" s="524"/>
    </row>
    <row r="24" ht="12.75">
      <c r="A24" s="527" t="s">
        <v>218</v>
      </c>
    </row>
    <row r="25" ht="38.25">
      <c r="A25" s="528" t="s">
        <v>219</v>
      </c>
    </row>
    <row r="26" ht="12.75">
      <c r="A26" s="524"/>
    </row>
    <row r="27" ht="12.75">
      <c r="A27" s="524"/>
    </row>
    <row r="28" ht="12.75">
      <c r="A28" s="527" t="s">
        <v>220</v>
      </c>
    </row>
    <row r="29" ht="51">
      <c r="A29" s="528" t="s">
        <v>221</v>
      </c>
    </row>
    <row r="30" ht="12.75">
      <c r="A30" s="524"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Q308"/>
  <sheetViews>
    <sheetView workbookViewId="0" topLeftCell="A1">
      <selection activeCell="F22" sqref="F22:F23"/>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459"/>
      <c r="B1" s="459"/>
      <c r="C1" s="459"/>
      <c r="D1" s="459"/>
      <c r="E1" s="459"/>
      <c r="F1" s="459"/>
      <c r="G1" s="459"/>
      <c r="H1" s="459"/>
      <c r="I1" s="459"/>
      <c r="J1" s="459"/>
      <c r="K1" s="459"/>
      <c r="L1" s="459"/>
      <c r="M1" s="459"/>
      <c r="N1" s="459"/>
      <c r="O1" s="459"/>
      <c r="P1" s="459"/>
      <c r="Q1" s="459"/>
    </row>
    <row r="2" spans="1:17" ht="12" customHeight="1">
      <c r="A2" s="130"/>
      <c r="B2" s="131"/>
      <c r="C2" s="131"/>
      <c r="D2" s="131"/>
      <c r="E2" s="131"/>
      <c r="F2" s="131"/>
      <c r="G2" s="131"/>
      <c r="H2" s="131"/>
      <c r="I2" s="131"/>
      <c r="J2" s="131"/>
      <c r="K2" s="131"/>
      <c r="L2" s="131"/>
      <c r="M2" s="131"/>
      <c r="N2" s="132"/>
      <c r="O2" s="132"/>
      <c r="P2" s="132"/>
      <c r="Q2" s="133"/>
    </row>
    <row r="3" spans="1:17" ht="12" customHeight="1">
      <c r="A3" s="466" t="s">
        <v>3</v>
      </c>
      <c r="B3" s="466"/>
      <c r="C3" s="466"/>
      <c r="D3" s="466"/>
      <c r="E3" s="466"/>
      <c r="F3" s="466"/>
      <c r="G3" s="466"/>
      <c r="H3" s="466"/>
      <c r="I3" s="466"/>
      <c r="J3" s="466"/>
      <c r="K3" s="466"/>
      <c r="L3" s="466"/>
      <c r="M3" s="466"/>
      <c r="N3" s="466"/>
      <c r="O3" s="466"/>
      <c r="P3" s="466"/>
      <c r="Q3" s="466"/>
    </row>
    <row r="4" spans="1:17" ht="12" customHeight="1">
      <c r="A4" s="459" t="s">
        <v>50</v>
      </c>
      <c r="B4" s="459"/>
      <c r="C4" s="459"/>
      <c r="D4" s="459"/>
      <c r="E4" s="459"/>
      <c r="F4" s="459"/>
      <c r="G4" s="459"/>
      <c r="H4" s="459"/>
      <c r="I4" s="459"/>
      <c r="J4" s="459"/>
      <c r="K4" s="459"/>
      <c r="L4" s="459"/>
      <c r="M4" s="459"/>
      <c r="N4" s="459"/>
      <c r="O4" s="459"/>
      <c r="P4" s="459"/>
      <c r="Q4" s="459"/>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61" t="s">
        <v>4</v>
      </c>
      <c r="P7" s="462"/>
      <c r="Q7" s="462"/>
    </row>
    <row r="8" spans="1:17" ht="12" customHeight="1">
      <c r="A8" s="141"/>
      <c r="B8" s="142"/>
      <c r="C8" s="143"/>
      <c r="D8" s="143"/>
      <c r="E8" s="143"/>
      <c r="F8" s="143"/>
      <c r="G8" s="143"/>
      <c r="H8" s="143"/>
      <c r="I8" s="143"/>
      <c r="J8" s="143"/>
      <c r="K8" s="143"/>
      <c r="L8" s="143"/>
      <c r="M8" s="143"/>
      <c r="N8" s="144"/>
      <c r="O8" s="145" t="s">
        <v>194</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63" t="s">
        <v>19</v>
      </c>
      <c r="P9" s="464"/>
      <c r="Q9" s="464"/>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60" t="s">
        <v>2</v>
      </c>
      <c r="B16" s="460"/>
      <c r="C16" s="460"/>
      <c r="D16" s="460"/>
      <c r="E16" s="460"/>
      <c r="F16" s="460"/>
      <c r="G16" s="460"/>
      <c r="H16" s="460"/>
      <c r="I16" s="460"/>
      <c r="J16" s="460"/>
      <c r="K16" s="460"/>
      <c r="L16" s="460"/>
      <c r="M16" s="460"/>
      <c r="N16" s="460"/>
      <c r="O16" s="460"/>
      <c r="P16" s="460"/>
      <c r="Q16" s="460"/>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1.3254786450662612</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5.706874189364469</v>
      </c>
      <c r="P22" s="171">
        <v>18.4593023255814</v>
      </c>
      <c r="Q22" s="169">
        <v>15.097345132743357</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-9.73763874873864</v>
      </c>
      <c r="P23" s="171">
        <v>9.754601226993868</v>
      </c>
      <c r="Q23" s="169">
        <v>14.593264647085993</v>
      </c>
    </row>
    <row r="24" spans="1:17" ht="12" customHeight="1">
      <c r="A24" s="32">
        <v>2008</v>
      </c>
      <c r="B24" s="168">
        <v>210.5</v>
      </c>
      <c r="C24" s="168">
        <v>204</v>
      </c>
      <c r="D24" s="168">
        <v>199.7</v>
      </c>
      <c r="E24" s="168">
        <v>220.2</v>
      </c>
      <c r="F24" s="168">
        <v>190.3</v>
      </c>
      <c r="G24" s="168">
        <v>190.4</v>
      </c>
      <c r="H24" s="168">
        <v>225</v>
      </c>
      <c r="I24" s="168">
        <v>191</v>
      </c>
      <c r="J24" s="168" t="s">
        <v>102</v>
      </c>
      <c r="K24" s="168" t="s">
        <v>102</v>
      </c>
      <c r="L24" s="168" t="s">
        <v>102</v>
      </c>
      <c r="M24" s="168" t="s">
        <v>102</v>
      </c>
      <c r="N24" s="168">
        <v>203.8875</v>
      </c>
      <c r="O24" s="171">
        <v>-15.11111111111111</v>
      </c>
      <c r="P24" s="171">
        <v>6.763555058692004</v>
      </c>
      <c r="Q24" s="169">
        <v>9.4404186795491</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1.745635910224446</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3.7653874004344807</v>
      </c>
      <c r="P28" s="171">
        <v>17.075163398692812</v>
      </c>
      <c r="Q28" s="169">
        <v>13.507515383839424</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-9.970326409495556</v>
      </c>
      <c r="P29" s="171">
        <v>5.861828332170256</v>
      </c>
      <c r="Q29" s="169">
        <v>12.593316743690014</v>
      </c>
    </row>
    <row r="30" spans="1:17" ht="12" customHeight="1">
      <c r="A30" s="32">
        <v>2008</v>
      </c>
      <c r="B30" s="168">
        <v>169.3</v>
      </c>
      <c r="C30" s="168">
        <v>165.3</v>
      </c>
      <c r="D30" s="168">
        <v>167.4</v>
      </c>
      <c r="E30" s="168">
        <v>179.2</v>
      </c>
      <c r="F30" s="168">
        <v>166.9</v>
      </c>
      <c r="G30" s="168">
        <v>170.1</v>
      </c>
      <c r="H30" s="168">
        <v>218.1</v>
      </c>
      <c r="I30" s="168">
        <v>160</v>
      </c>
      <c r="J30" s="168" t="s">
        <v>102</v>
      </c>
      <c r="K30" s="168" t="s">
        <v>102</v>
      </c>
      <c r="L30" s="168" t="s">
        <v>102</v>
      </c>
      <c r="M30" s="168" t="s">
        <v>102</v>
      </c>
      <c r="N30" s="168">
        <v>174.5375</v>
      </c>
      <c r="O30" s="171">
        <v>-26.639156350298027</v>
      </c>
      <c r="P30" s="171">
        <v>5.471324983520113</v>
      </c>
      <c r="Q30" s="169">
        <v>10.213907964322349</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0.7518796992481104</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9.138110072689509</v>
      </c>
      <c r="P34" s="171">
        <v>20.66590126291619</v>
      </c>
      <c r="Q34" s="169">
        <v>17.641025641025607</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-9.43186037875975</v>
      </c>
      <c r="P35" s="171">
        <v>16.032350142721228</v>
      </c>
      <c r="Q35" s="169">
        <v>17.70415576867192</v>
      </c>
    </row>
    <row r="36" spans="1:17" ht="12" customHeight="1">
      <c r="A36" s="32">
        <v>2008</v>
      </c>
      <c r="B36" s="168">
        <v>309.3</v>
      </c>
      <c r="C36" s="168">
        <v>296.6</v>
      </c>
      <c r="D36" s="168">
        <v>277.1</v>
      </c>
      <c r="E36" s="168">
        <v>318.5</v>
      </c>
      <c r="F36" s="168">
        <v>246.2</v>
      </c>
      <c r="G36" s="168">
        <v>239</v>
      </c>
      <c r="H36" s="168">
        <v>241.5</v>
      </c>
      <c r="I36" s="168">
        <v>265.3</v>
      </c>
      <c r="J36" s="168" t="s">
        <v>102</v>
      </c>
      <c r="K36" s="168" t="s">
        <v>102</v>
      </c>
      <c r="L36" s="168" t="s">
        <v>102</v>
      </c>
      <c r="M36" s="168" t="s">
        <v>102</v>
      </c>
      <c r="N36" s="168">
        <v>274.1875</v>
      </c>
      <c r="O36" s="171">
        <v>9.85507246376812</v>
      </c>
      <c r="P36" s="171">
        <v>8.77408774087741</v>
      </c>
      <c r="Q36" s="169">
        <v>8.315638733889678</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460" t="s">
        <v>1</v>
      </c>
      <c r="B41" s="460"/>
      <c r="C41" s="460"/>
      <c r="D41" s="460"/>
      <c r="E41" s="460"/>
      <c r="F41" s="460"/>
      <c r="G41" s="460"/>
      <c r="H41" s="460"/>
      <c r="I41" s="460"/>
      <c r="J41" s="460"/>
      <c r="K41" s="460"/>
      <c r="L41" s="460"/>
      <c r="M41" s="460"/>
      <c r="N41" s="460"/>
      <c r="O41" s="460"/>
      <c r="P41" s="460"/>
      <c r="Q41" s="460"/>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-2.483069977426645</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1.7857142857142971</v>
      </c>
      <c r="P47" s="171">
        <v>18.75</v>
      </c>
      <c r="Q47" s="169">
        <v>14.622770919067246</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-12.117962466487933</v>
      </c>
      <c r="P48" s="171">
        <v>6.49772579597141</v>
      </c>
      <c r="Q48" s="169">
        <v>13.42747726184777</v>
      </c>
    </row>
    <row r="49" spans="1:17" ht="12" customHeight="1">
      <c r="A49" s="32">
        <v>2008</v>
      </c>
      <c r="B49" s="168">
        <v>193</v>
      </c>
      <c r="C49" s="168">
        <v>185.1</v>
      </c>
      <c r="D49" s="168">
        <v>185.2</v>
      </c>
      <c r="E49" s="168">
        <v>200.8</v>
      </c>
      <c r="F49" s="168">
        <v>186.1</v>
      </c>
      <c r="G49" s="168">
        <v>188</v>
      </c>
      <c r="H49" s="168">
        <v>203.2</v>
      </c>
      <c r="I49" s="168">
        <v>174.4</v>
      </c>
      <c r="J49" s="168" t="s">
        <v>102</v>
      </c>
      <c r="K49" s="168" t="s">
        <v>102</v>
      </c>
      <c r="L49" s="168" t="s">
        <v>102</v>
      </c>
      <c r="M49" s="168" t="s">
        <v>102</v>
      </c>
      <c r="N49" s="168">
        <v>189.475</v>
      </c>
      <c r="O49" s="171">
        <v>-14.173228346456684</v>
      </c>
      <c r="P49" s="171">
        <v>6.4063453325198285</v>
      </c>
      <c r="Q49" s="169">
        <v>6.6188366040655495</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0</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2.881844380403458</v>
      </c>
      <c r="P53" s="171">
        <v>19.698239731768663</v>
      </c>
      <c r="Q53" s="169">
        <v>14.220781832852532</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-11.229946524064175</v>
      </c>
      <c r="P54" s="171">
        <v>4.621848739495794</v>
      </c>
      <c r="Q54" s="169">
        <v>12.903225806451612</v>
      </c>
    </row>
    <row r="55" spans="1:17" ht="12" customHeight="1">
      <c r="A55" s="32">
        <v>2008</v>
      </c>
      <c r="B55" s="168">
        <v>162.7</v>
      </c>
      <c r="C55" s="168">
        <v>158.3</v>
      </c>
      <c r="D55" s="168">
        <v>162.3</v>
      </c>
      <c r="E55" s="168">
        <v>177.2</v>
      </c>
      <c r="F55" s="168">
        <v>166.5</v>
      </c>
      <c r="G55" s="168">
        <v>172.7</v>
      </c>
      <c r="H55" s="168">
        <v>197.7</v>
      </c>
      <c r="I55" s="168">
        <v>159.6</v>
      </c>
      <c r="J55" s="168" t="s">
        <v>102</v>
      </c>
      <c r="K55" s="168" t="s">
        <v>102</v>
      </c>
      <c r="L55" s="168" t="s">
        <v>102</v>
      </c>
      <c r="M55" s="168" t="s">
        <v>102</v>
      </c>
      <c r="N55" s="168">
        <v>169.625</v>
      </c>
      <c r="O55" s="171">
        <v>-19.27162367223065</v>
      </c>
      <c r="P55" s="171">
        <v>6.827309236947784</v>
      </c>
      <c r="Q55" s="169">
        <v>7.698412698412699</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-6.936067551266585</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-0.1104972375690545</v>
      </c>
      <c r="P59" s="171">
        <v>17.17433570965651</v>
      </c>
      <c r="Q59" s="169">
        <v>15.34499684137737</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-13.640312771503032</v>
      </c>
      <c r="P60" s="171">
        <v>9.95575221238938</v>
      </c>
      <c r="Q60" s="169">
        <v>14.252365930599362</v>
      </c>
    </row>
    <row r="61" spans="1:17" ht="12" customHeight="1">
      <c r="A61" s="32">
        <v>2008</v>
      </c>
      <c r="B61" s="168">
        <v>266.2</v>
      </c>
      <c r="C61" s="168">
        <v>249.7</v>
      </c>
      <c r="D61" s="168">
        <v>240.3</v>
      </c>
      <c r="E61" s="168">
        <v>257.7</v>
      </c>
      <c r="F61" s="168">
        <v>233.3</v>
      </c>
      <c r="G61" s="168">
        <v>224.8</v>
      </c>
      <c r="H61" s="168">
        <v>216.4</v>
      </c>
      <c r="I61" s="168">
        <v>210.1</v>
      </c>
      <c r="J61" s="168" t="s">
        <v>102</v>
      </c>
      <c r="K61" s="168" t="s">
        <v>102</v>
      </c>
      <c r="L61" s="168" t="s">
        <v>102</v>
      </c>
      <c r="M61" s="168" t="s">
        <v>102</v>
      </c>
      <c r="N61" s="168">
        <v>237.3125</v>
      </c>
      <c r="O61" s="171">
        <v>-2.911275415896493</v>
      </c>
      <c r="P61" s="171">
        <v>5.68410462776659</v>
      </c>
      <c r="Q61" s="169">
        <v>4.837373681594795</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465"/>
      <c r="B64" s="465"/>
      <c r="C64" s="465"/>
      <c r="D64" s="465"/>
      <c r="E64" s="465"/>
      <c r="F64" s="465"/>
      <c r="G64" s="465"/>
      <c r="H64" s="465"/>
      <c r="I64" s="465"/>
      <c r="J64" s="465"/>
      <c r="K64" s="465"/>
      <c r="L64" s="465"/>
      <c r="M64" s="465"/>
      <c r="N64" s="465"/>
      <c r="O64" s="465"/>
      <c r="P64" s="465"/>
      <c r="Q64" s="465"/>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466" t="s">
        <v>34</v>
      </c>
      <c r="B66" s="466"/>
      <c r="C66" s="466"/>
      <c r="D66" s="466"/>
      <c r="E66" s="466"/>
      <c r="F66" s="466"/>
      <c r="G66" s="466"/>
      <c r="H66" s="466"/>
      <c r="I66" s="466"/>
      <c r="J66" s="466"/>
      <c r="K66" s="466"/>
      <c r="L66" s="466"/>
      <c r="M66" s="466"/>
      <c r="N66" s="466"/>
      <c r="O66" s="466"/>
      <c r="P66" s="466"/>
      <c r="Q66" s="466"/>
    </row>
    <row r="67" spans="1:17" ht="12" customHeight="1">
      <c r="A67" s="459" t="s">
        <v>35</v>
      </c>
      <c r="B67" s="459"/>
      <c r="C67" s="459"/>
      <c r="D67" s="459"/>
      <c r="E67" s="459"/>
      <c r="F67" s="459"/>
      <c r="G67" s="459"/>
      <c r="H67" s="459"/>
      <c r="I67" s="459"/>
      <c r="J67" s="459"/>
      <c r="K67" s="459"/>
      <c r="L67" s="459"/>
      <c r="M67" s="459"/>
      <c r="N67" s="459"/>
      <c r="O67" s="459"/>
      <c r="P67" s="459"/>
      <c r="Q67" s="459"/>
    </row>
    <row r="68" spans="1:17" ht="12" customHeight="1">
      <c r="A68" s="459" t="s">
        <v>50</v>
      </c>
      <c r="B68" s="459"/>
      <c r="C68" s="459"/>
      <c r="D68" s="459"/>
      <c r="E68" s="459"/>
      <c r="F68" s="459"/>
      <c r="G68" s="459"/>
      <c r="H68" s="459"/>
      <c r="I68" s="459"/>
      <c r="J68" s="459"/>
      <c r="K68" s="459"/>
      <c r="L68" s="459"/>
      <c r="M68" s="459"/>
      <c r="N68" s="459"/>
      <c r="O68" s="459"/>
      <c r="P68" s="459"/>
      <c r="Q68" s="459"/>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461" t="s">
        <v>4</v>
      </c>
      <c r="P71" s="462"/>
      <c r="Q71" s="462"/>
    </row>
    <row r="72" spans="1:17" ht="12" customHeight="1">
      <c r="A72" s="141"/>
      <c r="B72" s="142"/>
      <c r="C72" s="143"/>
      <c r="D72" s="143"/>
      <c r="E72" s="143"/>
      <c r="F72" s="143"/>
      <c r="G72" s="143"/>
      <c r="H72" s="143"/>
      <c r="I72" s="143"/>
      <c r="J72" s="143"/>
      <c r="K72" s="143"/>
      <c r="L72" s="143"/>
      <c r="M72" s="143"/>
      <c r="N72" s="144"/>
      <c r="O72" s="145" t="s">
        <v>194</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463" t="s">
        <v>19</v>
      </c>
      <c r="P73" s="464"/>
      <c r="Q73" s="464"/>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460" t="s">
        <v>29</v>
      </c>
      <c r="B80" s="460"/>
      <c r="C80" s="460"/>
      <c r="D80" s="460"/>
      <c r="E80" s="460"/>
      <c r="F80" s="460"/>
      <c r="G80" s="460"/>
      <c r="H80" s="460"/>
      <c r="I80" s="460"/>
      <c r="J80" s="460"/>
      <c r="K80" s="460"/>
      <c r="L80" s="460"/>
      <c r="M80" s="460"/>
      <c r="N80" s="460"/>
      <c r="O80" s="460"/>
      <c r="P80" s="460"/>
      <c r="Q80" s="460"/>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-5.516356638871067</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-1.7231795441912139</v>
      </c>
      <c r="P86" s="171">
        <v>20.02715546503734</v>
      </c>
      <c r="Q86" s="169">
        <v>19.73868025310217</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-3.7832310838445835</v>
      </c>
      <c r="P87" s="171">
        <v>6.447963800904964</v>
      </c>
      <c r="Q87" s="169">
        <v>6.382540662960659</v>
      </c>
    </row>
    <row r="88" spans="1:17" ht="12" customHeight="1">
      <c r="A88" s="32">
        <v>2008</v>
      </c>
      <c r="B88" s="168">
        <v>210.1</v>
      </c>
      <c r="C88" s="168">
        <v>198.9</v>
      </c>
      <c r="D88" s="168">
        <v>209.5</v>
      </c>
      <c r="E88" s="168">
        <v>221.6</v>
      </c>
      <c r="F88" s="168">
        <v>219.1</v>
      </c>
      <c r="G88" s="168">
        <v>219.7</v>
      </c>
      <c r="H88" s="168">
        <v>276.1</v>
      </c>
      <c r="I88" s="168">
        <v>196.5</v>
      </c>
      <c r="J88" s="168" t="s">
        <v>102</v>
      </c>
      <c r="K88" s="168" t="s">
        <v>102</v>
      </c>
      <c r="L88" s="168" t="s">
        <v>102</v>
      </c>
      <c r="M88" s="168" t="s">
        <v>102</v>
      </c>
      <c r="N88" s="168">
        <v>218.9375</v>
      </c>
      <c r="O88" s="171">
        <v>-28.830134009416884</v>
      </c>
      <c r="P88" s="171">
        <v>4.410201912858668</v>
      </c>
      <c r="Q88" s="169">
        <v>12.992710147732412</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-2.8140013726835926</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-0.23474178403756202</v>
      </c>
      <c r="P92" s="171">
        <v>20.056497175141246</v>
      </c>
      <c r="Q92" s="169">
        <v>18.63037752414399</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-1.8338727076591184</v>
      </c>
      <c r="P93" s="171">
        <v>7.0588235294117645</v>
      </c>
      <c r="Q93" s="169">
        <v>7.756068679692139</v>
      </c>
    </row>
    <row r="94" spans="1:17" ht="12" customHeight="1">
      <c r="A94" s="32">
        <v>2008</v>
      </c>
      <c r="B94" s="168">
        <v>193.3</v>
      </c>
      <c r="C94" s="168">
        <v>181.4</v>
      </c>
      <c r="D94" s="168">
        <v>191</v>
      </c>
      <c r="E94" s="168">
        <v>203.3</v>
      </c>
      <c r="F94" s="168">
        <v>199.8</v>
      </c>
      <c r="G94" s="168">
        <v>204.5</v>
      </c>
      <c r="H94" s="168">
        <v>286.4</v>
      </c>
      <c r="I94" s="168">
        <v>178.8</v>
      </c>
      <c r="J94" s="168" t="s">
        <v>102</v>
      </c>
      <c r="K94" s="168" t="s">
        <v>102</v>
      </c>
      <c r="L94" s="168" t="s">
        <v>102</v>
      </c>
      <c r="M94" s="168" t="s">
        <v>102</v>
      </c>
      <c r="N94" s="168">
        <v>204.8125</v>
      </c>
      <c r="O94" s="171">
        <v>-37.569832402234624</v>
      </c>
      <c r="P94" s="171">
        <v>-1.758241758241752</v>
      </c>
      <c r="Q94" s="169">
        <v>12.534340659340625</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-11.663066954643627</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-5.351976856316294</v>
      </c>
      <c r="P98" s="171">
        <v>19.987775061124704</v>
      </c>
      <c r="Q98" s="169">
        <v>22.292374939290912</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-8.444444444444445</v>
      </c>
      <c r="P99" s="171">
        <v>4.9414161996943395</v>
      </c>
      <c r="Q99" s="169">
        <v>3.330307500283648</v>
      </c>
    </row>
    <row r="100" spans="1:17" ht="12" customHeight="1">
      <c r="A100" s="32">
        <v>2008</v>
      </c>
      <c r="B100" s="168">
        <v>258.7</v>
      </c>
      <c r="C100" s="168">
        <v>249.3</v>
      </c>
      <c r="D100" s="168">
        <v>262.7</v>
      </c>
      <c r="E100" s="168">
        <v>274.2</v>
      </c>
      <c r="F100" s="168">
        <v>274.8</v>
      </c>
      <c r="G100" s="168">
        <v>263.6</v>
      </c>
      <c r="H100" s="168">
        <v>246.4</v>
      </c>
      <c r="I100" s="168">
        <v>247.7</v>
      </c>
      <c r="J100" s="168" t="s">
        <v>102</v>
      </c>
      <c r="K100" s="168" t="s">
        <v>102</v>
      </c>
      <c r="L100" s="168" t="s">
        <v>102</v>
      </c>
      <c r="M100" s="168" t="s">
        <v>102</v>
      </c>
      <c r="N100" s="168">
        <v>259.675</v>
      </c>
      <c r="O100" s="171">
        <v>0.5275974025973956</v>
      </c>
      <c r="P100" s="171">
        <v>20.242718446601938</v>
      </c>
      <c r="Q100" s="169">
        <v>14.06138472519631</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460" t="s">
        <v>30</v>
      </c>
      <c r="B104" s="460"/>
      <c r="C104" s="460"/>
      <c r="D104" s="460"/>
      <c r="E104" s="460"/>
      <c r="F104" s="460"/>
      <c r="G104" s="460"/>
      <c r="H104" s="460"/>
      <c r="I104" s="460"/>
      <c r="J104" s="460"/>
      <c r="K104" s="460"/>
      <c r="L104" s="460"/>
      <c r="M104" s="460"/>
      <c r="N104" s="460"/>
      <c r="O104" s="460"/>
      <c r="P104" s="460"/>
      <c r="Q104" s="460"/>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10.078125</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16.596931659693155</v>
      </c>
      <c r="P110" s="171">
        <v>18.665720369056054</v>
      </c>
      <c r="Q110" s="169">
        <v>11.796622035529882</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-16.144901610017886</v>
      </c>
      <c r="P111" s="171">
        <v>12.14114832535886</v>
      </c>
      <c r="Q111" s="169">
        <v>24.861056751467704</v>
      </c>
    </row>
    <row r="112" spans="1:17" ht="12" customHeight="1">
      <c r="A112" s="32">
        <v>2008</v>
      </c>
      <c r="B112" s="168">
        <v>233.7</v>
      </c>
      <c r="C112" s="168">
        <v>230.8</v>
      </c>
      <c r="D112" s="168">
        <v>211.5</v>
      </c>
      <c r="E112" s="168">
        <v>244.1</v>
      </c>
      <c r="F112" s="168">
        <v>181.5</v>
      </c>
      <c r="G112" s="168">
        <v>181.6</v>
      </c>
      <c r="H112" s="168">
        <v>202.3</v>
      </c>
      <c r="I112" s="168">
        <v>208.7</v>
      </c>
      <c r="J112" s="168" t="s">
        <v>102</v>
      </c>
      <c r="K112" s="168" t="s">
        <v>102</v>
      </c>
      <c r="L112" s="168" t="s">
        <v>102</v>
      </c>
      <c r="M112" s="168" t="s">
        <v>102</v>
      </c>
      <c r="N112" s="168">
        <v>211.775</v>
      </c>
      <c r="O112" s="171">
        <v>3.163618388531872</v>
      </c>
      <c r="P112" s="171">
        <v>11.306666666666661</v>
      </c>
      <c r="Q112" s="169">
        <v>6.212776628424545</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10.129096325719964</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13.525305410122165</v>
      </c>
      <c r="P116" s="171">
        <v>17.31289449954913</v>
      </c>
      <c r="Q116" s="169">
        <v>9.042375709042396</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-20.462633451957295</v>
      </c>
      <c r="P117" s="171">
        <v>3.0745580322828596</v>
      </c>
      <c r="Q117" s="169">
        <v>21.317829457364315</v>
      </c>
    </row>
    <row r="118" spans="1:17" ht="12" customHeight="1">
      <c r="A118" s="32">
        <v>2008</v>
      </c>
      <c r="B118" s="168">
        <v>159.1</v>
      </c>
      <c r="C118" s="168">
        <v>163.8</v>
      </c>
      <c r="D118" s="168">
        <v>157.9</v>
      </c>
      <c r="E118" s="168">
        <v>169.7</v>
      </c>
      <c r="F118" s="168">
        <v>146.8</v>
      </c>
      <c r="G118" s="168">
        <v>148.9</v>
      </c>
      <c r="H118" s="168">
        <v>172.8</v>
      </c>
      <c r="I118" s="168">
        <v>156.7</v>
      </c>
      <c r="J118" s="168" t="s">
        <v>102</v>
      </c>
      <c r="K118" s="168" t="s">
        <v>102</v>
      </c>
      <c r="L118" s="168" t="s">
        <v>102</v>
      </c>
      <c r="M118" s="168" t="s">
        <v>102</v>
      </c>
      <c r="N118" s="168">
        <v>159.4625</v>
      </c>
      <c r="O118" s="171">
        <v>-9.317129629629642</v>
      </c>
      <c r="P118" s="171">
        <v>16.853094705443695</v>
      </c>
      <c r="Q118" s="169">
        <v>7.255759206322532</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10.05586592178771</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19.81753674607197</v>
      </c>
      <c r="P122" s="171">
        <v>20</v>
      </c>
      <c r="Q122" s="169">
        <v>14.676258992805764</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-12.036753445635531</v>
      </c>
      <c r="P123" s="171">
        <v>21.48900169204737</v>
      </c>
      <c r="Q123" s="169">
        <v>28.399978179040946</v>
      </c>
    </row>
    <row r="124" spans="1:17" ht="12" customHeight="1">
      <c r="A124" s="32">
        <v>2008</v>
      </c>
      <c r="B124" s="168">
        <v>373.1</v>
      </c>
      <c r="C124" s="168">
        <v>355.9</v>
      </c>
      <c r="D124" s="168">
        <v>311.7</v>
      </c>
      <c r="E124" s="168">
        <v>383.1</v>
      </c>
      <c r="F124" s="168">
        <v>246.3</v>
      </c>
      <c r="G124" s="168">
        <v>242.8</v>
      </c>
      <c r="H124" s="168">
        <v>257.3</v>
      </c>
      <c r="I124" s="168">
        <v>305.8</v>
      </c>
      <c r="J124" s="168" t="s">
        <v>102</v>
      </c>
      <c r="K124" s="168" t="s">
        <v>102</v>
      </c>
      <c r="L124" s="168" t="s">
        <v>102</v>
      </c>
      <c r="M124" s="168" t="s">
        <v>102</v>
      </c>
      <c r="N124" s="168">
        <v>309.5</v>
      </c>
      <c r="O124" s="171">
        <v>18.8495919160513</v>
      </c>
      <c r="P124" s="171">
        <v>6.476323119777167</v>
      </c>
      <c r="Q124" s="169">
        <v>5.1960742660492265</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465"/>
      <c r="B126" s="465"/>
      <c r="C126" s="465"/>
      <c r="D126" s="465"/>
      <c r="E126" s="465"/>
      <c r="F126" s="465"/>
      <c r="G126" s="465"/>
      <c r="H126" s="465"/>
      <c r="I126" s="465"/>
      <c r="J126" s="465"/>
      <c r="K126" s="465"/>
      <c r="L126" s="465"/>
      <c r="M126" s="465"/>
      <c r="N126" s="465"/>
      <c r="O126" s="465"/>
      <c r="P126" s="465"/>
      <c r="Q126" s="465"/>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459" t="s">
        <v>27</v>
      </c>
      <c r="B128" s="459"/>
      <c r="C128" s="459"/>
      <c r="D128" s="459"/>
      <c r="E128" s="459"/>
      <c r="F128" s="459"/>
      <c r="G128" s="459"/>
      <c r="H128" s="459"/>
      <c r="I128" s="459"/>
      <c r="J128" s="459"/>
      <c r="K128" s="459"/>
      <c r="L128" s="459"/>
      <c r="M128" s="459"/>
      <c r="N128" s="459"/>
      <c r="O128" s="459"/>
      <c r="P128" s="459"/>
      <c r="Q128" s="459"/>
    </row>
    <row r="129" spans="1:17" ht="12" customHeight="1">
      <c r="A129" s="459" t="s">
        <v>36</v>
      </c>
      <c r="B129" s="459"/>
      <c r="C129" s="459"/>
      <c r="D129" s="459"/>
      <c r="E129" s="459"/>
      <c r="F129" s="459"/>
      <c r="G129" s="459"/>
      <c r="H129" s="459"/>
      <c r="I129" s="459"/>
      <c r="J129" s="459"/>
      <c r="K129" s="459"/>
      <c r="L129" s="459"/>
      <c r="M129" s="459"/>
      <c r="N129" s="459"/>
      <c r="O129" s="459"/>
      <c r="P129" s="459"/>
      <c r="Q129" s="459"/>
    </row>
    <row r="130" spans="1:17" ht="12" customHeight="1">
      <c r="A130" s="459" t="s">
        <v>50</v>
      </c>
      <c r="B130" s="459"/>
      <c r="C130" s="459"/>
      <c r="D130" s="459"/>
      <c r="E130" s="459"/>
      <c r="F130" s="459"/>
      <c r="G130" s="459"/>
      <c r="H130" s="459"/>
      <c r="I130" s="459"/>
      <c r="J130" s="459"/>
      <c r="K130" s="459"/>
      <c r="L130" s="459"/>
      <c r="M130" s="459"/>
      <c r="N130" s="459"/>
      <c r="O130" s="459"/>
      <c r="P130" s="459"/>
      <c r="Q130" s="459"/>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461" t="s">
        <v>4</v>
      </c>
      <c r="P133" s="462"/>
      <c r="Q133" s="462"/>
    </row>
    <row r="134" spans="1:17" ht="12" customHeight="1">
      <c r="A134" s="141"/>
      <c r="B134" s="142"/>
      <c r="C134" s="143"/>
      <c r="D134" s="143"/>
      <c r="E134" s="143"/>
      <c r="F134" s="143"/>
      <c r="G134" s="143"/>
      <c r="H134" s="143"/>
      <c r="I134" s="143"/>
      <c r="J134" s="143"/>
      <c r="K134" s="143"/>
      <c r="L134" s="143"/>
      <c r="M134" s="143"/>
      <c r="N134" s="144"/>
      <c r="O134" s="145" t="s">
        <v>194</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463" t="s">
        <v>19</v>
      </c>
      <c r="P135" s="464"/>
      <c r="Q135" s="464"/>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460" t="s">
        <v>32</v>
      </c>
      <c r="B142" s="460"/>
      <c r="C142" s="460"/>
      <c r="D142" s="460"/>
      <c r="E142" s="460"/>
      <c r="F142" s="460"/>
      <c r="G142" s="460"/>
      <c r="H142" s="460"/>
      <c r="I142" s="460"/>
      <c r="J142" s="460"/>
      <c r="K142" s="460"/>
      <c r="L142" s="460"/>
      <c r="M142" s="460"/>
      <c r="N142" s="460"/>
      <c r="O142" s="460"/>
      <c r="P142" s="460"/>
      <c r="Q142" s="460"/>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-5.981308411214958</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6.0897435897435965</v>
      </c>
      <c r="P148" s="171">
        <v>31.61033797216701</v>
      </c>
      <c r="Q148" s="169">
        <v>14.11423841059601</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2.661064425770296</v>
      </c>
      <c r="P149" s="171">
        <v>10.725075528700897</v>
      </c>
      <c r="Q149" s="169">
        <v>3.5908596300326363</v>
      </c>
    </row>
    <row r="150" spans="1:17" ht="12" customHeight="1">
      <c r="A150" s="32">
        <v>2008</v>
      </c>
      <c r="B150" s="168">
        <v>86.9</v>
      </c>
      <c r="C150" s="168">
        <v>79.5</v>
      </c>
      <c r="D150" s="168">
        <v>79.2</v>
      </c>
      <c r="E150" s="168">
        <v>81.3</v>
      </c>
      <c r="F150" s="168">
        <v>72.3</v>
      </c>
      <c r="G150" s="168">
        <v>74.5</v>
      </c>
      <c r="H150" s="168">
        <v>78.8</v>
      </c>
      <c r="I150" s="168">
        <v>65.5</v>
      </c>
      <c r="J150" s="168" t="s">
        <v>102</v>
      </c>
      <c r="K150" s="168" t="s">
        <v>102</v>
      </c>
      <c r="L150" s="168" t="s">
        <v>102</v>
      </c>
      <c r="M150" s="168" t="s">
        <v>102</v>
      </c>
      <c r="N150" s="168">
        <v>77.25</v>
      </c>
      <c r="O150" s="171">
        <v>-16.878172588832484</v>
      </c>
      <c r="P150" s="171">
        <v>-10.64120054570259</v>
      </c>
      <c r="Q150" s="169">
        <v>8.193277310924381</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-6.324110671936764</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0.7067137809187254</v>
      </c>
      <c r="P154" s="171">
        <v>20.253164556962027</v>
      </c>
      <c r="Q154" s="169">
        <v>11.323238973008575</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-16.923076923076923</v>
      </c>
      <c r="P155" s="171">
        <v>-5.2631578947368425</v>
      </c>
      <c r="Q155" s="169">
        <v>2.8779814705302402</v>
      </c>
    </row>
    <row r="156" spans="1:17" ht="12" customHeight="1">
      <c r="A156" s="32">
        <v>2008</v>
      </c>
      <c r="B156" s="168">
        <v>79.3</v>
      </c>
      <c r="C156" s="168">
        <v>71.4</v>
      </c>
      <c r="D156" s="168">
        <v>73.3</v>
      </c>
      <c r="E156" s="168">
        <v>78.8</v>
      </c>
      <c r="F156" s="168">
        <v>68.2</v>
      </c>
      <c r="G156" s="168">
        <v>75.4</v>
      </c>
      <c r="H156" s="168">
        <v>73.8</v>
      </c>
      <c r="I156" s="168">
        <v>67.2</v>
      </c>
      <c r="J156" s="168" t="s">
        <v>102</v>
      </c>
      <c r="K156" s="168" t="s">
        <v>102</v>
      </c>
      <c r="L156" s="168" t="s">
        <v>102</v>
      </c>
      <c r="M156" s="168" t="s">
        <v>102</v>
      </c>
      <c r="N156" s="168">
        <v>73.425</v>
      </c>
      <c r="O156" s="171">
        <v>-8.943089430894302</v>
      </c>
      <c r="P156" s="171">
        <v>24.44444444444445</v>
      </c>
      <c r="Q156" s="169">
        <v>12.550296991760874</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-5.194805194805199</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17.091836734693867</v>
      </c>
      <c r="P160" s="171">
        <v>57.19178082191781</v>
      </c>
      <c r="Q160" s="169">
        <v>20.493562231759636</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42.32922732362822</v>
      </c>
      <c r="P161" s="171">
        <v>38.45315904139433</v>
      </c>
      <c r="Q161" s="169">
        <v>5.164737310774721</v>
      </c>
    </row>
    <row r="162" spans="1:17" ht="12" customHeight="1">
      <c r="A162" s="32">
        <v>2008</v>
      </c>
      <c r="B162" s="168">
        <v>107.9</v>
      </c>
      <c r="C162" s="168">
        <v>102.1</v>
      </c>
      <c r="D162" s="168">
        <v>95.9</v>
      </c>
      <c r="E162" s="168">
        <v>88</v>
      </c>
      <c r="F162" s="168">
        <v>83.8</v>
      </c>
      <c r="G162" s="168">
        <v>72.1</v>
      </c>
      <c r="H162" s="168">
        <v>92.9</v>
      </c>
      <c r="I162" s="168">
        <v>60.7</v>
      </c>
      <c r="J162" s="168" t="s">
        <v>102</v>
      </c>
      <c r="K162" s="168" t="s">
        <v>102</v>
      </c>
      <c r="L162" s="168" t="s">
        <v>102</v>
      </c>
      <c r="M162" s="168" t="s">
        <v>102</v>
      </c>
      <c r="N162" s="168">
        <v>87.925</v>
      </c>
      <c r="O162" s="171">
        <v>-34.660925726587735</v>
      </c>
      <c r="P162" s="171">
        <v>-52.242328874901645</v>
      </c>
      <c r="Q162" s="169">
        <v>-0.7338413773638224</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460" t="s">
        <v>33</v>
      </c>
      <c r="B167" s="460"/>
      <c r="C167" s="460"/>
      <c r="D167" s="460"/>
      <c r="E167" s="460"/>
      <c r="F167" s="460"/>
      <c r="G167" s="460"/>
      <c r="H167" s="460"/>
      <c r="I167" s="460"/>
      <c r="J167" s="460"/>
      <c r="K167" s="460"/>
      <c r="L167" s="460"/>
      <c r="M167" s="460"/>
      <c r="N167" s="460"/>
      <c r="O167" s="460"/>
      <c r="P167" s="460"/>
      <c r="Q167" s="460"/>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3.050847457627122</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-12.069907154560347</v>
      </c>
      <c r="P172" s="171">
        <v>-11.732456140350878</v>
      </c>
      <c r="Q172" s="169">
        <v>-2.9238102013231937</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-0.7466401194624191</v>
      </c>
      <c r="P173" s="171">
        <v>23.850931677018636</v>
      </c>
      <c r="Q173" s="169">
        <v>12.150080609702506</v>
      </c>
    </row>
    <row r="174" spans="1:17" ht="12" customHeight="1">
      <c r="A174" s="32">
        <v>2008</v>
      </c>
      <c r="B174" s="168">
        <v>204.2</v>
      </c>
      <c r="C174" s="168">
        <v>217.4</v>
      </c>
      <c r="D174" s="168">
        <v>205.2</v>
      </c>
      <c r="E174" s="168">
        <v>220.3</v>
      </c>
      <c r="F174" s="168">
        <v>215.7</v>
      </c>
      <c r="G174" s="168">
        <v>201.6</v>
      </c>
      <c r="H174" s="168">
        <v>207</v>
      </c>
      <c r="I174" s="168">
        <v>184.8</v>
      </c>
      <c r="J174" s="168" t="s">
        <v>102</v>
      </c>
      <c r="K174" s="168" t="s">
        <v>102</v>
      </c>
      <c r="L174" s="168" t="s">
        <v>102</v>
      </c>
      <c r="M174" s="168" t="s">
        <v>102</v>
      </c>
      <c r="N174" s="168">
        <v>207.025</v>
      </c>
      <c r="O174" s="171">
        <v>-10.724637681159415</v>
      </c>
      <c r="P174" s="171">
        <v>-7.321965897693077</v>
      </c>
      <c r="Q174" s="169">
        <v>8.220073183481407</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1.3597733711048192</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-15.966850828729285</v>
      </c>
      <c r="P178" s="171">
        <v>-14.980435997764118</v>
      </c>
      <c r="Q178" s="169">
        <v>-4.76985625090751</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-0.988553590010394</v>
      </c>
      <c r="P179" s="171">
        <v>25.115055884286665</v>
      </c>
      <c r="Q179" s="169">
        <v>10.81802241366165</v>
      </c>
    </row>
    <row r="180" spans="1:17" ht="12" customHeight="1">
      <c r="A180" s="32">
        <v>2008</v>
      </c>
      <c r="B180" s="168">
        <v>185.3</v>
      </c>
      <c r="C180" s="168">
        <v>194.8</v>
      </c>
      <c r="D180" s="168">
        <v>189.9</v>
      </c>
      <c r="E180" s="168">
        <v>209.8</v>
      </c>
      <c r="F180" s="168">
        <v>203.6</v>
      </c>
      <c r="G180" s="168">
        <v>189.2</v>
      </c>
      <c r="H180" s="168">
        <v>196.5</v>
      </c>
      <c r="I180" s="168">
        <v>171.5</v>
      </c>
      <c r="J180" s="168" t="s">
        <v>102</v>
      </c>
      <c r="K180" s="168" t="s">
        <v>102</v>
      </c>
      <c r="L180" s="168" t="s">
        <v>102</v>
      </c>
      <c r="M180" s="168" t="s">
        <v>102</v>
      </c>
      <c r="N180" s="168">
        <v>192.575</v>
      </c>
      <c r="O180" s="171">
        <v>-12.72264631043257</v>
      </c>
      <c r="P180" s="171">
        <v>-9.87913820283763</v>
      </c>
      <c r="Q180" s="169">
        <v>5.985140341221794</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14.246272777471017</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13.157894736842104</v>
      </c>
      <c r="P184" s="171">
        <v>8.071532141130975</v>
      </c>
      <c r="Q184" s="169">
        <v>8.237345121723411</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0.4950495049504777</v>
      </c>
      <c r="P185" s="171">
        <v>18.02325581395348</v>
      </c>
      <c r="Q185" s="169">
        <v>19.31086056143581</v>
      </c>
    </row>
    <row r="186" spans="1:17" ht="12" customHeight="1">
      <c r="A186" s="32">
        <v>2008</v>
      </c>
      <c r="B186" s="168">
        <v>337.6</v>
      </c>
      <c r="C186" s="168">
        <v>376.4</v>
      </c>
      <c r="D186" s="168">
        <v>313.7</v>
      </c>
      <c r="E186" s="168">
        <v>294.1</v>
      </c>
      <c r="F186" s="168">
        <v>301.4</v>
      </c>
      <c r="G186" s="168">
        <v>288.6</v>
      </c>
      <c r="H186" s="168">
        <v>281.4</v>
      </c>
      <c r="I186" s="168">
        <v>278.4</v>
      </c>
      <c r="J186" s="168" t="s">
        <v>102</v>
      </c>
      <c r="K186" s="168" t="s">
        <v>102</v>
      </c>
      <c r="L186" s="168" t="s">
        <v>102</v>
      </c>
      <c r="M186" s="168" t="s">
        <v>102</v>
      </c>
      <c r="N186" s="168">
        <v>308.95</v>
      </c>
      <c r="O186" s="171">
        <v>-1.0660980810234544</v>
      </c>
      <c r="P186" s="171">
        <v>5.494505494505495</v>
      </c>
      <c r="Q186" s="169">
        <v>19.164939009690972</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465"/>
      <c r="B188" s="465"/>
      <c r="C188" s="465"/>
      <c r="D188" s="465"/>
      <c r="E188" s="465"/>
      <c r="F188" s="465"/>
      <c r="G188" s="465"/>
      <c r="H188" s="465"/>
      <c r="I188" s="465"/>
      <c r="J188" s="465"/>
      <c r="K188" s="465"/>
      <c r="L188" s="465"/>
      <c r="M188" s="465"/>
      <c r="N188" s="465"/>
      <c r="O188" s="465"/>
      <c r="P188" s="465"/>
      <c r="Q188" s="465"/>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459" t="s">
        <v>27</v>
      </c>
      <c r="B190" s="459"/>
      <c r="C190" s="459"/>
      <c r="D190" s="459"/>
      <c r="E190" s="459"/>
      <c r="F190" s="459"/>
      <c r="G190" s="459"/>
      <c r="H190" s="459"/>
      <c r="I190" s="459"/>
      <c r="J190" s="459"/>
      <c r="K190" s="459"/>
      <c r="L190" s="459"/>
      <c r="M190" s="459"/>
      <c r="N190" s="459"/>
      <c r="O190" s="459"/>
      <c r="P190" s="459"/>
      <c r="Q190" s="459"/>
    </row>
    <row r="191" spans="1:17" ht="12" customHeight="1">
      <c r="A191" s="459" t="s">
        <v>28</v>
      </c>
      <c r="B191" s="459"/>
      <c r="C191" s="459"/>
      <c r="D191" s="459"/>
      <c r="E191" s="459"/>
      <c r="F191" s="459"/>
      <c r="G191" s="459"/>
      <c r="H191" s="459"/>
      <c r="I191" s="459"/>
      <c r="J191" s="459"/>
      <c r="K191" s="459"/>
      <c r="L191" s="459"/>
      <c r="M191" s="459"/>
      <c r="N191" s="459"/>
      <c r="O191" s="459"/>
      <c r="P191" s="459"/>
      <c r="Q191" s="459"/>
    </row>
    <row r="192" spans="1:17" ht="12" customHeight="1">
      <c r="A192" s="459" t="s">
        <v>50</v>
      </c>
      <c r="B192" s="459"/>
      <c r="C192" s="459"/>
      <c r="D192" s="459"/>
      <c r="E192" s="459"/>
      <c r="F192" s="459"/>
      <c r="G192" s="459"/>
      <c r="H192" s="459"/>
      <c r="I192" s="459"/>
      <c r="J192" s="459"/>
      <c r="K192" s="459"/>
      <c r="L192" s="459"/>
      <c r="M192" s="459"/>
      <c r="N192" s="459"/>
      <c r="O192" s="459"/>
      <c r="P192" s="459"/>
      <c r="Q192" s="459"/>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461" t="s">
        <v>4</v>
      </c>
      <c r="P195" s="462"/>
      <c r="Q195" s="462"/>
    </row>
    <row r="196" spans="1:17" ht="12" customHeight="1">
      <c r="A196" s="141"/>
      <c r="B196" s="142"/>
      <c r="C196" s="143"/>
      <c r="D196" s="143"/>
      <c r="E196" s="143"/>
      <c r="F196" s="143"/>
      <c r="G196" s="143"/>
      <c r="H196" s="143"/>
      <c r="I196" s="143"/>
      <c r="J196" s="143"/>
      <c r="K196" s="143"/>
      <c r="L196" s="143"/>
      <c r="M196" s="143"/>
      <c r="N196" s="144"/>
      <c r="O196" s="145" t="s">
        <v>194</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463" t="s">
        <v>19</v>
      </c>
      <c r="P197" s="464"/>
      <c r="Q197" s="464"/>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460" t="s">
        <v>29</v>
      </c>
      <c r="B204" s="460"/>
      <c r="C204" s="460"/>
      <c r="D204" s="460"/>
      <c r="E204" s="460"/>
      <c r="F204" s="460"/>
      <c r="G204" s="460"/>
      <c r="H204" s="460"/>
      <c r="I204" s="460"/>
      <c r="J204" s="460"/>
      <c r="K204" s="460"/>
      <c r="L204" s="460"/>
      <c r="M204" s="460"/>
      <c r="N204" s="460"/>
      <c r="O204" s="460"/>
      <c r="P204" s="460"/>
      <c r="Q204" s="460"/>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-7.863777089783275</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-2.1058315334773097</v>
      </c>
      <c r="P210" s="171">
        <v>21.841397849462364</v>
      </c>
      <c r="Q210" s="169">
        <v>19.581428915083</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-2.417365564874187</v>
      </c>
      <c r="P211" s="171">
        <v>9.100937672366243</v>
      </c>
      <c r="Q211" s="169">
        <v>9.340843559310667</v>
      </c>
    </row>
    <row r="212" spans="1:17" ht="12" customHeight="1">
      <c r="A212" s="32">
        <v>2008</v>
      </c>
      <c r="B212" s="168">
        <v>216.2</v>
      </c>
      <c r="C212" s="168">
        <v>205</v>
      </c>
      <c r="D212" s="168">
        <v>218.4</v>
      </c>
      <c r="E212" s="168">
        <v>232.2</v>
      </c>
      <c r="F212" s="168">
        <v>234.9</v>
      </c>
      <c r="G212" s="168">
        <v>234.7</v>
      </c>
      <c r="H212" s="168">
        <v>253.2</v>
      </c>
      <c r="I212" s="168">
        <v>207</v>
      </c>
      <c r="J212" s="168" t="s">
        <v>102</v>
      </c>
      <c r="K212" s="168" t="s">
        <v>102</v>
      </c>
      <c r="L212" s="168" t="s">
        <v>102</v>
      </c>
      <c r="M212" s="168" t="s">
        <v>102</v>
      </c>
      <c r="N212" s="168">
        <v>225.2</v>
      </c>
      <c r="O212" s="171">
        <v>-18.24644549763033</v>
      </c>
      <c r="P212" s="171">
        <v>4.6511627906976685</v>
      </c>
      <c r="Q212" s="169">
        <v>10.486937323684547</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-4.359490274983233</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-0.3436426116838455</v>
      </c>
      <c r="P216" s="171">
        <v>22.019635343618518</v>
      </c>
      <c r="Q216" s="169">
        <v>18.980376234109958</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-1.1387163561076548</v>
      </c>
      <c r="P217" s="171">
        <v>9.770114942528735</v>
      </c>
      <c r="Q217" s="169">
        <v>10.969666108969262</v>
      </c>
    </row>
    <row r="218" spans="1:17" ht="12" customHeight="1">
      <c r="A218" s="32">
        <v>2008</v>
      </c>
      <c r="B218" s="168">
        <v>200</v>
      </c>
      <c r="C218" s="168">
        <v>186.8</v>
      </c>
      <c r="D218" s="168">
        <v>199.9</v>
      </c>
      <c r="E218" s="168">
        <v>213.5</v>
      </c>
      <c r="F218" s="168">
        <v>211.9</v>
      </c>
      <c r="G218" s="168">
        <v>218.6</v>
      </c>
      <c r="H218" s="168">
        <v>252.1</v>
      </c>
      <c r="I218" s="168">
        <v>188.8</v>
      </c>
      <c r="J218" s="168" t="s">
        <v>102</v>
      </c>
      <c r="K218" s="168" t="s">
        <v>102</v>
      </c>
      <c r="L218" s="168" t="s">
        <v>102</v>
      </c>
      <c r="M218" s="168" t="s">
        <v>102</v>
      </c>
      <c r="N218" s="168">
        <v>208.95</v>
      </c>
      <c r="O218" s="171">
        <v>-25.10908369694565</v>
      </c>
      <c r="P218" s="171">
        <v>-1.1518324607329784</v>
      </c>
      <c r="Q218" s="169">
        <v>9.57718780727628</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-15.5050505050505</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-6.284658040665432</v>
      </c>
      <c r="P222" s="171">
        <v>21.219366407650924</v>
      </c>
      <c r="Q222" s="169">
        <v>20.944223662129176</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-5.637467476149176</v>
      </c>
      <c r="P223" s="171">
        <v>7.297830374753442</v>
      </c>
      <c r="Q223" s="169">
        <v>5.725815247028017</v>
      </c>
    </row>
    <row r="224" spans="1:17" ht="12" customHeight="1">
      <c r="A224" s="32">
        <v>2008</v>
      </c>
      <c r="B224" s="168">
        <v>263.9</v>
      </c>
      <c r="C224" s="168">
        <v>258.4</v>
      </c>
      <c r="D224" s="168">
        <v>272.6</v>
      </c>
      <c r="E224" s="168">
        <v>286.9</v>
      </c>
      <c r="F224" s="168">
        <v>302.3</v>
      </c>
      <c r="G224" s="168">
        <v>282</v>
      </c>
      <c r="H224" s="168">
        <v>256.5</v>
      </c>
      <c r="I224" s="168">
        <v>260.4</v>
      </c>
      <c r="J224" s="168" t="s">
        <v>102</v>
      </c>
      <c r="K224" s="168" t="s">
        <v>102</v>
      </c>
      <c r="L224" s="168" t="s">
        <v>102</v>
      </c>
      <c r="M224" s="168" t="s">
        <v>102</v>
      </c>
      <c r="N224" s="168">
        <v>272.875</v>
      </c>
      <c r="O224" s="171">
        <v>1.520467836257301</v>
      </c>
      <c r="P224" s="171">
        <v>19.669117647058815</v>
      </c>
      <c r="Q224" s="169">
        <v>12.595419847328259</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460" t="s">
        <v>30</v>
      </c>
      <c r="B229" s="460"/>
      <c r="C229" s="460"/>
      <c r="D229" s="460"/>
      <c r="E229" s="460"/>
      <c r="F229" s="460"/>
      <c r="G229" s="460"/>
      <c r="H229" s="460"/>
      <c r="I229" s="460"/>
      <c r="J229" s="460"/>
      <c r="K229" s="460"/>
      <c r="L229" s="460"/>
      <c r="M229" s="460"/>
      <c r="N229" s="460"/>
      <c r="O229" s="460"/>
      <c r="P229" s="460"/>
      <c r="Q229" s="460"/>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4.494382022471913</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8.003048780487806</v>
      </c>
      <c r="P235" s="171">
        <v>17.204301075268802</v>
      </c>
      <c r="Q235" s="169">
        <v>10.362946385131847</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-24.010554089709764</v>
      </c>
      <c r="P236" s="171">
        <v>1.6231474947071358</v>
      </c>
      <c r="Q236" s="169">
        <v>19.634985011461826</v>
      </c>
    </row>
    <row r="237" spans="1:17" ht="12" customHeight="1">
      <c r="A237" s="32">
        <v>2008</v>
      </c>
      <c r="B237" s="168">
        <v>188</v>
      </c>
      <c r="C237" s="168">
        <v>181.6</v>
      </c>
      <c r="D237" s="168">
        <v>169.9</v>
      </c>
      <c r="E237" s="168">
        <v>189.4</v>
      </c>
      <c r="F237" s="168">
        <v>156.4</v>
      </c>
      <c r="G237" s="168">
        <v>161.1</v>
      </c>
      <c r="H237" s="168">
        <v>175.6</v>
      </c>
      <c r="I237" s="168">
        <v>160.8</v>
      </c>
      <c r="J237" s="168" t="s">
        <v>102</v>
      </c>
      <c r="K237" s="168" t="s">
        <v>102</v>
      </c>
      <c r="L237" s="168" t="s">
        <v>102</v>
      </c>
      <c r="M237" s="168" t="s">
        <v>102</v>
      </c>
      <c r="N237" s="168">
        <v>172.85</v>
      </c>
      <c r="O237" s="171">
        <v>-8.428246013667415</v>
      </c>
      <c r="P237" s="171">
        <v>11.666666666666675</v>
      </c>
      <c r="Q237" s="169">
        <v>1.908762620679463</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8.386411889596594</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11.410601976639716</v>
      </c>
      <c r="P241" s="171">
        <v>21.44955925563174</v>
      </c>
      <c r="Q241" s="169">
        <v>10.083496660412838</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-25.47288776796973</v>
      </c>
      <c r="P242" s="171">
        <v>-4.677419354838708</v>
      </c>
      <c r="Q242" s="169">
        <v>17.60965621295398</v>
      </c>
    </row>
    <row r="243" spans="1:17" ht="12" customHeight="1">
      <c r="A243" s="32">
        <v>2008</v>
      </c>
      <c r="B243" s="168">
        <v>135.5</v>
      </c>
      <c r="C243" s="168">
        <v>140.4</v>
      </c>
      <c r="D243" s="168">
        <v>135.6</v>
      </c>
      <c r="E243" s="168">
        <v>152.9</v>
      </c>
      <c r="F243" s="168">
        <v>132.1</v>
      </c>
      <c r="G243" s="168">
        <v>139.1</v>
      </c>
      <c r="H243" s="168">
        <v>161.7</v>
      </c>
      <c r="I243" s="168">
        <v>144.1</v>
      </c>
      <c r="J243" s="168" t="s">
        <v>102</v>
      </c>
      <c r="K243" s="168" t="s">
        <v>102</v>
      </c>
      <c r="L243" s="168" t="s">
        <v>102</v>
      </c>
      <c r="M243" s="168" t="s">
        <v>102</v>
      </c>
      <c r="N243" s="168">
        <v>142.675</v>
      </c>
      <c r="O243" s="171">
        <v>-10.884353741496595</v>
      </c>
      <c r="P243" s="171">
        <v>21.91201353637901</v>
      </c>
      <c r="Q243" s="169">
        <v>4.590854943645185</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0</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3.855278766310795</v>
      </c>
      <c r="P247" s="171">
        <v>12.099871959026892</v>
      </c>
      <c r="Q247" s="169">
        <v>10.686615996053659</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-22.3030303030303</v>
      </c>
      <c r="P248" s="171">
        <v>9.822958309537418</v>
      </c>
      <c r="Q248" s="169">
        <v>21.932303647716093</v>
      </c>
    </row>
    <row r="249" spans="1:17" ht="12" customHeight="1">
      <c r="A249" s="32">
        <v>2008</v>
      </c>
      <c r="B249" s="168">
        <v>286.5</v>
      </c>
      <c r="C249" s="168">
        <v>259.1</v>
      </c>
      <c r="D249" s="168">
        <v>234.1</v>
      </c>
      <c r="E249" s="168">
        <v>258.1</v>
      </c>
      <c r="F249" s="168">
        <v>201.9</v>
      </c>
      <c r="G249" s="168">
        <v>202.4</v>
      </c>
      <c r="H249" s="168">
        <v>201.9</v>
      </c>
      <c r="I249" s="168">
        <v>192.2</v>
      </c>
      <c r="J249" s="168" t="s">
        <v>102</v>
      </c>
      <c r="K249" s="168" t="s">
        <v>102</v>
      </c>
      <c r="L249" s="168" t="s">
        <v>102</v>
      </c>
      <c r="M249" s="168" t="s">
        <v>102</v>
      </c>
      <c r="N249" s="168">
        <v>229.525</v>
      </c>
      <c r="O249" s="171">
        <v>-4.80435859336306</v>
      </c>
      <c r="P249" s="171">
        <v>-0.05200208008321515</v>
      </c>
      <c r="Q249" s="169">
        <v>-1.0241483398016142</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465"/>
      <c r="B251" s="465"/>
      <c r="C251" s="465"/>
      <c r="D251" s="465"/>
      <c r="E251" s="465"/>
      <c r="F251" s="465"/>
      <c r="G251" s="465"/>
      <c r="H251" s="465"/>
      <c r="I251" s="465"/>
      <c r="J251" s="465"/>
      <c r="K251" s="465"/>
      <c r="L251" s="465"/>
      <c r="M251" s="465"/>
      <c r="N251" s="465"/>
      <c r="O251" s="465"/>
      <c r="P251" s="465"/>
      <c r="Q251" s="465"/>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459" t="s">
        <v>27</v>
      </c>
      <c r="B253" s="459"/>
      <c r="C253" s="459"/>
      <c r="D253" s="459"/>
      <c r="E253" s="459"/>
      <c r="F253" s="459"/>
      <c r="G253" s="459"/>
      <c r="H253" s="459"/>
      <c r="I253" s="459"/>
      <c r="J253" s="459"/>
      <c r="K253" s="459"/>
      <c r="L253" s="459"/>
      <c r="M253" s="459"/>
      <c r="N253" s="459"/>
      <c r="O253" s="459"/>
      <c r="P253" s="459"/>
      <c r="Q253" s="459"/>
    </row>
    <row r="254" spans="1:17" ht="12" customHeight="1">
      <c r="A254" s="459" t="s">
        <v>31</v>
      </c>
      <c r="B254" s="459"/>
      <c r="C254" s="459"/>
      <c r="D254" s="459"/>
      <c r="E254" s="459"/>
      <c r="F254" s="459"/>
      <c r="G254" s="459"/>
      <c r="H254" s="459"/>
      <c r="I254" s="459"/>
      <c r="J254" s="459"/>
      <c r="K254" s="459"/>
      <c r="L254" s="459"/>
      <c r="M254" s="459"/>
      <c r="N254" s="459"/>
      <c r="O254" s="459"/>
      <c r="P254" s="459"/>
      <c r="Q254" s="459"/>
    </row>
    <row r="255" spans="1:17" ht="12" customHeight="1">
      <c r="A255" s="459" t="s">
        <v>50</v>
      </c>
      <c r="B255" s="459"/>
      <c r="C255" s="459"/>
      <c r="D255" s="459"/>
      <c r="E255" s="459"/>
      <c r="F255" s="459"/>
      <c r="G255" s="459"/>
      <c r="H255" s="459"/>
      <c r="I255" s="459"/>
      <c r="J255" s="459"/>
      <c r="K255" s="459"/>
      <c r="L255" s="459"/>
      <c r="M255" s="459"/>
      <c r="N255" s="459"/>
      <c r="O255" s="459"/>
      <c r="P255" s="459"/>
      <c r="Q255" s="459"/>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461" t="s">
        <v>4</v>
      </c>
      <c r="P258" s="462"/>
      <c r="Q258" s="462"/>
    </row>
    <row r="259" spans="1:17" ht="12" customHeight="1">
      <c r="A259" s="141"/>
      <c r="B259" s="142"/>
      <c r="C259" s="143"/>
      <c r="D259" s="143"/>
      <c r="E259" s="143"/>
      <c r="F259" s="143"/>
      <c r="G259" s="143"/>
      <c r="H259" s="143"/>
      <c r="I259" s="143"/>
      <c r="J259" s="143"/>
      <c r="K259" s="143"/>
      <c r="L259" s="143"/>
      <c r="M259" s="143"/>
      <c r="N259" s="144"/>
      <c r="O259" s="145" t="s">
        <v>194</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463" t="s">
        <v>19</v>
      </c>
      <c r="P260" s="464"/>
      <c r="Q260" s="464"/>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460" t="s">
        <v>32</v>
      </c>
      <c r="B267" s="460"/>
      <c r="C267" s="460"/>
      <c r="D267" s="460"/>
      <c r="E267" s="460"/>
      <c r="F267" s="460"/>
      <c r="G267" s="460"/>
      <c r="H267" s="460"/>
      <c r="I267" s="460"/>
      <c r="J267" s="460"/>
      <c r="K267" s="460"/>
      <c r="L267" s="460"/>
      <c r="M267" s="460"/>
      <c r="N267" s="460"/>
      <c r="O267" s="460"/>
      <c r="P267" s="460"/>
      <c r="Q267" s="460"/>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-6.140350877192982</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6.666666666666675</v>
      </c>
      <c r="P272" s="171">
        <v>31.58878504672898</v>
      </c>
      <c r="Q272" s="169">
        <v>14.532261227691674</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2.770448548812676</v>
      </c>
      <c r="P273" s="171">
        <v>10.65340909090909</v>
      </c>
      <c r="Q273" s="169">
        <v>3.8869863013698716</v>
      </c>
    </row>
    <row r="274" spans="1:17" ht="12" customHeight="1">
      <c r="A274" s="32">
        <v>2008</v>
      </c>
      <c r="B274" s="168">
        <v>90.3</v>
      </c>
      <c r="C274" s="168">
        <v>83.7</v>
      </c>
      <c r="D274" s="168">
        <v>83.3</v>
      </c>
      <c r="E274" s="168">
        <v>87</v>
      </c>
      <c r="F274" s="168">
        <v>75.6</v>
      </c>
      <c r="G274" s="168">
        <v>79.4</v>
      </c>
      <c r="H274" s="168">
        <v>83.9</v>
      </c>
      <c r="I274" s="168">
        <v>69.2</v>
      </c>
      <c r="J274" s="168" t="s">
        <v>102</v>
      </c>
      <c r="K274" s="168" t="s">
        <v>102</v>
      </c>
      <c r="L274" s="168" t="s">
        <v>102</v>
      </c>
      <c r="M274" s="168" t="s">
        <v>102</v>
      </c>
      <c r="N274" s="168">
        <v>81.55</v>
      </c>
      <c r="O274" s="171">
        <v>-17.520858164481528</v>
      </c>
      <c r="P274" s="171">
        <v>-11.168164313222082</v>
      </c>
      <c r="Q274" s="169">
        <v>7.5325531564199855</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-7.024029574861375</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0.33277870216305444</v>
      </c>
      <c r="P278" s="171">
        <v>19.880715705765407</v>
      </c>
      <c r="Q278" s="169">
        <v>11.26013694731206</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-17.630057803468212</v>
      </c>
      <c r="P279" s="171">
        <v>-5.472636815920394</v>
      </c>
      <c r="Q279" s="169">
        <v>2.9439165269238066</v>
      </c>
    </row>
    <row r="280" spans="1:17" ht="12" customHeight="1">
      <c r="A280" s="32">
        <v>2008</v>
      </c>
      <c r="B280" s="168">
        <v>82.2</v>
      </c>
      <c r="C280" s="168">
        <v>74.4</v>
      </c>
      <c r="D280" s="168">
        <v>76.4</v>
      </c>
      <c r="E280" s="168">
        <v>84.1</v>
      </c>
      <c r="F280" s="168">
        <v>70.7</v>
      </c>
      <c r="G280" s="168">
        <v>80.1</v>
      </c>
      <c r="H280" s="168">
        <v>78.4</v>
      </c>
      <c r="I280" s="168">
        <v>70.6</v>
      </c>
      <c r="J280" s="168" t="s">
        <v>102</v>
      </c>
      <c r="K280" s="168" t="s">
        <v>102</v>
      </c>
      <c r="L280" s="168" t="s">
        <v>102</v>
      </c>
      <c r="M280" s="168" t="s">
        <v>102</v>
      </c>
      <c r="N280" s="168">
        <v>77.1125</v>
      </c>
      <c r="O280" s="171">
        <v>-9.948979591836748</v>
      </c>
      <c r="P280" s="171">
        <v>23.85964912280701</v>
      </c>
      <c r="Q280" s="169">
        <v>11.656108597285064</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-4.447852760736205</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19.10519951632406</v>
      </c>
      <c r="P284" s="171">
        <v>58.10593900481542</v>
      </c>
      <c r="Q284" s="169">
        <v>22.24075703758098</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43.96186440677966</v>
      </c>
      <c r="P285" s="171">
        <v>37.96954314720813</v>
      </c>
      <c r="Q285" s="169">
        <v>5.739421868454113</v>
      </c>
    </row>
    <row r="286" spans="1:17" ht="12" customHeight="1">
      <c r="A286" s="32">
        <v>2008</v>
      </c>
      <c r="B286" s="168">
        <v>112.9</v>
      </c>
      <c r="C286" s="168">
        <v>109.4</v>
      </c>
      <c r="D286" s="168">
        <v>102.4</v>
      </c>
      <c r="E286" s="168">
        <v>95.2</v>
      </c>
      <c r="F286" s="168">
        <v>89</v>
      </c>
      <c r="G286" s="168">
        <v>77.3</v>
      </c>
      <c r="H286" s="168">
        <v>99.2</v>
      </c>
      <c r="I286" s="168">
        <v>65.5</v>
      </c>
      <c r="J286" s="168" t="s">
        <v>102</v>
      </c>
      <c r="K286" s="168" t="s">
        <v>102</v>
      </c>
      <c r="L286" s="168" t="s">
        <v>102</v>
      </c>
      <c r="M286" s="168" t="s">
        <v>102</v>
      </c>
      <c r="N286" s="168">
        <v>93.8625</v>
      </c>
      <c r="O286" s="171">
        <v>-33.971774193548384</v>
      </c>
      <c r="P286" s="171">
        <v>-51.80279617365711</v>
      </c>
      <c r="Q286" s="169">
        <v>-0.8320126782884102</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460" t="s">
        <v>33</v>
      </c>
      <c r="B289" s="460"/>
      <c r="C289" s="460"/>
      <c r="D289" s="460"/>
      <c r="E289" s="460"/>
      <c r="F289" s="460"/>
      <c r="G289" s="460"/>
      <c r="H289" s="460"/>
      <c r="I289" s="460"/>
      <c r="J289" s="460"/>
      <c r="K289" s="460"/>
      <c r="L289" s="460"/>
      <c r="M289" s="460"/>
      <c r="N289" s="460"/>
      <c r="O289" s="460"/>
      <c r="P289" s="460"/>
      <c r="Q289" s="460"/>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2.8813559322033866</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-11.498637602179834</v>
      </c>
      <c r="P294" s="171">
        <v>-10.818231740801751</v>
      </c>
      <c r="Q294" s="169">
        <v>-2.3655608439297953</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-1.285219970341089</v>
      </c>
      <c r="P295" s="171">
        <v>22.96798029556649</v>
      </c>
      <c r="Q295" s="169">
        <v>12.107101280558794</v>
      </c>
    </row>
    <row r="296" spans="1:17" ht="12" customHeight="1">
      <c r="A296" s="32">
        <v>2008</v>
      </c>
      <c r="B296" s="168">
        <v>205.6</v>
      </c>
      <c r="C296" s="168">
        <v>218.5</v>
      </c>
      <c r="D296" s="168">
        <v>205.9</v>
      </c>
      <c r="E296" s="168">
        <v>220.3</v>
      </c>
      <c r="F296" s="168">
        <v>216.7</v>
      </c>
      <c r="G296" s="168">
        <v>203</v>
      </c>
      <c r="H296" s="168">
        <v>208.1</v>
      </c>
      <c r="I296" s="168">
        <v>185.4</v>
      </c>
      <c r="J296" s="168" t="s">
        <v>102</v>
      </c>
      <c r="K296" s="168" t="s">
        <v>102</v>
      </c>
      <c r="L296" s="168" t="s">
        <v>102</v>
      </c>
      <c r="M296" s="168" t="s">
        <v>102</v>
      </c>
      <c r="N296" s="168">
        <v>207.9375</v>
      </c>
      <c r="O296" s="171">
        <v>-10.908217203267654</v>
      </c>
      <c r="P296" s="171">
        <v>-7.160741111667493</v>
      </c>
      <c r="Q296" s="169">
        <v>7.9633956386292715</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1.1376564277588168</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-15.512465373961218</v>
      </c>
      <c r="P300" s="171">
        <v>-14.229471316085494</v>
      </c>
      <c r="Q300" s="169">
        <v>-4.463730538016709</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-1.2506513809275694</v>
      </c>
      <c r="P301" s="171">
        <v>24.262295081967213</v>
      </c>
      <c r="Q301" s="169">
        <v>10.429354445797806</v>
      </c>
    </row>
    <row r="302" spans="1:17" ht="12" customHeight="1">
      <c r="A302" s="32">
        <v>2008</v>
      </c>
      <c r="B302" s="168">
        <v>184.1</v>
      </c>
      <c r="C302" s="168">
        <v>193</v>
      </c>
      <c r="D302" s="168">
        <v>188.4</v>
      </c>
      <c r="E302" s="168">
        <v>208.4</v>
      </c>
      <c r="F302" s="168">
        <v>202.1</v>
      </c>
      <c r="G302" s="168">
        <v>188.8</v>
      </c>
      <c r="H302" s="168">
        <v>195.4</v>
      </c>
      <c r="I302" s="168">
        <v>170.2</v>
      </c>
      <c r="J302" s="168" t="s">
        <v>102</v>
      </c>
      <c r="K302" s="168" t="s">
        <v>102</v>
      </c>
      <c r="L302" s="168" t="s">
        <v>102</v>
      </c>
      <c r="M302" s="168" t="s">
        <v>102</v>
      </c>
      <c r="N302" s="168">
        <v>191.3</v>
      </c>
      <c r="O302" s="171">
        <v>-12.896622313203693</v>
      </c>
      <c r="P302" s="171">
        <v>-10.18469656992085</v>
      </c>
      <c r="Q302" s="169">
        <v>5.501171928857021</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14.810810810810814</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13.4765625</v>
      </c>
      <c r="P306" s="171">
        <v>9.416195856873824</v>
      </c>
      <c r="Q306" s="169">
        <v>10.26167585420489</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-1.5574067366896092</v>
      </c>
      <c r="P307" s="171">
        <v>16.953528399311534</v>
      </c>
      <c r="Q307" s="169">
        <v>20.732044963730015</v>
      </c>
    </row>
    <row r="308" spans="1:17" ht="12" customHeight="1">
      <c r="A308" s="125">
        <v>2008</v>
      </c>
      <c r="B308" s="168">
        <v>357.8</v>
      </c>
      <c r="C308" s="168">
        <v>399.4</v>
      </c>
      <c r="D308" s="168">
        <v>329.4</v>
      </c>
      <c r="E308" s="168">
        <v>305</v>
      </c>
      <c r="F308" s="168">
        <v>320.5</v>
      </c>
      <c r="G308" s="168">
        <v>304</v>
      </c>
      <c r="H308" s="168">
        <v>298.2</v>
      </c>
      <c r="I308" s="168">
        <v>293.3</v>
      </c>
      <c r="J308" s="168" t="s">
        <v>102</v>
      </c>
      <c r="K308" s="168" t="s">
        <v>102</v>
      </c>
      <c r="L308" s="168" t="s">
        <v>102</v>
      </c>
      <c r="M308" s="168" t="s">
        <v>102</v>
      </c>
      <c r="N308" s="168">
        <v>325.95</v>
      </c>
      <c r="O308" s="171">
        <v>-1.6431924882629032</v>
      </c>
      <c r="P308" s="171">
        <v>7.910228108903605</v>
      </c>
      <c r="Q308" s="169">
        <v>19.598220428381403</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D73" sqref="D73:J77"/>
    </sheetView>
  </sheetViews>
  <sheetFormatPr defaultColWidth="11.421875" defaultRowHeight="12.75"/>
  <cols>
    <col min="1" max="1" width="1.1484375" style="194" customWidth="1"/>
    <col min="2" max="2" width="11.140625" style="194" customWidth="1"/>
    <col min="3" max="3" width="25.140625" style="194" customWidth="1"/>
    <col min="4" max="4" width="7.7109375" style="194" customWidth="1"/>
    <col min="5" max="5" width="7.8515625" style="228" customWidth="1"/>
    <col min="6" max="6" width="8.421875" style="194" customWidth="1"/>
    <col min="7" max="7" width="6.7109375" style="194" customWidth="1"/>
    <col min="8" max="8" width="8.140625" style="194" customWidth="1"/>
    <col min="9" max="9" width="7.7109375" style="194" customWidth="1"/>
    <col min="10" max="10" width="7.57421875" style="194" customWidth="1"/>
    <col min="11" max="16384" width="11.421875" style="194"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452" t="s">
        <v>106</v>
      </c>
      <c r="B3" s="452"/>
      <c r="C3" s="452"/>
      <c r="D3" s="452"/>
      <c r="E3" s="452"/>
      <c r="F3" s="452"/>
      <c r="G3" s="452"/>
      <c r="H3" s="452"/>
      <c r="I3" s="452"/>
      <c r="J3" s="452"/>
    </row>
    <row r="4" spans="1:10" s="189" customFormat="1" ht="13.5" customHeight="1">
      <c r="A4" s="467" t="s">
        <v>107</v>
      </c>
      <c r="B4" s="467"/>
      <c r="C4" s="467"/>
      <c r="D4" s="467"/>
      <c r="E4" s="467"/>
      <c r="F4" s="467"/>
      <c r="G4" s="467"/>
      <c r="H4" s="467"/>
      <c r="I4" s="467"/>
      <c r="J4" s="467"/>
    </row>
    <row r="5" spans="1:10" s="189" customFormat="1" ht="13.5" customHeight="1">
      <c r="A5" s="467" t="s">
        <v>50</v>
      </c>
      <c r="B5" s="467"/>
      <c r="C5" s="467"/>
      <c r="D5" s="467"/>
      <c r="E5" s="467"/>
      <c r="F5" s="467"/>
      <c r="G5" s="467"/>
      <c r="H5" s="467"/>
      <c r="I5" s="467"/>
      <c r="J5" s="467"/>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468" t="s">
        <v>196</v>
      </c>
      <c r="E8" s="471" t="s">
        <v>108</v>
      </c>
      <c r="F8" s="472"/>
      <c r="G8" s="475" t="s">
        <v>179</v>
      </c>
      <c r="H8" s="342" t="s">
        <v>4</v>
      </c>
      <c r="I8" s="342"/>
      <c r="J8" s="342"/>
    </row>
    <row r="9" spans="3:10" ht="11.25" customHeight="1">
      <c r="C9" s="195"/>
      <c r="D9" s="469"/>
      <c r="E9" s="473"/>
      <c r="F9" s="474"/>
      <c r="G9" s="447"/>
      <c r="H9" s="345" t="s">
        <v>194</v>
      </c>
      <c r="I9" s="346"/>
      <c r="J9" s="347" t="s">
        <v>195</v>
      </c>
    </row>
    <row r="10" spans="1:10" ht="11.25" customHeight="1">
      <c r="A10" s="196" t="s">
        <v>109</v>
      </c>
      <c r="B10" s="196"/>
      <c r="C10" s="197"/>
      <c r="D10" s="469"/>
      <c r="E10" s="449" t="s">
        <v>201</v>
      </c>
      <c r="F10" s="449" t="s">
        <v>197</v>
      </c>
      <c r="G10" s="447"/>
      <c r="H10" s="350" t="s">
        <v>19</v>
      </c>
      <c r="I10" s="350"/>
      <c r="J10" s="350"/>
    </row>
    <row r="11" spans="3:10" ht="11.25" customHeight="1">
      <c r="C11" s="195"/>
      <c r="D11" s="469"/>
      <c r="E11" s="450"/>
      <c r="F11" s="450" t="s">
        <v>102</v>
      </c>
      <c r="G11" s="447"/>
      <c r="H11" s="351" t="s">
        <v>20</v>
      </c>
      <c r="I11" s="352" t="s">
        <v>21</v>
      </c>
      <c r="J11" s="353" t="s">
        <v>21</v>
      </c>
    </row>
    <row r="12" spans="1:10" ht="10.5" customHeight="1">
      <c r="A12" s="198"/>
      <c r="B12" s="198"/>
      <c r="C12" s="199"/>
      <c r="D12" s="470"/>
      <c r="E12" s="451"/>
      <c r="F12" s="451" t="s">
        <v>102</v>
      </c>
      <c r="G12" s="448"/>
      <c r="H12" s="356" t="s">
        <v>22</v>
      </c>
      <c r="I12" s="357" t="s">
        <v>23</v>
      </c>
      <c r="J12" s="358" t="s">
        <v>185</v>
      </c>
    </row>
    <row r="13" spans="1:10" ht="10.5" customHeight="1">
      <c r="A13" s="200"/>
      <c r="B13" s="200"/>
      <c r="C13" s="201"/>
      <c r="D13" s="202"/>
      <c r="E13" s="203"/>
      <c r="F13" s="202"/>
      <c r="G13" s="202"/>
      <c r="H13" s="202"/>
      <c r="I13" s="202"/>
      <c r="J13" s="202"/>
    </row>
    <row r="14" spans="1:10" ht="10.5" customHeight="1">
      <c r="A14" s="200"/>
      <c r="B14" s="200"/>
      <c r="C14" s="201"/>
      <c r="D14" s="202"/>
      <c r="E14" s="203"/>
      <c r="F14" s="202"/>
      <c r="G14" s="202"/>
      <c r="H14" s="204"/>
      <c r="I14" s="204"/>
      <c r="J14" s="202"/>
    </row>
    <row r="15" spans="1:10" ht="10.5" customHeight="1">
      <c r="A15" s="200" t="s">
        <v>110</v>
      </c>
      <c r="B15" s="200"/>
      <c r="C15" s="201"/>
      <c r="D15" s="205">
        <v>71.7</v>
      </c>
      <c r="E15" s="206">
        <v>92.3</v>
      </c>
      <c r="F15" s="207">
        <v>76</v>
      </c>
      <c r="G15" s="205">
        <v>93.025</v>
      </c>
      <c r="H15" s="208">
        <v>-22.31852654387865</v>
      </c>
      <c r="I15" s="208">
        <v>-5.657894736842102</v>
      </c>
      <c r="J15" s="208">
        <v>9.489480653229366</v>
      </c>
    </row>
    <row r="16" spans="1:10" ht="10.5" customHeight="1">
      <c r="A16" s="200"/>
      <c r="B16" s="200"/>
      <c r="C16" s="201"/>
      <c r="D16" s="205"/>
      <c r="E16" s="206"/>
      <c r="F16" s="207"/>
      <c r="G16" s="205"/>
      <c r="H16" s="208"/>
      <c r="I16" s="208"/>
      <c r="J16" s="208"/>
    </row>
    <row r="17" spans="1:10" ht="10.5" customHeight="1">
      <c r="A17" s="200"/>
      <c r="B17" s="200" t="s">
        <v>25</v>
      </c>
      <c r="C17" s="201"/>
      <c r="D17" s="205">
        <v>72.1</v>
      </c>
      <c r="E17" s="206">
        <v>92.6</v>
      </c>
      <c r="F17" s="207">
        <v>73.3</v>
      </c>
      <c r="G17" s="205">
        <v>88.95</v>
      </c>
      <c r="H17" s="208">
        <v>-22.138228941684666</v>
      </c>
      <c r="I17" s="208">
        <v>-1.6371077762619413</v>
      </c>
      <c r="J17" s="208">
        <v>9.730146491904398</v>
      </c>
    </row>
    <row r="18" spans="1:10" ht="10.5" customHeight="1">
      <c r="A18" s="200"/>
      <c r="B18" s="200" t="s">
        <v>26</v>
      </c>
      <c r="C18" s="201"/>
      <c r="D18" s="205">
        <v>70.9</v>
      </c>
      <c r="E18" s="206">
        <v>91.6</v>
      </c>
      <c r="F18" s="207">
        <v>82.4</v>
      </c>
      <c r="G18" s="205">
        <v>103.025</v>
      </c>
      <c r="H18" s="208">
        <v>-22.598253275109162</v>
      </c>
      <c r="I18" s="208">
        <v>-13.956310679611649</v>
      </c>
      <c r="J18" s="208">
        <v>9.021164021163996</v>
      </c>
    </row>
    <row r="19" spans="1:10" ht="10.5" customHeight="1">
      <c r="A19" s="200"/>
      <c r="B19" s="200"/>
      <c r="C19" s="201"/>
      <c r="D19" s="205"/>
      <c r="E19" s="209"/>
      <c r="F19" s="207"/>
      <c r="G19" s="205"/>
      <c r="H19" s="210"/>
      <c r="I19" s="210"/>
      <c r="J19" s="208"/>
    </row>
    <row r="20" spans="1:10" ht="10.5" customHeight="1">
      <c r="A20" s="200"/>
      <c r="B20" s="200"/>
      <c r="C20" s="201"/>
      <c r="D20" s="205"/>
      <c r="E20" s="209"/>
      <c r="F20" s="207"/>
      <c r="G20" s="205"/>
      <c r="H20" s="210"/>
      <c r="I20" s="210"/>
      <c r="J20" s="208"/>
    </row>
    <row r="21" spans="1:10" ht="10.5" customHeight="1">
      <c r="A21" s="200" t="s">
        <v>111</v>
      </c>
      <c r="B21" s="200"/>
      <c r="C21" s="201"/>
      <c r="D21" s="205" t="s">
        <v>169</v>
      </c>
      <c r="E21" s="209" t="s">
        <v>188</v>
      </c>
      <c r="F21" s="207" t="s">
        <v>189</v>
      </c>
      <c r="G21" s="205" t="s">
        <v>168</v>
      </c>
      <c r="H21" s="211" t="s">
        <v>169</v>
      </c>
      <c r="I21" s="210" t="s">
        <v>53</v>
      </c>
      <c r="J21" s="208" t="s">
        <v>189</v>
      </c>
    </row>
    <row r="22" spans="1:10" ht="10.5" customHeight="1">
      <c r="A22" s="200" t="s">
        <v>102</v>
      </c>
      <c r="B22" s="200" t="s">
        <v>102</v>
      </c>
      <c r="C22" s="201"/>
      <c r="D22" s="205"/>
      <c r="E22" s="209"/>
      <c r="F22" s="212"/>
      <c r="G22" s="205"/>
      <c r="H22" s="210"/>
      <c r="I22" s="210"/>
      <c r="J22" s="208"/>
    </row>
    <row r="23" spans="1:10" ht="10.5" customHeight="1">
      <c r="A23" s="200"/>
      <c r="B23" s="200"/>
      <c r="C23" s="201"/>
      <c r="D23" s="205"/>
      <c r="E23" s="209"/>
      <c r="F23" s="212"/>
      <c r="G23" s="205"/>
      <c r="H23" s="210"/>
      <c r="I23" s="210"/>
      <c r="J23" s="210"/>
    </row>
    <row r="24" spans="1:10" ht="10.5" customHeight="1">
      <c r="A24" s="200" t="s">
        <v>112</v>
      </c>
      <c r="B24" s="200"/>
      <c r="C24" s="201"/>
      <c r="D24" s="205">
        <v>109.4</v>
      </c>
      <c r="E24" s="206">
        <v>141.9</v>
      </c>
      <c r="F24" s="207">
        <v>159.1</v>
      </c>
      <c r="G24" s="205">
        <v>133.8625</v>
      </c>
      <c r="H24" s="208">
        <v>-22.903453136011276</v>
      </c>
      <c r="I24" s="208">
        <v>-31.238214959145186</v>
      </c>
      <c r="J24" s="208">
        <v>-11.275890637945293</v>
      </c>
    </row>
    <row r="25" spans="1:10" ht="10.5" customHeight="1">
      <c r="A25" s="200"/>
      <c r="B25" s="200"/>
      <c r="C25" s="201"/>
      <c r="D25" s="205"/>
      <c r="E25" s="213"/>
      <c r="F25" s="207"/>
      <c r="G25" s="205"/>
      <c r="H25" s="208"/>
      <c r="I25" s="208"/>
      <c r="J25" s="208"/>
    </row>
    <row r="26" spans="1:10" ht="10.5" customHeight="1">
      <c r="A26" s="200"/>
      <c r="B26" s="200" t="s">
        <v>25</v>
      </c>
      <c r="C26" s="201"/>
      <c r="D26" s="205">
        <v>96.4</v>
      </c>
      <c r="E26" s="206">
        <v>118.1</v>
      </c>
      <c r="F26" s="207">
        <v>145.5</v>
      </c>
      <c r="G26" s="205">
        <v>115.7</v>
      </c>
      <c r="H26" s="208">
        <v>-18.37425910245554</v>
      </c>
      <c r="I26" s="208">
        <v>-33.745704467353946</v>
      </c>
      <c r="J26" s="208">
        <v>-16.083408884859463</v>
      </c>
    </row>
    <row r="27" spans="1:10" ht="10.5" customHeight="1">
      <c r="A27" s="200"/>
      <c r="B27" s="200" t="s">
        <v>26</v>
      </c>
      <c r="C27" s="201"/>
      <c r="D27" s="205">
        <v>143</v>
      </c>
      <c r="E27" s="206">
        <v>203.3</v>
      </c>
      <c r="F27" s="207">
        <v>194.2</v>
      </c>
      <c r="G27" s="205">
        <v>180.8375</v>
      </c>
      <c r="H27" s="208">
        <v>-29.660600098376786</v>
      </c>
      <c r="I27" s="208">
        <v>-26.364572605561275</v>
      </c>
      <c r="J27" s="208">
        <v>-1.925293200461007</v>
      </c>
    </row>
    <row r="28" spans="1:10" ht="10.5" customHeight="1">
      <c r="A28" s="200"/>
      <c r="B28" s="200"/>
      <c r="C28" s="201"/>
      <c r="D28" s="205"/>
      <c r="E28" s="206"/>
      <c r="F28" s="213"/>
      <c r="G28" s="205"/>
      <c r="H28" s="208"/>
      <c r="I28" s="208"/>
      <c r="J28" s="208"/>
    </row>
    <row r="29" spans="1:10" ht="10.5" customHeight="1">
      <c r="A29" s="200"/>
      <c r="B29" s="200"/>
      <c r="C29" s="201"/>
      <c r="D29" s="205"/>
      <c r="E29" s="206"/>
      <c r="F29" s="207"/>
      <c r="G29" s="205"/>
      <c r="H29" s="208"/>
      <c r="I29" s="208"/>
      <c r="J29" s="208"/>
    </row>
    <row r="30" spans="1:10" ht="10.5" customHeight="1">
      <c r="A30" s="200" t="s">
        <v>113</v>
      </c>
      <c r="B30" s="200"/>
      <c r="C30" s="201"/>
      <c r="D30" s="205">
        <v>206.7</v>
      </c>
      <c r="E30" s="206">
        <v>242.1</v>
      </c>
      <c r="F30" s="207">
        <v>249.9</v>
      </c>
      <c r="G30" s="205">
        <v>232.45</v>
      </c>
      <c r="H30" s="208">
        <v>-14.62205700123916</v>
      </c>
      <c r="I30" s="208">
        <v>-17.28691476590637</v>
      </c>
      <c r="J30" s="208">
        <v>-1.5563790365272678</v>
      </c>
    </row>
    <row r="31" spans="1:10" ht="10.5" customHeight="1">
      <c r="A31" s="200"/>
      <c r="B31" s="200"/>
      <c r="C31" s="201"/>
      <c r="D31" s="205"/>
      <c r="E31" s="206"/>
      <c r="F31" s="207"/>
      <c r="G31" s="205"/>
      <c r="H31" s="208"/>
      <c r="I31" s="208"/>
      <c r="J31" s="208"/>
    </row>
    <row r="32" spans="1:10" ht="10.5" customHeight="1">
      <c r="A32" s="200"/>
      <c r="B32" s="200" t="s">
        <v>25</v>
      </c>
      <c r="C32" s="201"/>
      <c r="D32" s="205">
        <v>252.1</v>
      </c>
      <c r="E32" s="206">
        <v>278.8</v>
      </c>
      <c r="F32" s="207">
        <v>288.5</v>
      </c>
      <c r="G32" s="205">
        <v>269.125</v>
      </c>
      <c r="H32" s="208">
        <v>-9.576757532281212</v>
      </c>
      <c r="I32" s="208">
        <v>-12.616984402079725</v>
      </c>
      <c r="J32" s="208">
        <v>-2.2873740582735813</v>
      </c>
    </row>
    <row r="33" spans="1:10" ht="10.5" customHeight="1">
      <c r="A33" s="200"/>
      <c r="B33" s="200" t="s">
        <v>26</v>
      </c>
      <c r="C33" s="201"/>
      <c r="D33" s="205">
        <v>134.6</v>
      </c>
      <c r="E33" s="206">
        <v>183.6</v>
      </c>
      <c r="F33" s="207">
        <v>188.4</v>
      </c>
      <c r="G33" s="205">
        <v>174.1125</v>
      </c>
      <c r="H33" s="208">
        <v>-26.688453159041394</v>
      </c>
      <c r="I33" s="208">
        <v>-28.55626326963907</v>
      </c>
      <c r="J33" s="208">
        <v>0.30966441019728497</v>
      </c>
    </row>
    <row r="34" spans="1:10" ht="10.5" customHeight="1">
      <c r="A34" s="200"/>
      <c r="B34" s="200"/>
      <c r="C34" s="201"/>
      <c r="D34" s="205"/>
      <c r="E34" s="209"/>
      <c r="F34" s="207"/>
      <c r="G34" s="205"/>
      <c r="H34" s="208"/>
      <c r="I34" s="208"/>
      <c r="J34" s="208"/>
    </row>
    <row r="35" spans="1:10" ht="10.5" customHeight="1">
      <c r="A35" s="200"/>
      <c r="B35" s="200"/>
      <c r="C35" s="201"/>
      <c r="D35" s="205"/>
      <c r="E35" s="209"/>
      <c r="F35" s="207"/>
      <c r="G35" s="205"/>
      <c r="H35" s="208"/>
      <c r="I35" s="208"/>
      <c r="J35" s="208"/>
    </row>
    <row r="36" spans="1:10" ht="10.5" customHeight="1">
      <c r="A36" s="200" t="s">
        <v>114</v>
      </c>
      <c r="B36" s="200"/>
      <c r="C36" s="201"/>
      <c r="D36" s="205"/>
      <c r="E36" s="209"/>
      <c r="F36" s="207"/>
      <c r="G36" s="205"/>
      <c r="H36" s="208"/>
      <c r="I36" s="208"/>
      <c r="J36" s="208"/>
    </row>
    <row r="37" spans="1:10" ht="10.5" customHeight="1">
      <c r="A37" s="200" t="s">
        <v>102</v>
      </c>
      <c r="B37" s="200" t="s">
        <v>115</v>
      </c>
      <c r="C37" s="201"/>
      <c r="D37" s="205">
        <v>212.9</v>
      </c>
      <c r="E37" s="206">
        <v>220.4</v>
      </c>
      <c r="F37" s="214">
        <v>223</v>
      </c>
      <c r="G37" s="205">
        <v>218.4375</v>
      </c>
      <c r="H37" s="208">
        <v>-3.4029038112522687</v>
      </c>
      <c r="I37" s="208">
        <v>-4.529147982062778</v>
      </c>
      <c r="J37" s="208">
        <v>8.594332587621205</v>
      </c>
    </row>
    <row r="38" spans="1:10" ht="10.5" customHeight="1">
      <c r="A38" s="200"/>
      <c r="B38" s="200"/>
      <c r="C38" s="201"/>
      <c r="D38" s="205"/>
      <c r="E38" s="206"/>
      <c r="F38" s="207"/>
      <c r="G38" s="205"/>
      <c r="H38" s="208"/>
      <c r="I38" s="208"/>
      <c r="J38" s="208"/>
    </row>
    <row r="39" spans="1:10" ht="10.5" customHeight="1">
      <c r="A39" s="200"/>
      <c r="B39" s="200" t="s">
        <v>25</v>
      </c>
      <c r="C39" s="201"/>
      <c r="D39" s="205">
        <v>193.4</v>
      </c>
      <c r="E39" s="206">
        <v>204</v>
      </c>
      <c r="F39" s="214">
        <v>202.2</v>
      </c>
      <c r="G39" s="205">
        <v>202.1875</v>
      </c>
      <c r="H39" s="208">
        <v>-5.1960784313725465</v>
      </c>
      <c r="I39" s="208">
        <v>-4.3521266073194775</v>
      </c>
      <c r="J39" s="208">
        <v>7.28261590502092</v>
      </c>
    </row>
    <row r="40" spans="1:10" ht="10.5" customHeight="1">
      <c r="A40" s="200"/>
      <c r="B40" s="200" t="s">
        <v>26</v>
      </c>
      <c r="C40" s="201"/>
      <c r="D40" s="205">
        <v>635.5</v>
      </c>
      <c r="E40" s="206">
        <v>578.8</v>
      </c>
      <c r="F40" s="207">
        <v>674.9</v>
      </c>
      <c r="G40" s="205">
        <v>571.75</v>
      </c>
      <c r="H40" s="208">
        <v>9.796129923980658</v>
      </c>
      <c r="I40" s="208">
        <v>-5.837901911394278</v>
      </c>
      <c r="J40" s="208">
        <v>19.923441965339126</v>
      </c>
    </row>
    <row r="41" spans="1:10" ht="10.5" customHeight="1">
      <c r="A41" s="200"/>
      <c r="B41" s="200"/>
      <c r="C41" s="201"/>
      <c r="D41" s="205"/>
      <c r="E41" s="213"/>
      <c r="F41" s="213"/>
      <c r="G41" s="205"/>
      <c r="H41" s="208"/>
      <c r="I41" s="208"/>
      <c r="J41" s="208"/>
    </row>
    <row r="42" spans="1:10" ht="10.5" customHeight="1">
      <c r="A42" s="200"/>
      <c r="B42" s="200"/>
      <c r="C42" s="201" t="s">
        <v>102</v>
      </c>
      <c r="D42" s="205"/>
      <c r="E42" s="213"/>
      <c r="F42" s="213"/>
      <c r="G42" s="205"/>
      <c r="H42" s="208"/>
      <c r="I42" s="208"/>
      <c r="J42" s="208"/>
    </row>
    <row r="43" spans="1:10" ht="10.5" customHeight="1">
      <c r="A43" s="200" t="s">
        <v>116</v>
      </c>
      <c r="B43" s="200"/>
      <c r="C43" s="201"/>
      <c r="D43" s="205">
        <v>171</v>
      </c>
      <c r="E43" s="206">
        <v>188.7</v>
      </c>
      <c r="F43" s="207">
        <v>177.9</v>
      </c>
      <c r="G43" s="205">
        <v>200.1</v>
      </c>
      <c r="H43" s="208">
        <v>-9.37996820349761</v>
      </c>
      <c r="I43" s="208">
        <v>-3.878583473861723</v>
      </c>
      <c r="J43" s="208">
        <v>7.45066451872733</v>
      </c>
    </row>
    <row r="44" spans="1:10" ht="10.5" customHeight="1">
      <c r="A44" s="200"/>
      <c r="B44" s="200"/>
      <c r="C44" s="201"/>
      <c r="D44" s="205"/>
      <c r="E44" s="206"/>
      <c r="F44" s="207"/>
      <c r="G44" s="205"/>
      <c r="H44" s="208"/>
      <c r="I44" s="208"/>
      <c r="J44" s="208"/>
    </row>
    <row r="45" spans="1:10" ht="10.5" customHeight="1">
      <c r="A45" s="200"/>
      <c r="B45" s="200" t="s">
        <v>25</v>
      </c>
      <c r="C45" s="201"/>
      <c r="D45" s="205">
        <v>209.2</v>
      </c>
      <c r="E45" s="206">
        <v>231.9</v>
      </c>
      <c r="F45" s="207">
        <v>208.6</v>
      </c>
      <c r="G45" s="205">
        <v>236.1375</v>
      </c>
      <c r="H45" s="208">
        <v>-9.78870202673567</v>
      </c>
      <c r="I45" s="208">
        <v>0.2876318312559896</v>
      </c>
      <c r="J45" s="208">
        <v>10.16445066480057</v>
      </c>
    </row>
    <row r="46" spans="1:10" ht="10.5" customHeight="1">
      <c r="A46" s="200"/>
      <c r="B46" s="200" t="s">
        <v>26</v>
      </c>
      <c r="C46" s="201"/>
      <c r="D46" s="205">
        <v>110.5</v>
      </c>
      <c r="E46" s="206">
        <v>120.4</v>
      </c>
      <c r="F46" s="207">
        <v>129.4</v>
      </c>
      <c r="G46" s="205">
        <v>143.125</v>
      </c>
      <c r="H46" s="208">
        <v>-8.22259136212625</v>
      </c>
      <c r="I46" s="208">
        <v>-14.605873261205566</v>
      </c>
      <c r="J46" s="208">
        <v>0.9433130565106072</v>
      </c>
    </row>
    <row r="47" spans="1:10" ht="10.5" customHeight="1">
      <c r="A47" s="200"/>
      <c r="B47" s="200"/>
      <c r="C47" s="201"/>
      <c r="D47" s="205"/>
      <c r="E47" s="213"/>
      <c r="F47" s="213"/>
      <c r="G47" s="205"/>
      <c r="H47" s="208"/>
      <c r="I47" s="208"/>
      <c r="J47" s="208"/>
    </row>
    <row r="48" spans="1:10" ht="10.5" customHeight="1">
      <c r="A48" s="200"/>
      <c r="B48" s="200"/>
      <c r="C48" s="201"/>
      <c r="D48" s="205"/>
      <c r="E48" s="213"/>
      <c r="F48" s="213"/>
      <c r="G48" s="205"/>
      <c r="H48" s="208"/>
      <c r="I48" s="208"/>
      <c r="J48" s="208"/>
    </row>
    <row r="49" spans="1:10" ht="10.5" customHeight="1">
      <c r="A49" s="200" t="s">
        <v>117</v>
      </c>
      <c r="B49" s="200"/>
      <c r="C49" s="201"/>
      <c r="D49" s="205">
        <v>216.2</v>
      </c>
      <c r="E49" s="206">
        <v>233.2</v>
      </c>
      <c r="F49" s="207">
        <v>213.3</v>
      </c>
      <c r="G49" s="205">
        <v>233.0125</v>
      </c>
      <c r="H49" s="208">
        <v>-7.289879931389366</v>
      </c>
      <c r="I49" s="208">
        <v>1.3595874355367918</v>
      </c>
      <c r="J49" s="208">
        <v>6.39840182648404</v>
      </c>
    </row>
    <row r="50" spans="1:10" ht="10.5" customHeight="1">
      <c r="A50" s="200"/>
      <c r="B50" s="200"/>
      <c r="C50" s="201"/>
      <c r="D50" s="205"/>
      <c r="E50" s="206"/>
      <c r="F50" s="207"/>
      <c r="G50" s="205"/>
      <c r="H50" s="208"/>
      <c r="I50" s="208"/>
      <c r="J50" s="208"/>
    </row>
    <row r="51" spans="1:10" ht="10.5" customHeight="1">
      <c r="A51" s="200"/>
      <c r="B51" s="200" t="s">
        <v>25</v>
      </c>
      <c r="C51" s="201"/>
      <c r="D51" s="205">
        <v>175.8</v>
      </c>
      <c r="E51" s="206">
        <v>190.6</v>
      </c>
      <c r="F51" s="207">
        <v>181.4</v>
      </c>
      <c r="G51" s="205">
        <v>186.45</v>
      </c>
      <c r="H51" s="208">
        <v>-7.764952780692541</v>
      </c>
      <c r="I51" s="208">
        <v>-3.0871003307607463</v>
      </c>
      <c r="J51" s="208">
        <v>5.116279069767419</v>
      </c>
    </row>
    <row r="52" spans="1:10" ht="10.5" customHeight="1">
      <c r="A52" s="200"/>
      <c r="B52" s="200" t="s">
        <v>26</v>
      </c>
      <c r="C52" s="201"/>
      <c r="D52" s="205">
        <v>389.5</v>
      </c>
      <c r="E52" s="206">
        <v>416.1</v>
      </c>
      <c r="F52" s="207">
        <v>350.3</v>
      </c>
      <c r="G52" s="205">
        <v>432.775</v>
      </c>
      <c r="H52" s="208">
        <v>-6.392694063926946</v>
      </c>
      <c r="I52" s="208">
        <v>11.190408221524404</v>
      </c>
      <c r="J52" s="208">
        <v>8.846830985915494</v>
      </c>
    </row>
    <row r="53" spans="1:10" ht="10.5" customHeight="1">
      <c r="A53" s="200"/>
      <c r="B53" s="200"/>
      <c r="C53" s="201"/>
      <c r="D53" s="205"/>
      <c r="E53" s="213"/>
      <c r="F53" s="207"/>
      <c r="G53" s="205"/>
      <c r="H53" s="208"/>
      <c r="I53" s="208"/>
      <c r="J53" s="208"/>
    </row>
    <row r="54" spans="1:10" ht="10.5" customHeight="1">
      <c r="A54" s="200"/>
      <c r="B54" s="200"/>
      <c r="C54" s="201"/>
      <c r="D54" s="205"/>
      <c r="E54" s="213"/>
      <c r="F54" s="207"/>
      <c r="G54" s="205"/>
      <c r="H54" s="208"/>
      <c r="I54" s="208"/>
      <c r="J54" s="208"/>
    </row>
    <row r="55" spans="1:10" ht="10.5" customHeight="1">
      <c r="A55" s="200" t="s">
        <v>118</v>
      </c>
      <c r="B55" s="200"/>
      <c r="C55" s="201"/>
      <c r="D55" s="205"/>
      <c r="E55" s="213"/>
      <c r="F55" s="207"/>
      <c r="G55" s="205"/>
      <c r="H55" s="208"/>
      <c r="I55" s="208"/>
      <c r="J55" s="208"/>
    </row>
    <row r="56" spans="1:10" ht="10.5" customHeight="1">
      <c r="A56" s="200"/>
      <c r="B56" s="200" t="s">
        <v>119</v>
      </c>
      <c r="C56" s="201"/>
      <c r="D56" s="205">
        <v>119.3</v>
      </c>
      <c r="E56" s="206">
        <v>119.8</v>
      </c>
      <c r="F56" s="214">
        <v>118.2</v>
      </c>
      <c r="G56" s="205">
        <v>118.2375</v>
      </c>
      <c r="H56" s="208">
        <v>-0.41736227045075125</v>
      </c>
      <c r="I56" s="208">
        <v>0.930626057529606</v>
      </c>
      <c r="J56" s="208">
        <v>-3.577981651376161</v>
      </c>
    </row>
    <row r="57" spans="1:10" ht="10.5" customHeight="1">
      <c r="A57" s="200"/>
      <c r="B57" s="200"/>
      <c r="C57" s="201"/>
      <c r="D57" s="205"/>
      <c r="E57" s="206"/>
      <c r="F57" s="207"/>
      <c r="G57" s="205"/>
      <c r="H57" s="208"/>
      <c r="I57" s="208"/>
      <c r="J57" s="208"/>
    </row>
    <row r="58" spans="1:10" ht="10.5" customHeight="1">
      <c r="A58" s="200"/>
      <c r="B58" s="200" t="s">
        <v>25</v>
      </c>
      <c r="C58" s="201"/>
      <c r="D58" s="205">
        <v>106.2</v>
      </c>
      <c r="E58" s="206">
        <v>109.2</v>
      </c>
      <c r="F58" s="207">
        <v>116.4</v>
      </c>
      <c r="G58" s="205">
        <v>104.025</v>
      </c>
      <c r="H58" s="208">
        <v>-2.7472527472527473</v>
      </c>
      <c r="I58" s="208">
        <v>-8.762886597938145</v>
      </c>
      <c r="J58" s="208">
        <v>-5.827769605069582</v>
      </c>
    </row>
    <row r="59" spans="1:10" ht="10.5" customHeight="1">
      <c r="A59" s="200"/>
      <c r="B59" s="200" t="s">
        <v>26</v>
      </c>
      <c r="C59" s="201"/>
      <c r="D59" s="205">
        <v>160.5</v>
      </c>
      <c r="E59" s="206">
        <v>153.2</v>
      </c>
      <c r="F59" s="214">
        <v>123.7</v>
      </c>
      <c r="G59" s="205">
        <v>163</v>
      </c>
      <c r="H59" s="208">
        <v>4.765013054830295</v>
      </c>
      <c r="I59" s="208">
        <v>29.749393694421983</v>
      </c>
      <c r="J59" s="208">
        <v>1.3130292906533962</v>
      </c>
    </row>
    <row r="60" spans="1:10" ht="10.5" customHeight="1">
      <c r="A60" s="200"/>
      <c r="B60" s="200"/>
      <c r="C60" s="201"/>
      <c r="D60" s="205"/>
      <c r="E60" s="206"/>
      <c r="F60" s="213"/>
      <c r="G60" s="205"/>
      <c r="H60" s="208"/>
      <c r="I60" s="208"/>
      <c r="J60" s="208"/>
    </row>
    <row r="61" spans="1:10" ht="10.5" customHeight="1">
      <c r="A61" s="200"/>
      <c r="B61" s="200"/>
      <c r="C61" s="201"/>
      <c r="D61" s="206"/>
      <c r="E61" s="206"/>
      <c r="F61" s="213"/>
      <c r="G61" s="215"/>
      <c r="H61" s="208"/>
      <c r="I61" s="208"/>
      <c r="J61" s="208"/>
    </row>
    <row r="62" spans="1:10" ht="10.5" customHeight="1">
      <c r="A62" s="200" t="s">
        <v>122</v>
      </c>
      <c r="B62" s="200"/>
      <c r="C62" s="201"/>
      <c r="D62" s="205">
        <v>200.2</v>
      </c>
      <c r="E62" s="206">
        <v>228.5</v>
      </c>
      <c r="F62" s="207">
        <v>173.2</v>
      </c>
      <c r="G62" s="205">
        <v>206.1</v>
      </c>
      <c r="H62" s="208">
        <v>-12.385120350109414</v>
      </c>
      <c r="I62" s="208">
        <v>15.58891454965358</v>
      </c>
      <c r="J62" s="208">
        <v>25.84338268966571</v>
      </c>
    </row>
    <row r="63" spans="1:10" ht="10.5" customHeight="1">
      <c r="A63" s="200"/>
      <c r="B63" s="200"/>
      <c r="C63" s="216"/>
      <c r="D63" s="202"/>
      <c r="E63" s="217"/>
      <c r="F63" s="202"/>
      <c r="G63" s="202"/>
      <c r="H63" s="202"/>
      <c r="I63" s="202"/>
      <c r="J63" s="202"/>
    </row>
    <row r="64" spans="1:10" ht="10.5" customHeight="1">
      <c r="A64" s="200"/>
      <c r="B64" s="200"/>
      <c r="C64" s="216"/>
      <c r="D64" s="202"/>
      <c r="E64" s="217"/>
      <c r="F64" s="202"/>
      <c r="G64" s="202"/>
      <c r="H64" s="202"/>
      <c r="I64" s="202"/>
      <c r="J64" s="202"/>
    </row>
    <row r="65" spans="1:10" ht="9.75" customHeight="1">
      <c r="A65" s="200"/>
      <c r="B65" s="200"/>
      <c r="C65" s="216"/>
      <c r="D65" s="202"/>
      <c r="E65" s="213"/>
      <c r="F65" s="202"/>
      <c r="G65" s="202"/>
      <c r="H65" s="202"/>
      <c r="I65" s="202"/>
      <c r="J65" s="202"/>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467" t="s">
        <v>120</v>
      </c>
      <c r="B68" s="467"/>
      <c r="C68" s="467"/>
      <c r="D68" s="467"/>
      <c r="E68" s="467"/>
      <c r="F68" s="467"/>
      <c r="G68" s="467"/>
      <c r="H68" s="467"/>
      <c r="I68" s="467"/>
      <c r="J68" s="467"/>
    </row>
    <row r="69" spans="1:10" s="189" customFormat="1" ht="13.5" customHeight="1">
      <c r="A69" s="467" t="s">
        <v>121</v>
      </c>
      <c r="B69" s="467"/>
      <c r="C69" s="467"/>
      <c r="D69" s="467"/>
      <c r="E69" s="467"/>
      <c r="F69" s="467"/>
      <c r="G69" s="467"/>
      <c r="H69" s="467"/>
      <c r="I69" s="467"/>
      <c r="J69" s="467"/>
    </row>
    <row r="70" spans="1:10" s="189" customFormat="1" ht="13.5" customHeight="1">
      <c r="A70" s="467" t="s">
        <v>50</v>
      </c>
      <c r="B70" s="467"/>
      <c r="C70" s="467"/>
      <c r="D70" s="467"/>
      <c r="E70" s="467"/>
      <c r="F70" s="467"/>
      <c r="G70" s="467"/>
      <c r="H70" s="467"/>
      <c r="I70" s="467"/>
      <c r="J70" s="467"/>
    </row>
    <row r="71" spans="1:10" s="189" customFormat="1" ht="12" customHeight="1">
      <c r="A71" s="218"/>
      <c r="B71" s="218"/>
      <c r="C71" s="218"/>
      <c r="D71" s="186"/>
      <c r="E71" s="187"/>
      <c r="F71" s="186"/>
      <c r="G71" s="188"/>
      <c r="H71" s="186"/>
      <c r="I71" s="186"/>
      <c r="J71" s="219"/>
    </row>
    <row r="72" spans="4:10" s="189" customFormat="1" ht="12.75" customHeight="1">
      <c r="D72" s="187"/>
      <c r="E72" s="187"/>
      <c r="F72" s="187"/>
      <c r="G72" s="191"/>
      <c r="H72" s="186"/>
      <c r="I72" s="186"/>
      <c r="J72" s="186"/>
    </row>
    <row r="73" spans="1:10" ht="11.25" customHeight="1">
      <c r="A73" s="192"/>
      <c r="B73" s="192"/>
      <c r="C73" s="193"/>
      <c r="D73" s="468" t="s">
        <v>196</v>
      </c>
      <c r="E73" s="471" t="s">
        <v>108</v>
      </c>
      <c r="F73" s="472"/>
      <c r="G73" s="475" t="s">
        <v>179</v>
      </c>
      <c r="H73" s="342" t="s">
        <v>4</v>
      </c>
      <c r="I73" s="342"/>
      <c r="J73" s="342"/>
    </row>
    <row r="74" spans="3:10" ht="11.25" customHeight="1">
      <c r="C74" s="195"/>
      <c r="D74" s="469"/>
      <c r="E74" s="473"/>
      <c r="F74" s="474"/>
      <c r="G74" s="447"/>
      <c r="H74" s="345" t="s">
        <v>194</v>
      </c>
      <c r="I74" s="346"/>
      <c r="J74" s="347" t="s">
        <v>195</v>
      </c>
    </row>
    <row r="75" spans="1:10" ht="11.25" customHeight="1">
      <c r="A75" s="196" t="s">
        <v>109</v>
      </c>
      <c r="B75" s="196"/>
      <c r="C75" s="197"/>
      <c r="D75" s="469"/>
      <c r="E75" s="449" t="s">
        <v>201</v>
      </c>
      <c r="F75" s="449" t="s">
        <v>197</v>
      </c>
      <c r="G75" s="447"/>
      <c r="H75" s="350" t="s">
        <v>19</v>
      </c>
      <c r="I75" s="350"/>
      <c r="J75" s="350"/>
    </row>
    <row r="76" spans="3:10" ht="11.25" customHeight="1">
      <c r="C76" s="195"/>
      <c r="D76" s="469"/>
      <c r="E76" s="450"/>
      <c r="F76" s="450" t="s">
        <v>102</v>
      </c>
      <c r="G76" s="447"/>
      <c r="H76" s="351" t="s">
        <v>20</v>
      </c>
      <c r="I76" s="352" t="s">
        <v>21</v>
      </c>
      <c r="J76" s="353" t="s">
        <v>21</v>
      </c>
    </row>
    <row r="77" spans="1:10" ht="11.25" customHeight="1">
      <c r="A77" s="198"/>
      <c r="B77" s="198"/>
      <c r="C77" s="199"/>
      <c r="D77" s="470"/>
      <c r="E77" s="451"/>
      <c r="F77" s="451" t="s">
        <v>102</v>
      </c>
      <c r="G77" s="448"/>
      <c r="H77" s="356" t="s">
        <v>22</v>
      </c>
      <c r="I77" s="357" t="s">
        <v>23</v>
      </c>
      <c r="J77" s="358" t="s">
        <v>185</v>
      </c>
    </row>
    <row r="78" spans="1:10" ht="10.5" customHeight="1">
      <c r="A78" s="200"/>
      <c r="B78" s="200"/>
      <c r="C78" s="201"/>
      <c r="D78" s="205"/>
      <c r="E78" s="220"/>
      <c r="F78" s="207"/>
      <c r="G78" s="205"/>
      <c r="H78" s="208"/>
      <c r="I78" s="208"/>
      <c r="J78" s="208"/>
    </row>
    <row r="79" spans="1:10" ht="10.5" customHeight="1">
      <c r="A79" s="200"/>
      <c r="B79" s="200"/>
      <c r="C79" s="201"/>
      <c r="D79" s="205"/>
      <c r="E79" s="220"/>
      <c r="F79" s="207"/>
      <c r="G79" s="205"/>
      <c r="H79" s="208"/>
      <c r="I79" s="208"/>
      <c r="J79" s="208"/>
    </row>
    <row r="80" spans="1:10" ht="10.5" customHeight="1">
      <c r="A80" s="200" t="s">
        <v>123</v>
      </c>
      <c r="B80" s="200"/>
      <c r="C80" s="201"/>
      <c r="D80" s="205">
        <v>193.6</v>
      </c>
      <c r="E80" s="206">
        <v>215.1</v>
      </c>
      <c r="F80" s="214">
        <v>193.7</v>
      </c>
      <c r="G80" s="205">
        <v>211.25</v>
      </c>
      <c r="H80" s="208">
        <v>-9.9953509995351</v>
      </c>
      <c r="I80" s="208">
        <v>-0.051626226122867484</v>
      </c>
      <c r="J80" s="208">
        <v>7.1655041217501285</v>
      </c>
    </row>
    <row r="81" spans="1:10" ht="10.5" customHeight="1">
      <c r="A81" s="200"/>
      <c r="B81" s="200"/>
      <c r="C81" s="201"/>
      <c r="D81" s="205"/>
      <c r="E81" s="206"/>
      <c r="F81" s="214"/>
      <c r="G81" s="205"/>
      <c r="H81" s="210"/>
      <c r="I81" s="210"/>
      <c r="J81" s="210"/>
    </row>
    <row r="82" spans="1:10" ht="10.5" customHeight="1">
      <c r="A82" s="200"/>
      <c r="B82" s="200" t="s">
        <v>25</v>
      </c>
      <c r="C82" s="201"/>
      <c r="D82" s="205">
        <v>176.7</v>
      </c>
      <c r="E82" s="206">
        <v>198.1</v>
      </c>
      <c r="F82" s="214">
        <v>180.6</v>
      </c>
      <c r="G82" s="205">
        <v>190.75</v>
      </c>
      <c r="H82" s="208">
        <v>-10.802624936900559</v>
      </c>
      <c r="I82" s="208">
        <v>-2.1594684385382092</v>
      </c>
      <c r="J82" s="208">
        <v>6.832819938392618</v>
      </c>
    </row>
    <row r="83" spans="1:10" ht="10.5" customHeight="1">
      <c r="A83" s="200"/>
      <c r="B83" s="200" t="s">
        <v>26</v>
      </c>
      <c r="C83" s="201"/>
      <c r="D83" s="205">
        <v>259.3</v>
      </c>
      <c r="E83" s="206">
        <v>281.8</v>
      </c>
      <c r="F83" s="207">
        <v>245</v>
      </c>
      <c r="G83" s="205">
        <v>291.375</v>
      </c>
      <c r="H83" s="208">
        <v>-7.984386089425124</v>
      </c>
      <c r="I83" s="208">
        <v>5.836734693877555</v>
      </c>
      <c r="J83" s="208">
        <v>8.031700421745386</v>
      </c>
    </row>
    <row r="84" spans="1:10" ht="10.5" customHeight="1">
      <c r="A84" s="200"/>
      <c r="B84" s="200"/>
      <c r="C84" s="201"/>
      <c r="D84" s="205"/>
      <c r="E84" s="206"/>
      <c r="F84" s="213"/>
      <c r="G84" s="205"/>
      <c r="H84" s="208"/>
      <c r="I84" s="208"/>
      <c r="J84" s="208"/>
    </row>
    <row r="85" spans="1:10" ht="10.5" customHeight="1">
      <c r="A85" s="200"/>
      <c r="B85" s="200"/>
      <c r="C85" s="201"/>
      <c r="D85" s="205"/>
      <c r="E85" s="206"/>
      <c r="F85" s="213"/>
      <c r="G85" s="205"/>
      <c r="H85" s="208"/>
      <c r="I85" s="208"/>
      <c r="J85" s="208"/>
    </row>
    <row r="86" spans="1:10" ht="10.5" customHeight="1">
      <c r="A86" s="200" t="s">
        <v>124</v>
      </c>
      <c r="B86" s="200"/>
      <c r="C86" s="201"/>
      <c r="D86" s="205">
        <v>154.1</v>
      </c>
      <c r="E86" s="206">
        <v>220.2</v>
      </c>
      <c r="F86" s="214">
        <v>129.3</v>
      </c>
      <c r="G86" s="205">
        <v>173.725</v>
      </c>
      <c r="H86" s="208">
        <v>-30.018165304268845</v>
      </c>
      <c r="I86" s="208">
        <v>19.18020108275327</v>
      </c>
      <c r="J86" s="208">
        <v>9.476171721150056</v>
      </c>
    </row>
    <row r="87" spans="1:10" ht="10.5" customHeight="1">
      <c r="A87" s="200"/>
      <c r="B87" s="200"/>
      <c r="C87" s="201"/>
      <c r="D87" s="205"/>
      <c r="E87" s="206"/>
      <c r="F87" s="214"/>
      <c r="G87" s="205"/>
      <c r="H87" s="208"/>
      <c r="I87" s="208"/>
      <c r="J87" s="208"/>
    </row>
    <row r="88" spans="1:10" ht="10.5" customHeight="1">
      <c r="A88" s="200"/>
      <c r="B88" s="200" t="s">
        <v>25</v>
      </c>
      <c r="C88" s="201"/>
      <c r="D88" s="205">
        <v>163.8</v>
      </c>
      <c r="E88" s="206">
        <v>243.1</v>
      </c>
      <c r="F88" s="207">
        <v>133</v>
      </c>
      <c r="G88" s="205">
        <v>172.8125</v>
      </c>
      <c r="H88" s="208">
        <v>-32.62032085561496</v>
      </c>
      <c r="I88" s="208">
        <v>23.157894736842113</v>
      </c>
      <c r="J88" s="208">
        <v>9.757065735154006</v>
      </c>
    </row>
    <row r="89" spans="1:10" ht="10.5" customHeight="1">
      <c r="A89" s="200"/>
      <c r="B89" s="200" t="s">
        <v>26</v>
      </c>
      <c r="C89" s="201"/>
      <c r="D89" s="205">
        <v>131.2</v>
      </c>
      <c r="E89" s="206">
        <v>166.1</v>
      </c>
      <c r="F89" s="207">
        <v>120.3</v>
      </c>
      <c r="G89" s="205">
        <v>175.8875</v>
      </c>
      <c r="H89" s="208">
        <v>-21.0114388922336</v>
      </c>
      <c r="I89" s="208">
        <v>9.060681629260175</v>
      </c>
      <c r="J89" s="208">
        <v>8.824439288476425</v>
      </c>
    </row>
    <row r="90" spans="1:10" ht="10.5" customHeight="1">
      <c r="A90" s="200"/>
      <c r="B90" s="200"/>
      <c r="C90" s="201"/>
      <c r="D90" s="205"/>
      <c r="E90" s="209"/>
      <c r="F90" s="213"/>
      <c r="G90" s="205"/>
      <c r="H90" s="208"/>
      <c r="I90" s="208"/>
      <c r="J90" s="208"/>
    </row>
    <row r="91" spans="1:10" ht="10.5" customHeight="1">
      <c r="A91" s="200"/>
      <c r="B91" s="200"/>
      <c r="C91" s="201"/>
      <c r="D91" s="205"/>
      <c r="E91" s="209"/>
      <c r="F91" s="213"/>
      <c r="G91" s="205"/>
      <c r="H91" s="208"/>
      <c r="I91" s="208"/>
      <c r="J91" s="208"/>
    </row>
    <row r="92" spans="1:10" ht="10.5" customHeight="1">
      <c r="A92" s="200" t="s">
        <v>125</v>
      </c>
      <c r="B92" s="200"/>
      <c r="C92" s="201"/>
      <c r="D92" s="205"/>
      <c r="E92" s="209"/>
      <c r="F92" s="213"/>
      <c r="G92" s="205"/>
      <c r="H92" s="208"/>
      <c r="I92" s="208"/>
      <c r="J92" s="208"/>
    </row>
    <row r="93" spans="1:10" ht="10.5" customHeight="1">
      <c r="A93" s="200"/>
      <c r="B93" s="200" t="s">
        <v>126</v>
      </c>
      <c r="C93" s="201"/>
      <c r="D93" s="205">
        <v>200.8</v>
      </c>
      <c r="E93" s="206">
        <v>199.2</v>
      </c>
      <c r="F93" s="207">
        <v>177.9</v>
      </c>
      <c r="G93" s="205">
        <v>199.375</v>
      </c>
      <c r="H93" s="208">
        <v>0.8032128514056339</v>
      </c>
      <c r="I93" s="208">
        <v>12.872400224845421</v>
      </c>
      <c r="J93" s="208">
        <v>3.176143346917632</v>
      </c>
    </row>
    <row r="94" spans="1:10" ht="10.5" customHeight="1">
      <c r="A94" s="200"/>
      <c r="B94" s="200"/>
      <c r="C94" s="201"/>
      <c r="D94" s="205"/>
      <c r="E94" s="206"/>
      <c r="F94" s="207"/>
      <c r="G94" s="205"/>
      <c r="H94" s="208"/>
      <c r="I94" s="208"/>
      <c r="J94" s="208"/>
    </row>
    <row r="95" spans="1:10" ht="10.5" customHeight="1">
      <c r="A95" s="200"/>
      <c r="B95" s="200" t="s">
        <v>25</v>
      </c>
      <c r="C95" s="201"/>
      <c r="D95" s="205">
        <v>153.3</v>
      </c>
      <c r="E95" s="206">
        <v>186</v>
      </c>
      <c r="F95" s="207">
        <v>168.3</v>
      </c>
      <c r="G95" s="205">
        <v>179.8</v>
      </c>
      <c r="H95" s="208">
        <v>-17.580645161290317</v>
      </c>
      <c r="I95" s="208">
        <v>-8.9126559714795</v>
      </c>
      <c r="J95" s="208">
        <v>-1.654587720497747</v>
      </c>
    </row>
    <row r="96" spans="1:10" ht="10.5" customHeight="1">
      <c r="A96" s="200"/>
      <c r="B96" s="200" t="s">
        <v>26</v>
      </c>
      <c r="C96" s="201"/>
      <c r="D96" s="205">
        <v>551.2</v>
      </c>
      <c r="E96" s="206">
        <v>295.8</v>
      </c>
      <c r="F96" s="207">
        <v>248.9</v>
      </c>
      <c r="G96" s="205">
        <v>343.5875</v>
      </c>
      <c r="H96" s="208">
        <v>86.34212305611901</v>
      </c>
      <c r="I96" s="208">
        <v>121.45439935717158</v>
      </c>
      <c r="J96" s="208">
        <v>27.260521320431486</v>
      </c>
    </row>
    <row r="97" spans="1:10" ht="10.5" customHeight="1">
      <c r="A97" s="200"/>
      <c r="B97" s="200"/>
      <c r="C97" s="201"/>
      <c r="D97" s="205"/>
      <c r="E97" s="206"/>
      <c r="F97" s="207"/>
      <c r="G97" s="205"/>
      <c r="H97" s="208"/>
      <c r="I97" s="208"/>
      <c r="J97" s="208"/>
    </row>
    <row r="98" spans="1:10" ht="10.5" customHeight="1">
      <c r="A98" s="200"/>
      <c r="B98" s="200"/>
      <c r="C98" s="201"/>
      <c r="D98" s="205"/>
      <c r="E98" s="206"/>
      <c r="F98" s="207"/>
      <c r="G98" s="205"/>
      <c r="H98" s="208"/>
      <c r="I98" s="208"/>
      <c r="J98" s="208"/>
    </row>
    <row r="99" spans="1:10" ht="10.5" customHeight="1">
      <c r="A99" s="200" t="s">
        <v>127</v>
      </c>
      <c r="B99" s="200"/>
      <c r="C99" s="201"/>
      <c r="D99" s="205">
        <v>396.4</v>
      </c>
      <c r="E99" s="206">
        <v>977.6</v>
      </c>
      <c r="F99" s="207">
        <v>252.8</v>
      </c>
      <c r="G99" s="205">
        <v>444.425</v>
      </c>
      <c r="H99" s="208">
        <v>-59.451718494271695</v>
      </c>
      <c r="I99" s="208">
        <v>56.80379746835441</v>
      </c>
      <c r="J99" s="208">
        <v>64.80022249003426</v>
      </c>
    </row>
    <row r="100" spans="1:10" ht="10.5" customHeight="1">
      <c r="A100" s="200"/>
      <c r="B100" s="200"/>
      <c r="C100" s="201"/>
      <c r="D100" s="205"/>
      <c r="E100" s="206"/>
      <c r="F100" s="207"/>
      <c r="G100" s="205"/>
      <c r="H100" s="208"/>
      <c r="I100" s="208"/>
      <c r="J100" s="208"/>
    </row>
    <row r="101" spans="1:10" ht="10.5" customHeight="1">
      <c r="A101" s="200"/>
      <c r="B101" s="200" t="s">
        <v>25</v>
      </c>
      <c r="C101" s="201"/>
      <c r="D101" s="205">
        <v>327.9</v>
      </c>
      <c r="E101" s="206">
        <v>1241.6</v>
      </c>
      <c r="F101" s="207">
        <v>208.5</v>
      </c>
      <c r="G101" s="205">
        <v>424.2125</v>
      </c>
      <c r="H101" s="208">
        <v>-73.59052835051547</v>
      </c>
      <c r="I101" s="208">
        <v>57.266187050359704</v>
      </c>
      <c r="J101" s="208">
        <v>92.01652144392895</v>
      </c>
    </row>
    <row r="102" spans="1:10" ht="10.5" customHeight="1">
      <c r="A102" s="200"/>
      <c r="B102" s="200" t="s">
        <v>26</v>
      </c>
      <c r="C102" s="201"/>
      <c r="D102" s="205">
        <v>529.4</v>
      </c>
      <c r="E102" s="206">
        <v>465.6</v>
      </c>
      <c r="F102" s="207">
        <v>338.8</v>
      </c>
      <c r="G102" s="205">
        <v>483.625</v>
      </c>
      <c r="H102" s="208">
        <v>13.702749140893461</v>
      </c>
      <c r="I102" s="208">
        <v>56.2573789846517</v>
      </c>
      <c r="J102" s="208">
        <v>32.78193424394261</v>
      </c>
    </row>
    <row r="103" spans="1:10" ht="10.5" customHeight="1">
      <c r="A103" s="202"/>
      <c r="B103" s="202"/>
      <c r="C103" s="221"/>
      <c r="D103" s="205"/>
      <c r="E103" s="206"/>
      <c r="F103" s="213"/>
      <c r="G103" s="205"/>
      <c r="H103" s="208"/>
      <c r="I103" s="208"/>
      <c r="J103" s="208"/>
    </row>
    <row r="104" spans="1:10" ht="10.5" customHeight="1">
      <c r="A104" s="202"/>
      <c r="B104" s="202"/>
      <c r="C104" s="221"/>
      <c r="D104" s="205"/>
      <c r="E104" s="206"/>
      <c r="F104" s="213"/>
      <c r="G104" s="205"/>
      <c r="H104" s="208"/>
      <c r="I104" s="208"/>
      <c r="J104" s="208"/>
    </row>
    <row r="105" spans="1:10" ht="10.5" customHeight="1">
      <c r="A105" s="200" t="s">
        <v>128</v>
      </c>
      <c r="B105" s="200"/>
      <c r="C105" s="221"/>
      <c r="D105" s="205"/>
      <c r="E105" s="206"/>
      <c r="F105" s="213"/>
      <c r="G105" s="205"/>
      <c r="H105" s="208"/>
      <c r="I105" s="208"/>
      <c r="J105" s="208"/>
    </row>
    <row r="106" spans="1:10" ht="10.5" customHeight="1">
      <c r="A106" s="200"/>
      <c r="B106" s="200" t="s">
        <v>129</v>
      </c>
      <c r="C106" s="221"/>
      <c r="D106" s="205">
        <v>159</v>
      </c>
      <c r="E106" s="206">
        <v>164</v>
      </c>
      <c r="F106" s="207">
        <v>143.4</v>
      </c>
      <c r="G106" s="205">
        <v>158.5875</v>
      </c>
      <c r="H106" s="208">
        <v>-3.048780487804878</v>
      </c>
      <c r="I106" s="208">
        <v>10.878661087866105</v>
      </c>
      <c r="J106" s="208">
        <v>4.368213228035511</v>
      </c>
    </row>
    <row r="107" spans="1:10" ht="10.5" customHeight="1">
      <c r="A107" s="200"/>
      <c r="B107" s="200"/>
      <c r="C107" s="221"/>
      <c r="D107" s="205"/>
      <c r="E107" s="206"/>
      <c r="F107" s="207"/>
      <c r="G107" s="205"/>
      <c r="H107" s="208"/>
      <c r="I107" s="208"/>
      <c r="J107" s="208"/>
    </row>
    <row r="108" spans="1:10" ht="10.5" customHeight="1">
      <c r="A108" s="200"/>
      <c r="B108" s="200" t="s">
        <v>25</v>
      </c>
      <c r="C108" s="221"/>
      <c r="D108" s="205">
        <v>149.9</v>
      </c>
      <c r="E108" s="206">
        <v>156.2</v>
      </c>
      <c r="F108" s="207">
        <v>117.6</v>
      </c>
      <c r="G108" s="205">
        <v>145.4</v>
      </c>
      <c r="H108" s="208">
        <v>-4.033290653008952</v>
      </c>
      <c r="I108" s="208">
        <v>27.46598639455783</v>
      </c>
      <c r="J108" s="208">
        <v>6.892115419959588</v>
      </c>
    </row>
    <row r="109" spans="1:10" ht="10.5" customHeight="1">
      <c r="A109" s="200"/>
      <c r="B109" s="200" t="s">
        <v>26</v>
      </c>
      <c r="C109" s="221"/>
      <c r="D109" s="205">
        <v>168.6</v>
      </c>
      <c r="E109" s="206">
        <v>172.2</v>
      </c>
      <c r="F109" s="207">
        <v>170.4</v>
      </c>
      <c r="G109" s="205">
        <v>172.3875</v>
      </c>
      <c r="H109" s="208">
        <v>-2.0905923344947706</v>
      </c>
      <c r="I109" s="208">
        <v>-1.0563380281690207</v>
      </c>
      <c r="J109" s="208">
        <v>2.23886129438804</v>
      </c>
    </row>
    <row r="110" spans="1:10" ht="10.5" customHeight="1">
      <c r="A110" s="200"/>
      <c r="B110" s="200"/>
      <c r="C110" s="221"/>
      <c r="D110" s="205"/>
      <c r="E110" s="206"/>
      <c r="F110" s="207"/>
      <c r="G110" s="205"/>
      <c r="H110" s="208"/>
      <c r="I110" s="208"/>
      <c r="J110" s="208"/>
    </row>
    <row r="111" spans="1:10" ht="10.5" customHeight="1">
      <c r="A111" s="200"/>
      <c r="B111" s="200"/>
      <c r="C111" s="221"/>
      <c r="D111" s="205"/>
      <c r="E111" s="206"/>
      <c r="F111" s="207"/>
      <c r="G111" s="205"/>
      <c r="H111" s="208"/>
      <c r="I111" s="208"/>
      <c r="J111" s="208"/>
    </row>
    <row r="112" spans="1:10" ht="10.5" customHeight="1">
      <c r="A112" s="200" t="s">
        <v>130</v>
      </c>
      <c r="B112" s="200"/>
      <c r="C112" s="221"/>
      <c r="D112" s="205">
        <v>156.9</v>
      </c>
      <c r="E112" s="206">
        <v>184.7</v>
      </c>
      <c r="F112" s="207">
        <v>143.6</v>
      </c>
      <c r="G112" s="205">
        <v>198.275</v>
      </c>
      <c r="H112" s="208">
        <v>-15.051434759068751</v>
      </c>
      <c r="I112" s="208">
        <v>9.261838440111429</v>
      </c>
      <c r="J112" s="208">
        <v>0.41782729805014795</v>
      </c>
    </row>
    <row r="113" spans="1:10" ht="10.5" customHeight="1">
      <c r="A113" s="200"/>
      <c r="B113" s="200"/>
      <c r="C113" s="221"/>
      <c r="D113" s="205"/>
      <c r="E113" s="206"/>
      <c r="F113" s="207"/>
      <c r="G113" s="205"/>
      <c r="H113" s="208"/>
      <c r="I113" s="208"/>
      <c r="J113" s="208"/>
    </row>
    <row r="114" spans="1:10" ht="10.5" customHeight="1">
      <c r="A114" s="200"/>
      <c r="B114" s="200" t="s">
        <v>25</v>
      </c>
      <c r="C114" s="221"/>
      <c r="D114" s="205">
        <v>171.8</v>
      </c>
      <c r="E114" s="206">
        <v>158.9</v>
      </c>
      <c r="F114" s="207">
        <v>133.3</v>
      </c>
      <c r="G114" s="205">
        <v>165.9</v>
      </c>
      <c r="H114" s="208">
        <v>8.11831340465702</v>
      </c>
      <c r="I114" s="208">
        <v>28.882220555138783</v>
      </c>
      <c r="J114" s="208">
        <v>2.2969014952983033</v>
      </c>
    </row>
    <row r="115" spans="1:10" ht="10.5" customHeight="1">
      <c r="A115" s="200"/>
      <c r="B115" s="200" t="s">
        <v>26</v>
      </c>
      <c r="C115" s="221"/>
      <c r="D115" s="205">
        <v>133</v>
      </c>
      <c r="E115" s="206">
        <v>226.2</v>
      </c>
      <c r="F115" s="207">
        <v>160.1</v>
      </c>
      <c r="G115" s="205">
        <v>250.175</v>
      </c>
      <c r="H115" s="208">
        <v>-41.2024756852343</v>
      </c>
      <c r="I115" s="208">
        <v>-16.926920674578387</v>
      </c>
      <c r="J115" s="208">
        <v>-1.501058122939121</v>
      </c>
    </row>
    <row r="116" spans="1:10" ht="10.5" customHeight="1">
      <c r="A116" s="200"/>
      <c r="B116" s="200"/>
      <c r="C116" s="221"/>
      <c r="D116" s="205"/>
      <c r="E116" s="206"/>
      <c r="F116" s="213"/>
      <c r="G116" s="205"/>
      <c r="H116" s="208"/>
      <c r="I116" s="208"/>
      <c r="J116" s="208"/>
    </row>
    <row r="117" spans="1:10" ht="10.5" customHeight="1">
      <c r="A117" s="200" t="s">
        <v>131</v>
      </c>
      <c r="B117" s="200"/>
      <c r="C117" s="221"/>
      <c r="D117" s="205">
        <v>78.6</v>
      </c>
      <c r="E117" s="206">
        <v>79.6</v>
      </c>
      <c r="F117" s="214">
        <v>119.4</v>
      </c>
      <c r="G117" s="205">
        <v>91.15</v>
      </c>
      <c r="H117" s="208">
        <v>-1.256281407035176</v>
      </c>
      <c r="I117" s="208">
        <v>-34.17085427135679</v>
      </c>
      <c r="J117" s="208">
        <v>-7.403174603174597</v>
      </c>
    </row>
    <row r="118" spans="1:10" ht="10.5" customHeight="1">
      <c r="A118" s="200"/>
      <c r="B118" s="200"/>
      <c r="C118" s="221"/>
      <c r="D118" s="205"/>
      <c r="E118" s="206"/>
      <c r="F118" s="207"/>
      <c r="G118" s="205"/>
      <c r="H118" s="208"/>
      <c r="I118" s="208"/>
      <c r="J118" s="208"/>
    </row>
    <row r="119" spans="1:10" ht="10.5" customHeight="1">
      <c r="A119" s="202"/>
      <c r="B119" s="202"/>
      <c r="C119" s="221"/>
      <c r="D119" s="205"/>
      <c r="E119" s="206"/>
      <c r="F119" s="207"/>
      <c r="G119" s="205"/>
      <c r="H119" s="208"/>
      <c r="I119" s="208"/>
      <c r="J119" s="208"/>
    </row>
    <row r="120" spans="1:10" ht="10.5" customHeight="1">
      <c r="A120" s="200" t="s">
        <v>132</v>
      </c>
      <c r="B120" s="200"/>
      <c r="C120" s="201"/>
      <c r="D120" s="205"/>
      <c r="E120" s="206"/>
      <c r="F120" s="207"/>
      <c r="G120" s="205"/>
      <c r="H120" s="208"/>
      <c r="I120" s="208"/>
      <c r="J120" s="208"/>
    </row>
    <row r="121" spans="1:10" ht="10.5" customHeight="1">
      <c r="A121" s="200"/>
      <c r="B121" s="200" t="s">
        <v>133</v>
      </c>
      <c r="C121" s="201"/>
      <c r="D121" s="205">
        <v>44.5</v>
      </c>
      <c r="E121" s="206">
        <v>53.7</v>
      </c>
      <c r="F121" s="214">
        <v>43.7</v>
      </c>
      <c r="G121" s="205">
        <v>53.7875</v>
      </c>
      <c r="H121" s="208">
        <v>-17.132216014897583</v>
      </c>
      <c r="I121" s="208">
        <v>1.8306636155606342</v>
      </c>
      <c r="J121" s="208">
        <v>5.156402737047889</v>
      </c>
    </row>
    <row r="122" spans="1:10" ht="10.5" customHeight="1">
      <c r="A122" s="200"/>
      <c r="B122" s="200"/>
      <c r="C122" s="201"/>
      <c r="D122" s="205"/>
      <c r="E122" s="206"/>
      <c r="F122" s="207"/>
      <c r="G122" s="205"/>
      <c r="H122" s="208"/>
      <c r="I122" s="208"/>
      <c r="J122" s="208"/>
    </row>
    <row r="123" spans="1:10" ht="10.5" customHeight="1">
      <c r="A123" s="200"/>
      <c r="B123" s="200" t="s">
        <v>25</v>
      </c>
      <c r="C123" s="201"/>
      <c r="D123" s="205">
        <v>42.9</v>
      </c>
      <c r="E123" s="206">
        <v>53</v>
      </c>
      <c r="F123" s="214">
        <v>39.8</v>
      </c>
      <c r="G123" s="205">
        <v>51.8125</v>
      </c>
      <c r="H123" s="208">
        <v>-19.056603773584907</v>
      </c>
      <c r="I123" s="208">
        <v>7.788944723618094</v>
      </c>
      <c r="J123" s="208">
        <v>4.3554884189325165</v>
      </c>
    </row>
    <row r="124" spans="1:10" ht="10.5" customHeight="1">
      <c r="A124" s="200"/>
      <c r="B124" s="200" t="s">
        <v>26</v>
      </c>
      <c r="C124" s="201"/>
      <c r="D124" s="205">
        <v>59.1</v>
      </c>
      <c r="E124" s="206">
        <v>59.5</v>
      </c>
      <c r="F124" s="207">
        <v>79.1</v>
      </c>
      <c r="G124" s="205">
        <v>71.7</v>
      </c>
      <c r="H124" s="208">
        <v>-0.6722689075630228</v>
      </c>
      <c r="I124" s="208">
        <v>-25.284450063211118</v>
      </c>
      <c r="J124" s="208">
        <v>10.498940473897129</v>
      </c>
    </row>
    <row r="125" spans="4:10" ht="10.5" customHeight="1">
      <c r="D125" s="205"/>
      <c r="E125" s="220"/>
      <c r="F125" s="205"/>
      <c r="G125" s="205"/>
      <c r="H125" s="208"/>
      <c r="I125" s="208"/>
      <c r="J125" s="208"/>
    </row>
    <row r="126" spans="1:10" ht="12.75">
      <c r="A126" s="202"/>
      <c r="B126" s="202"/>
      <c r="C126" s="222"/>
      <c r="D126" s="205"/>
      <c r="E126" s="220"/>
      <c r="F126" s="205"/>
      <c r="G126" s="205"/>
      <c r="H126" s="208"/>
      <c r="I126" s="208"/>
      <c r="J126" s="208"/>
    </row>
    <row r="127" spans="1:10" ht="10.5" customHeight="1">
      <c r="A127" s="202"/>
      <c r="B127" s="202"/>
      <c r="C127" s="222"/>
      <c r="D127" s="206"/>
      <c r="E127" s="220"/>
      <c r="F127" s="205"/>
      <c r="G127" s="215"/>
      <c r="H127" s="223"/>
      <c r="I127" s="223"/>
      <c r="J127" s="223"/>
    </row>
    <row r="128" spans="1:10" ht="10.5" customHeight="1">
      <c r="A128" s="202"/>
      <c r="B128" s="202"/>
      <c r="C128" s="222"/>
      <c r="D128" s="224"/>
      <c r="E128" s="225"/>
      <c r="F128" s="205"/>
      <c r="G128" s="226"/>
      <c r="H128" s="224"/>
      <c r="I128" s="224"/>
      <c r="J128" s="224"/>
    </row>
    <row r="129" spans="1:10" ht="10.5" customHeight="1">
      <c r="A129" s="202"/>
      <c r="B129" s="202"/>
      <c r="C129" s="222"/>
      <c r="D129" s="224"/>
      <c r="E129" s="225"/>
      <c r="F129" s="205"/>
      <c r="G129" s="226"/>
      <c r="H129" s="224"/>
      <c r="I129" s="224"/>
      <c r="J129" s="224"/>
    </row>
    <row r="130" spans="1:10" ht="10.5" customHeight="1">
      <c r="A130" s="202"/>
      <c r="B130" s="202"/>
      <c r="C130" s="222"/>
      <c r="D130" s="224"/>
      <c r="E130" s="225"/>
      <c r="F130" s="205"/>
      <c r="G130" s="226"/>
      <c r="H130" s="224"/>
      <c r="I130" s="224"/>
      <c r="J130" s="224"/>
    </row>
    <row r="131" spans="1:10" ht="10.5" customHeight="1">
      <c r="A131" s="202"/>
      <c r="B131" s="202"/>
      <c r="C131" s="222"/>
      <c r="D131" s="224"/>
      <c r="E131" s="225"/>
      <c r="F131" s="205"/>
      <c r="G131" s="226"/>
      <c r="H131" s="224"/>
      <c r="I131" s="224"/>
      <c r="J131" s="224"/>
    </row>
    <row r="132" spans="1:10" ht="12.75">
      <c r="A132" s="202"/>
      <c r="B132" s="202"/>
      <c r="C132" s="222"/>
      <c r="D132" s="224"/>
      <c r="E132" s="225"/>
      <c r="F132" s="205"/>
      <c r="G132" s="226"/>
      <c r="H132" s="224"/>
      <c r="I132" s="224"/>
      <c r="J132" s="224"/>
    </row>
    <row r="133" spans="1:10" ht="10.5" customHeight="1">
      <c r="A133" s="202"/>
      <c r="C133" s="227"/>
      <c r="D133" s="224"/>
      <c r="E133" s="225"/>
      <c r="F133" s="205"/>
      <c r="G133" s="226"/>
      <c r="H133" s="224"/>
      <c r="I133" s="224"/>
      <c r="J133" s="224"/>
    </row>
    <row r="134" spans="1:10" ht="10.5" customHeight="1">
      <c r="A134" s="202"/>
      <c r="B134" s="202"/>
      <c r="C134" s="222"/>
      <c r="D134" s="224"/>
      <c r="E134" s="225"/>
      <c r="F134" s="205"/>
      <c r="G134" s="226"/>
      <c r="H134" s="224"/>
      <c r="I134" s="224"/>
      <c r="J134" s="224"/>
    </row>
    <row r="135" spans="2:10" ht="10.5" customHeight="1">
      <c r="B135" s="202"/>
      <c r="C135" s="227"/>
      <c r="D135" s="224"/>
      <c r="E135" s="225"/>
      <c r="F135" s="205"/>
      <c r="G135" s="226"/>
      <c r="H135" s="224"/>
      <c r="I135" s="224"/>
      <c r="J135" s="224"/>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J125"/>
  <sheetViews>
    <sheetView zoomScale="125" zoomScaleNormal="125" workbookViewId="0" topLeftCell="A1">
      <selection activeCell="B1" sqref="B1"/>
    </sheetView>
  </sheetViews>
  <sheetFormatPr defaultColWidth="11.421875" defaultRowHeight="12.75"/>
  <cols>
    <col min="1" max="1" width="1.1484375" style="238" customWidth="1"/>
    <col min="2" max="2" width="11.140625" style="238" customWidth="1"/>
    <col min="3" max="3" width="25.140625" style="238" customWidth="1"/>
    <col min="4" max="4" width="7.7109375" style="238" customWidth="1"/>
    <col min="5" max="5" width="7.8515625" style="238" customWidth="1"/>
    <col min="6" max="6" width="8.28125" style="238" customWidth="1"/>
    <col min="7" max="7" width="6.7109375" style="238" customWidth="1"/>
    <col min="8" max="8" width="6.8515625" style="238" customWidth="1"/>
    <col min="9" max="9" width="7.421875" style="238" customWidth="1"/>
    <col min="10" max="10" width="6.8515625" style="238" customWidth="1"/>
    <col min="11" max="16384" width="11.421875" style="238" customWidth="1"/>
  </cols>
  <sheetData>
    <row r="1" spans="1:10" s="232" customFormat="1" ht="12.75" customHeight="1">
      <c r="A1" s="229"/>
      <c r="B1" s="230"/>
      <c r="C1" s="230"/>
      <c r="D1" s="230"/>
      <c r="E1" s="230"/>
      <c r="F1" s="230"/>
      <c r="G1" s="231"/>
      <c r="H1" s="230"/>
      <c r="I1" s="230"/>
      <c r="J1" s="230"/>
    </row>
    <row r="2" spans="1:10" s="232" customFormat="1" ht="12.75" customHeight="1">
      <c r="A2" s="233"/>
      <c r="B2" s="230"/>
      <c r="C2" s="230"/>
      <c r="D2" s="234"/>
      <c r="E2" s="234"/>
      <c r="F2" s="234"/>
      <c r="G2" s="235"/>
      <c r="H2" s="230"/>
      <c r="I2" s="230"/>
      <c r="J2" s="230"/>
    </row>
    <row r="3" spans="1:10" s="232" customFormat="1" ht="15.75" customHeight="1">
      <c r="A3" s="445" t="s">
        <v>134</v>
      </c>
      <c r="B3" s="445"/>
      <c r="C3" s="445"/>
      <c r="D3" s="445"/>
      <c r="E3" s="445"/>
      <c r="F3" s="445"/>
      <c r="G3" s="445"/>
      <c r="H3" s="445"/>
      <c r="I3" s="445"/>
      <c r="J3" s="445"/>
    </row>
    <row r="4" spans="1:10" s="232" customFormat="1" ht="13.5" customHeight="1">
      <c r="A4" s="445" t="s">
        <v>135</v>
      </c>
      <c r="B4" s="445"/>
      <c r="C4" s="445"/>
      <c r="D4" s="445"/>
      <c r="E4" s="445"/>
      <c r="F4" s="445"/>
      <c r="G4" s="445"/>
      <c r="H4" s="445"/>
      <c r="I4" s="445"/>
      <c r="J4" s="445"/>
    </row>
    <row r="5" spans="1:10" s="232" customFormat="1" ht="13.5" customHeight="1">
      <c r="A5" s="445" t="s">
        <v>50</v>
      </c>
      <c r="B5" s="445"/>
      <c r="C5" s="445"/>
      <c r="D5" s="445"/>
      <c r="E5" s="445"/>
      <c r="F5" s="445"/>
      <c r="G5" s="445"/>
      <c r="H5" s="445"/>
      <c r="I5" s="445"/>
      <c r="J5" s="445"/>
    </row>
    <row r="6" spans="4:10" s="232" customFormat="1" ht="12.75" customHeight="1">
      <c r="D6" s="234"/>
      <c r="E6" s="234"/>
      <c r="F6" s="234"/>
      <c r="G6" s="235"/>
      <c r="H6" s="230"/>
      <c r="I6" s="230"/>
      <c r="J6" s="230"/>
    </row>
    <row r="7" spans="4:10" s="232" customFormat="1" ht="12.75" customHeight="1">
      <c r="D7" s="234"/>
      <c r="E7" s="234"/>
      <c r="F7" s="234"/>
      <c r="G7" s="235"/>
      <c r="H7" s="230"/>
      <c r="I7" s="230"/>
      <c r="J7" s="230"/>
    </row>
    <row r="8" spans="1:10" ht="11.25" customHeight="1">
      <c r="A8" s="236"/>
      <c r="B8" s="236"/>
      <c r="C8" s="237"/>
      <c r="D8" s="468" t="s">
        <v>196</v>
      </c>
      <c r="E8" s="471" t="s">
        <v>108</v>
      </c>
      <c r="F8" s="472"/>
      <c r="G8" s="475" t="s">
        <v>179</v>
      </c>
      <c r="H8" s="342" t="s">
        <v>4</v>
      </c>
      <c r="I8" s="342"/>
      <c r="J8" s="342"/>
    </row>
    <row r="9" spans="3:10" ht="11.25" customHeight="1">
      <c r="C9" s="239"/>
      <c r="D9" s="469"/>
      <c r="E9" s="473"/>
      <c r="F9" s="474"/>
      <c r="G9" s="447"/>
      <c r="H9" s="345" t="s">
        <v>194</v>
      </c>
      <c r="I9" s="346"/>
      <c r="J9" s="347" t="s">
        <v>195</v>
      </c>
    </row>
    <row r="10" spans="1:10" ht="11.25" customHeight="1">
      <c r="A10" s="240" t="s">
        <v>109</v>
      </c>
      <c r="B10" s="240"/>
      <c r="C10" s="241"/>
      <c r="D10" s="469"/>
      <c r="E10" s="449" t="s">
        <v>201</v>
      </c>
      <c r="F10" s="449" t="s">
        <v>197</v>
      </c>
      <c r="G10" s="447"/>
      <c r="H10" s="350" t="s">
        <v>19</v>
      </c>
      <c r="I10" s="350"/>
      <c r="J10" s="350"/>
    </row>
    <row r="11" spans="3:10" ht="11.25" customHeight="1">
      <c r="C11" s="239"/>
      <c r="D11" s="469"/>
      <c r="E11" s="450"/>
      <c r="F11" s="450" t="s">
        <v>102</v>
      </c>
      <c r="G11" s="447"/>
      <c r="H11" s="351" t="s">
        <v>20</v>
      </c>
      <c r="I11" s="352" t="s">
        <v>21</v>
      </c>
      <c r="J11" s="353" t="s">
        <v>21</v>
      </c>
    </row>
    <row r="12" spans="1:10" ht="10.5" customHeight="1">
      <c r="A12" s="242"/>
      <c r="B12" s="242"/>
      <c r="C12" s="243"/>
      <c r="D12" s="470"/>
      <c r="E12" s="451"/>
      <c r="F12" s="451" t="s">
        <v>102</v>
      </c>
      <c r="G12" s="448"/>
      <c r="H12" s="356" t="s">
        <v>22</v>
      </c>
      <c r="I12" s="357" t="s">
        <v>23</v>
      </c>
      <c r="J12" s="358" t="s">
        <v>185</v>
      </c>
    </row>
    <row r="13" spans="1:10" ht="10.5" customHeight="1">
      <c r="A13" s="244"/>
      <c r="B13" s="244"/>
      <c r="C13" s="245"/>
      <c r="D13" s="246"/>
      <c r="E13" s="246"/>
      <c r="F13" s="246"/>
      <c r="G13" s="247"/>
      <c r="H13" s="246"/>
      <c r="I13" s="246"/>
      <c r="J13" s="246"/>
    </row>
    <row r="14" spans="1:10" ht="10.5" customHeight="1">
      <c r="A14" s="244"/>
      <c r="B14" s="244"/>
      <c r="C14" s="245"/>
      <c r="D14" s="246"/>
      <c r="E14" s="246"/>
      <c r="F14" s="248"/>
      <c r="G14" s="246"/>
      <c r="H14" s="249"/>
      <c r="I14" s="249"/>
      <c r="J14" s="246"/>
    </row>
    <row r="15" spans="1:10" ht="10.5" customHeight="1">
      <c r="A15" s="244" t="s">
        <v>110</v>
      </c>
      <c r="B15" s="244"/>
      <c r="C15" s="245"/>
      <c r="D15" s="250">
        <v>76.5</v>
      </c>
      <c r="E15" s="248">
        <v>99.2</v>
      </c>
      <c r="F15" s="248">
        <v>80.2</v>
      </c>
      <c r="G15" s="250">
        <v>99.525</v>
      </c>
      <c r="H15" s="251">
        <v>-22.883064516129036</v>
      </c>
      <c r="I15" s="251">
        <v>-4.613466334164592</v>
      </c>
      <c r="J15" s="251">
        <v>10.231205870137059</v>
      </c>
    </row>
    <row r="16" spans="1:10" ht="10.5" customHeight="1">
      <c r="A16" s="244"/>
      <c r="B16" s="244"/>
      <c r="C16" s="245"/>
      <c r="D16" s="250"/>
      <c r="E16" s="248"/>
      <c r="F16" s="248"/>
      <c r="G16" s="250"/>
      <c r="H16" s="251"/>
      <c r="I16" s="251"/>
      <c r="J16" s="251"/>
    </row>
    <row r="17" spans="1:10" ht="10.5" customHeight="1">
      <c r="A17" s="244"/>
      <c r="B17" s="244" t="s">
        <v>25</v>
      </c>
      <c r="C17" s="245"/>
      <c r="D17" s="250">
        <v>76.4</v>
      </c>
      <c r="E17" s="248">
        <v>98.4</v>
      </c>
      <c r="F17" s="248">
        <v>76.9</v>
      </c>
      <c r="G17" s="250">
        <v>94.175</v>
      </c>
      <c r="H17" s="251">
        <v>-22.35772357723577</v>
      </c>
      <c r="I17" s="251">
        <v>-0.6501950585175552</v>
      </c>
      <c r="J17" s="251">
        <v>10.372106651040134</v>
      </c>
    </row>
    <row r="18" spans="1:10" ht="10.5" customHeight="1">
      <c r="A18" s="244"/>
      <c r="B18" s="244" t="s">
        <v>26</v>
      </c>
      <c r="C18" s="245"/>
      <c r="D18" s="250">
        <v>76.7</v>
      </c>
      <c r="E18" s="248">
        <v>101.1</v>
      </c>
      <c r="F18" s="248">
        <v>88.4</v>
      </c>
      <c r="G18" s="250">
        <v>112.8375</v>
      </c>
      <c r="H18" s="251">
        <v>-24.134520276953502</v>
      </c>
      <c r="I18" s="251">
        <v>-13.23529411764706</v>
      </c>
      <c r="J18" s="251">
        <v>9.870983446932831</v>
      </c>
    </row>
    <row r="19" spans="1:10" ht="10.5" customHeight="1">
      <c r="A19" s="244"/>
      <c r="B19" s="244"/>
      <c r="C19" s="245"/>
      <c r="D19" s="250"/>
      <c r="E19" s="252"/>
      <c r="F19" s="252"/>
      <c r="G19" s="250"/>
      <c r="H19" s="251"/>
      <c r="I19" s="251"/>
      <c r="J19" s="251"/>
    </row>
    <row r="20" spans="1:10" ht="10.5" customHeight="1">
      <c r="A20" s="244"/>
      <c r="B20" s="244"/>
      <c r="C20" s="245"/>
      <c r="D20" s="250"/>
      <c r="E20" s="252"/>
      <c r="F20" s="252"/>
      <c r="G20" s="250"/>
      <c r="H20" s="251"/>
      <c r="I20" s="251"/>
      <c r="J20" s="251"/>
    </row>
    <row r="21" spans="1:10" ht="10.5" customHeight="1">
      <c r="A21" s="244" t="s">
        <v>111</v>
      </c>
      <c r="B21" s="244"/>
      <c r="C21" s="245"/>
      <c r="D21" s="250" t="s">
        <v>169</v>
      </c>
      <c r="E21" s="253" t="s">
        <v>181</v>
      </c>
      <c r="F21" s="254" t="s">
        <v>169</v>
      </c>
      <c r="G21" s="250" t="s">
        <v>168</v>
      </c>
      <c r="H21" s="255" t="s">
        <v>168</v>
      </c>
      <c r="I21" s="256" t="s">
        <v>53</v>
      </c>
      <c r="J21" s="251" t="s">
        <v>169</v>
      </c>
    </row>
    <row r="22" spans="1:10" ht="10.5" customHeight="1">
      <c r="A22" s="244" t="s">
        <v>102</v>
      </c>
      <c r="B22" s="244" t="s">
        <v>102</v>
      </c>
      <c r="C22" s="245"/>
      <c r="D22" s="250"/>
      <c r="E22" s="252"/>
      <c r="F22" s="252"/>
      <c r="G22" s="250"/>
      <c r="H22" s="251"/>
      <c r="I22" s="251"/>
      <c r="J22" s="251"/>
    </row>
    <row r="23" spans="1:10" ht="10.5" customHeight="1">
      <c r="A23" s="244"/>
      <c r="B23" s="244"/>
      <c r="C23" s="245"/>
      <c r="D23" s="257"/>
      <c r="E23" s="252"/>
      <c r="F23" s="252"/>
      <c r="G23" s="250"/>
      <c r="H23" s="251"/>
      <c r="I23" s="251"/>
      <c r="J23" s="251"/>
    </row>
    <row r="24" spans="1:10" ht="10.5" customHeight="1">
      <c r="A24" s="244" t="s">
        <v>112</v>
      </c>
      <c r="B24" s="244"/>
      <c r="C24" s="245"/>
      <c r="D24" s="250">
        <v>116.4</v>
      </c>
      <c r="E24" s="248">
        <v>151.3</v>
      </c>
      <c r="F24" s="248">
        <v>173.9</v>
      </c>
      <c r="G24" s="250">
        <v>143.525</v>
      </c>
      <c r="H24" s="251">
        <v>-23.066754791804364</v>
      </c>
      <c r="I24" s="251">
        <v>-33.06497987349051</v>
      </c>
      <c r="J24" s="251">
        <v>-14.185351270553042</v>
      </c>
    </row>
    <row r="25" spans="1:10" ht="10.5" customHeight="1">
      <c r="A25" s="244"/>
      <c r="B25" s="244"/>
      <c r="C25" s="245"/>
      <c r="D25" s="250"/>
      <c r="E25" s="248"/>
      <c r="F25" s="248"/>
      <c r="G25" s="250"/>
      <c r="H25" s="251"/>
      <c r="I25" s="251"/>
      <c r="J25" s="251"/>
    </row>
    <row r="26" spans="1:10" ht="10.5" customHeight="1">
      <c r="A26" s="244"/>
      <c r="B26" s="244" t="s">
        <v>25</v>
      </c>
      <c r="C26" s="245"/>
      <c r="D26" s="250">
        <v>102.4</v>
      </c>
      <c r="E26" s="248">
        <v>125.5</v>
      </c>
      <c r="F26" s="248">
        <v>157.5</v>
      </c>
      <c r="G26" s="250">
        <v>122.975</v>
      </c>
      <c r="H26" s="251">
        <v>-18.40637450199203</v>
      </c>
      <c r="I26" s="251">
        <v>-34.98412698412698</v>
      </c>
      <c r="J26" s="251">
        <v>-19.15523050373902</v>
      </c>
    </row>
    <row r="27" spans="1:10" ht="10.5" customHeight="1">
      <c r="A27" s="244"/>
      <c r="B27" s="244" t="s">
        <v>26</v>
      </c>
      <c r="C27" s="245"/>
      <c r="D27" s="250">
        <v>152.7</v>
      </c>
      <c r="E27" s="248">
        <v>217.6</v>
      </c>
      <c r="F27" s="248">
        <v>216.3</v>
      </c>
      <c r="G27" s="250">
        <v>196.5375</v>
      </c>
      <c r="H27" s="251">
        <v>-29.82536764705883</v>
      </c>
      <c r="I27" s="251">
        <v>-29.403606102635237</v>
      </c>
      <c r="J27" s="251">
        <v>-4.7552701720378</v>
      </c>
    </row>
    <row r="28" spans="1:10" ht="10.5" customHeight="1">
      <c r="A28" s="244"/>
      <c r="B28" s="244"/>
      <c r="C28" s="245"/>
      <c r="D28" s="250"/>
      <c r="E28" s="248"/>
      <c r="F28" s="258"/>
      <c r="G28" s="250"/>
      <c r="H28" s="251"/>
      <c r="I28" s="251"/>
      <c r="J28" s="251"/>
    </row>
    <row r="29" spans="1:10" ht="10.5" customHeight="1">
      <c r="A29" s="244"/>
      <c r="B29" s="244"/>
      <c r="C29" s="245"/>
      <c r="D29" s="250"/>
      <c r="E29" s="248"/>
      <c r="F29" s="258"/>
      <c r="G29" s="250"/>
      <c r="H29" s="251"/>
      <c r="I29" s="251"/>
      <c r="J29" s="251"/>
    </row>
    <row r="30" spans="1:10" ht="10.5" customHeight="1">
      <c r="A30" s="244" t="s">
        <v>113</v>
      </c>
      <c r="B30" s="244"/>
      <c r="C30" s="245"/>
      <c r="D30" s="250">
        <v>223.4</v>
      </c>
      <c r="E30" s="248">
        <v>258.8</v>
      </c>
      <c r="F30" s="248">
        <v>263.3</v>
      </c>
      <c r="G30" s="250">
        <v>249.1375</v>
      </c>
      <c r="H30" s="251">
        <v>-13.67851622874807</v>
      </c>
      <c r="I30" s="251">
        <v>-15.153816938853021</v>
      </c>
      <c r="J30" s="251">
        <v>2.6471648555389895</v>
      </c>
    </row>
    <row r="31" spans="1:10" ht="10.5" customHeight="1">
      <c r="A31" s="244"/>
      <c r="B31" s="244"/>
      <c r="C31" s="245"/>
      <c r="D31" s="250"/>
      <c r="E31" s="248"/>
      <c r="F31" s="258"/>
      <c r="G31" s="250"/>
      <c r="H31" s="251"/>
      <c r="I31" s="251"/>
      <c r="J31" s="251"/>
    </row>
    <row r="32" spans="1:10" ht="10.5" customHeight="1">
      <c r="A32" s="244"/>
      <c r="B32" s="244" t="s">
        <v>25</v>
      </c>
      <c r="C32" s="245"/>
      <c r="D32" s="250">
        <v>279.4</v>
      </c>
      <c r="E32" s="248">
        <v>307.4</v>
      </c>
      <c r="F32" s="248">
        <v>311.3</v>
      </c>
      <c r="G32" s="250">
        <v>296.7625</v>
      </c>
      <c r="H32" s="251">
        <v>-9.108653220559532</v>
      </c>
      <c r="I32" s="251">
        <v>-10.247349823321565</v>
      </c>
      <c r="J32" s="251">
        <v>2.8060451218984186</v>
      </c>
    </row>
    <row r="33" spans="1:10" ht="10.5" customHeight="1">
      <c r="A33" s="244"/>
      <c r="B33" s="244" t="s">
        <v>26</v>
      </c>
      <c r="C33" s="245"/>
      <c r="D33" s="250">
        <v>135.4</v>
      </c>
      <c r="E33" s="248">
        <v>182.4</v>
      </c>
      <c r="F33" s="248">
        <v>187.7</v>
      </c>
      <c r="G33" s="250">
        <v>174.25</v>
      </c>
      <c r="H33" s="251">
        <v>-25.767543859649123</v>
      </c>
      <c r="I33" s="251">
        <v>-27.863612147043145</v>
      </c>
      <c r="J33" s="251">
        <v>2.2069066647114988</v>
      </c>
    </row>
    <row r="34" spans="1:10" ht="10.5" customHeight="1">
      <c r="A34" s="244"/>
      <c r="B34" s="244"/>
      <c r="C34" s="245"/>
      <c r="D34" s="250"/>
      <c r="E34" s="253"/>
      <c r="F34" s="254"/>
      <c r="G34" s="250"/>
      <c r="H34" s="251"/>
      <c r="I34" s="251"/>
      <c r="J34" s="251"/>
    </row>
    <row r="35" spans="1:10" ht="10.5" customHeight="1">
      <c r="A35" s="244"/>
      <c r="B35" s="244"/>
      <c r="C35" s="245"/>
      <c r="D35" s="250"/>
      <c r="E35" s="253"/>
      <c r="F35" s="254"/>
      <c r="G35" s="250"/>
      <c r="H35" s="251"/>
      <c r="I35" s="251"/>
      <c r="J35" s="251"/>
    </row>
    <row r="36" spans="1:10" ht="10.5" customHeight="1">
      <c r="A36" s="244" t="s">
        <v>114</v>
      </c>
      <c r="B36" s="244"/>
      <c r="C36" s="245"/>
      <c r="D36" s="250"/>
      <c r="E36" s="253"/>
      <c r="F36" s="259"/>
      <c r="G36" s="250"/>
      <c r="H36" s="251"/>
      <c r="I36" s="251"/>
      <c r="J36" s="251"/>
    </row>
    <row r="37" spans="1:10" ht="10.5" customHeight="1">
      <c r="A37" s="244" t="s">
        <v>102</v>
      </c>
      <c r="B37" s="244" t="s">
        <v>115</v>
      </c>
      <c r="C37" s="245"/>
      <c r="D37" s="250">
        <v>205.8</v>
      </c>
      <c r="E37" s="248">
        <v>214.2</v>
      </c>
      <c r="F37" s="259">
        <v>217.9</v>
      </c>
      <c r="G37" s="250">
        <v>212.675</v>
      </c>
      <c r="H37" s="251">
        <v>-3.92156862745097</v>
      </c>
      <c r="I37" s="251">
        <v>-5.553005966039465</v>
      </c>
      <c r="J37" s="251">
        <v>7.8131930802864025</v>
      </c>
    </row>
    <row r="38" spans="1:10" ht="10.5" customHeight="1">
      <c r="A38" s="244"/>
      <c r="B38" s="244"/>
      <c r="C38" s="245"/>
      <c r="D38" s="250"/>
      <c r="E38" s="248"/>
      <c r="F38" s="259"/>
      <c r="G38" s="250"/>
      <c r="H38" s="251"/>
      <c r="I38" s="251"/>
      <c r="J38" s="251"/>
    </row>
    <row r="39" spans="1:10" ht="10.5" customHeight="1">
      <c r="A39" s="244"/>
      <c r="B39" s="244" t="s">
        <v>25</v>
      </c>
      <c r="C39" s="245"/>
      <c r="D39" s="250">
        <v>188.8</v>
      </c>
      <c r="E39" s="248">
        <v>199.8</v>
      </c>
      <c r="F39" s="259">
        <v>199.4</v>
      </c>
      <c r="G39" s="250">
        <v>198.5</v>
      </c>
      <c r="H39" s="251">
        <v>-5.505505505505505</v>
      </c>
      <c r="I39" s="251">
        <v>-5.315947843530589</v>
      </c>
      <c r="J39" s="251">
        <v>6.74195066209585</v>
      </c>
    </row>
    <row r="40" spans="1:10" ht="10.5" customHeight="1">
      <c r="A40" s="244"/>
      <c r="B40" s="244" t="s">
        <v>26</v>
      </c>
      <c r="C40" s="245"/>
      <c r="D40" s="250">
        <v>566.8</v>
      </c>
      <c r="E40" s="248">
        <v>519.8</v>
      </c>
      <c r="F40" s="248">
        <v>611.4</v>
      </c>
      <c r="G40" s="250">
        <v>513.8</v>
      </c>
      <c r="H40" s="251">
        <v>9.041939207387458</v>
      </c>
      <c r="I40" s="251">
        <v>-7.2947333987569545</v>
      </c>
      <c r="J40" s="251">
        <v>17.208930964669637</v>
      </c>
    </row>
    <row r="41" spans="1:10" ht="10.5" customHeight="1">
      <c r="A41" s="244"/>
      <c r="B41" s="244"/>
      <c r="C41" s="245"/>
      <c r="D41" s="250"/>
      <c r="E41" s="258"/>
      <c r="F41" s="258"/>
      <c r="G41" s="250"/>
      <c r="H41" s="251"/>
      <c r="I41" s="251"/>
      <c r="J41" s="251"/>
    </row>
    <row r="42" spans="1:10" ht="10.5" customHeight="1">
      <c r="A42" s="244"/>
      <c r="B42" s="244"/>
      <c r="C42" s="245" t="s">
        <v>102</v>
      </c>
      <c r="D42" s="250"/>
      <c r="E42" s="258"/>
      <c r="F42" s="258"/>
      <c r="G42" s="250"/>
      <c r="H42" s="251"/>
      <c r="I42" s="251"/>
      <c r="J42" s="251"/>
    </row>
    <row r="43" spans="1:10" ht="10.5" customHeight="1">
      <c r="A43" s="244" t="s">
        <v>116</v>
      </c>
      <c r="B43" s="244"/>
      <c r="C43" s="245"/>
      <c r="D43" s="250">
        <v>210.7</v>
      </c>
      <c r="E43" s="248">
        <v>230.9</v>
      </c>
      <c r="F43" s="248">
        <v>198.5</v>
      </c>
      <c r="G43" s="250">
        <v>238.2</v>
      </c>
      <c r="H43" s="251">
        <v>-8.748375920311831</v>
      </c>
      <c r="I43" s="251">
        <v>6.146095717884125</v>
      </c>
      <c r="J43" s="251">
        <v>14.354296687470013</v>
      </c>
    </row>
    <row r="44" spans="1:10" ht="10.5" customHeight="1">
      <c r="A44" s="244"/>
      <c r="B44" s="244"/>
      <c r="C44" s="245"/>
      <c r="D44" s="250"/>
      <c r="E44" s="248"/>
      <c r="F44" s="248"/>
      <c r="G44" s="250"/>
      <c r="H44" s="251"/>
      <c r="I44" s="251"/>
      <c r="J44" s="251"/>
    </row>
    <row r="45" spans="1:10" ht="10.5" customHeight="1">
      <c r="A45" s="244"/>
      <c r="B45" s="244" t="s">
        <v>25</v>
      </c>
      <c r="C45" s="245"/>
      <c r="D45" s="250">
        <v>237.8</v>
      </c>
      <c r="E45" s="248">
        <v>263.7</v>
      </c>
      <c r="F45" s="248">
        <v>228.2</v>
      </c>
      <c r="G45" s="250">
        <v>263.9875</v>
      </c>
      <c r="H45" s="251">
        <v>-9.821767159651111</v>
      </c>
      <c r="I45" s="251">
        <v>4.20683610867661</v>
      </c>
      <c r="J45" s="251">
        <v>12.598635103433566</v>
      </c>
    </row>
    <row r="46" spans="1:10" ht="10.5" customHeight="1">
      <c r="A46" s="244"/>
      <c r="B46" s="244" t="s">
        <v>26</v>
      </c>
      <c r="C46" s="245"/>
      <c r="D46" s="250">
        <v>167.1</v>
      </c>
      <c r="E46" s="248">
        <v>178.2</v>
      </c>
      <c r="F46" s="248">
        <v>150.9</v>
      </c>
      <c r="G46" s="250">
        <v>196.8375</v>
      </c>
      <c r="H46" s="251">
        <v>-6.228956228956227</v>
      </c>
      <c r="I46" s="251">
        <v>10.735586481113312</v>
      </c>
      <c r="J46" s="251">
        <v>18.362898376428138</v>
      </c>
    </row>
    <row r="47" spans="1:10" ht="10.5" customHeight="1">
      <c r="A47" s="244"/>
      <c r="B47" s="244"/>
      <c r="C47" s="245"/>
      <c r="D47" s="250"/>
      <c r="E47" s="258"/>
      <c r="F47" s="258"/>
      <c r="G47" s="250"/>
      <c r="H47" s="251"/>
      <c r="I47" s="251"/>
      <c r="J47" s="251"/>
    </row>
    <row r="48" spans="1:10" ht="10.5" customHeight="1">
      <c r="A48" s="244"/>
      <c r="B48" s="244"/>
      <c r="C48" s="245"/>
      <c r="D48" s="250"/>
      <c r="E48" s="258"/>
      <c r="F48" s="258"/>
      <c r="G48" s="250"/>
      <c r="H48" s="251"/>
      <c r="I48" s="251"/>
      <c r="J48" s="251"/>
    </row>
    <row r="49" spans="1:10" ht="10.5" customHeight="1">
      <c r="A49" s="244" t="s">
        <v>117</v>
      </c>
      <c r="B49" s="244"/>
      <c r="C49" s="245"/>
      <c r="D49" s="250">
        <v>239.3</v>
      </c>
      <c r="E49" s="248">
        <v>255.4</v>
      </c>
      <c r="F49" s="248">
        <v>230.1</v>
      </c>
      <c r="G49" s="250">
        <v>253.925</v>
      </c>
      <c r="H49" s="251">
        <v>-6.3038371182458866</v>
      </c>
      <c r="I49" s="251">
        <v>3.9982616253802767</v>
      </c>
      <c r="J49" s="251">
        <v>8.047444284878473</v>
      </c>
    </row>
    <row r="50" spans="1:10" ht="10.5" customHeight="1">
      <c r="A50" s="244"/>
      <c r="B50" s="244"/>
      <c r="C50" s="245"/>
      <c r="D50" s="250"/>
      <c r="E50" s="248"/>
      <c r="F50" s="248"/>
      <c r="G50" s="250"/>
      <c r="H50" s="251"/>
      <c r="I50" s="251"/>
      <c r="J50" s="251"/>
    </row>
    <row r="51" spans="1:10" ht="10.5" customHeight="1">
      <c r="A51" s="244"/>
      <c r="B51" s="244" t="s">
        <v>25</v>
      </c>
      <c r="C51" s="245"/>
      <c r="D51" s="250">
        <v>193.8</v>
      </c>
      <c r="E51" s="248">
        <v>207</v>
      </c>
      <c r="F51" s="248">
        <v>195.1</v>
      </c>
      <c r="G51" s="250">
        <v>201.8</v>
      </c>
      <c r="H51" s="251">
        <v>-6.376811594202893</v>
      </c>
      <c r="I51" s="251">
        <v>-0.6663249615581666</v>
      </c>
      <c r="J51" s="251">
        <v>6.4907651715039805</v>
      </c>
    </row>
    <row r="52" spans="1:10" ht="10.5" customHeight="1">
      <c r="A52" s="244"/>
      <c r="B52" s="244" t="s">
        <v>26</v>
      </c>
      <c r="C52" s="245"/>
      <c r="D52" s="250">
        <v>435.3</v>
      </c>
      <c r="E52" s="248">
        <v>463.9</v>
      </c>
      <c r="F52" s="248">
        <v>380.8</v>
      </c>
      <c r="G52" s="250">
        <v>478.15</v>
      </c>
      <c r="H52" s="251">
        <v>-6.165121793489969</v>
      </c>
      <c r="I52" s="251">
        <v>14.311974789915967</v>
      </c>
      <c r="J52" s="251">
        <v>11.013727254258932</v>
      </c>
    </row>
    <row r="53" spans="1:10" ht="10.5" customHeight="1">
      <c r="A53" s="244"/>
      <c r="B53" s="244"/>
      <c r="C53" s="245"/>
      <c r="D53" s="250"/>
      <c r="E53" s="258"/>
      <c r="F53" s="254"/>
      <c r="G53" s="250"/>
      <c r="H53" s="251"/>
      <c r="I53" s="251"/>
      <c r="J53" s="251"/>
    </row>
    <row r="54" spans="1:10" ht="10.5" customHeight="1">
      <c r="A54" s="244"/>
      <c r="B54" s="244"/>
      <c r="C54" s="245"/>
      <c r="D54" s="250"/>
      <c r="E54" s="258"/>
      <c r="F54" s="254"/>
      <c r="G54" s="250"/>
      <c r="H54" s="251"/>
      <c r="I54" s="251"/>
      <c r="J54" s="251"/>
    </row>
    <row r="55" spans="1:10" ht="10.5" customHeight="1">
      <c r="A55" s="244" t="s">
        <v>118</v>
      </c>
      <c r="B55" s="244"/>
      <c r="C55" s="245"/>
      <c r="D55" s="250"/>
      <c r="E55" s="258"/>
      <c r="F55" s="254"/>
      <c r="G55" s="250"/>
      <c r="H55" s="251"/>
      <c r="I55" s="251"/>
      <c r="J55" s="251"/>
    </row>
    <row r="56" spans="1:10" ht="10.5" customHeight="1">
      <c r="A56" s="244"/>
      <c r="B56" s="244" t="s">
        <v>119</v>
      </c>
      <c r="C56" s="245"/>
      <c r="D56" s="250">
        <v>131.2</v>
      </c>
      <c r="E56" s="248">
        <v>131.9</v>
      </c>
      <c r="F56" s="259">
        <v>126.8</v>
      </c>
      <c r="G56" s="250">
        <v>129.925</v>
      </c>
      <c r="H56" s="251">
        <v>-0.5307050796057748</v>
      </c>
      <c r="I56" s="251">
        <v>3.4700315457413184</v>
      </c>
      <c r="J56" s="251">
        <v>-1.1037107516650722</v>
      </c>
    </row>
    <row r="57" spans="1:10" ht="10.5" customHeight="1">
      <c r="A57" s="244"/>
      <c r="B57" s="244"/>
      <c r="C57" s="245"/>
      <c r="D57" s="250"/>
      <c r="E57" s="248"/>
      <c r="F57" s="259"/>
      <c r="G57" s="250"/>
      <c r="H57" s="251"/>
      <c r="I57" s="251"/>
      <c r="J57" s="251"/>
    </row>
    <row r="58" spans="1:10" ht="10.5" customHeight="1">
      <c r="A58" s="244"/>
      <c r="B58" s="244" t="s">
        <v>25</v>
      </c>
      <c r="C58" s="245"/>
      <c r="D58" s="250">
        <v>119</v>
      </c>
      <c r="E58" s="248">
        <v>122.2</v>
      </c>
      <c r="F58" s="248">
        <v>125.6</v>
      </c>
      <c r="G58" s="250">
        <v>116.15</v>
      </c>
      <c r="H58" s="251">
        <v>-2.6186579378068764</v>
      </c>
      <c r="I58" s="251">
        <v>-5.25477707006369</v>
      </c>
      <c r="J58" s="251">
        <v>-1.9417475728155316</v>
      </c>
    </row>
    <row r="59" spans="1:10" ht="10.5" customHeight="1">
      <c r="A59" s="244"/>
      <c r="B59" s="244" t="s">
        <v>26</v>
      </c>
      <c r="C59" s="245"/>
      <c r="D59" s="250">
        <v>170.1</v>
      </c>
      <c r="E59" s="248">
        <v>162.5</v>
      </c>
      <c r="F59" s="259">
        <v>130.5</v>
      </c>
      <c r="G59" s="250">
        <v>173.5875</v>
      </c>
      <c r="H59" s="251">
        <v>4.676923076923074</v>
      </c>
      <c r="I59" s="251">
        <v>30.344827586206893</v>
      </c>
      <c r="J59" s="251">
        <v>0.7326273030610699</v>
      </c>
    </row>
    <row r="60" spans="1:10" ht="10.5" customHeight="1">
      <c r="A60" s="244"/>
      <c r="B60" s="244"/>
      <c r="C60" s="245"/>
      <c r="D60" s="250"/>
      <c r="E60" s="248"/>
      <c r="F60" s="248"/>
      <c r="G60" s="250"/>
      <c r="H60" s="251"/>
      <c r="I60" s="251"/>
      <c r="J60" s="251"/>
    </row>
    <row r="61" spans="1:10" ht="10.5" customHeight="1">
      <c r="A61" s="244"/>
      <c r="B61" s="244"/>
      <c r="C61" s="245"/>
      <c r="D61" s="257"/>
      <c r="E61" s="248"/>
      <c r="F61" s="258"/>
      <c r="G61" s="260"/>
      <c r="H61" s="251"/>
      <c r="I61" s="251"/>
      <c r="J61" s="251"/>
    </row>
    <row r="62" spans="1:10" ht="10.5" customHeight="1">
      <c r="A62" s="244" t="s">
        <v>122</v>
      </c>
      <c r="B62" s="244"/>
      <c r="C62" s="245"/>
      <c r="D62" s="250">
        <v>354.1</v>
      </c>
      <c r="E62" s="248">
        <v>367.1</v>
      </c>
      <c r="F62" s="248">
        <v>245</v>
      </c>
      <c r="G62" s="250">
        <v>341.2125</v>
      </c>
      <c r="H62" s="251">
        <v>-3.5412694088804137</v>
      </c>
      <c r="I62" s="251">
        <v>44.530612244897966</v>
      </c>
      <c r="J62" s="251">
        <v>39.1993880673126</v>
      </c>
    </row>
    <row r="63" spans="1:10" ht="10.5" customHeight="1">
      <c r="A63" s="244"/>
      <c r="B63" s="244"/>
      <c r="C63" s="261"/>
      <c r="D63" s="246"/>
      <c r="E63" s="246"/>
      <c r="F63" s="246"/>
      <c r="G63" s="246"/>
      <c r="H63" s="246"/>
      <c r="I63" s="246"/>
      <c r="J63" s="246"/>
    </row>
    <row r="64" spans="1:10" ht="9.75" customHeight="1">
      <c r="A64" s="244"/>
      <c r="B64" s="244"/>
      <c r="C64" s="261"/>
      <c r="D64" s="246"/>
      <c r="E64" s="246"/>
      <c r="F64" s="246"/>
      <c r="G64" s="246"/>
      <c r="H64" s="246"/>
      <c r="I64" s="246"/>
      <c r="J64" s="246"/>
    </row>
    <row r="65" spans="1:10" s="232" customFormat="1" ht="12.75" customHeight="1">
      <c r="A65" s="229"/>
      <c r="B65" s="230"/>
      <c r="C65" s="230"/>
      <c r="D65" s="230"/>
      <c r="E65" s="230"/>
      <c r="F65" s="230"/>
      <c r="G65" s="231"/>
      <c r="H65" s="230"/>
      <c r="I65" s="230"/>
      <c r="J65" s="230"/>
    </row>
    <row r="66" spans="1:10" s="232" customFormat="1" ht="12.75" customHeight="1">
      <c r="A66" s="233"/>
      <c r="B66" s="230"/>
      <c r="C66" s="230"/>
      <c r="D66" s="234"/>
      <c r="E66" s="234"/>
      <c r="F66" s="234"/>
      <c r="G66" s="235"/>
      <c r="H66" s="230"/>
      <c r="I66" s="230"/>
      <c r="J66" s="230"/>
    </row>
    <row r="67" spans="1:10" s="232" customFormat="1" ht="13.5" customHeight="1">
      <c r="A67" s="445" t="s">
        <v>120</v>
      </c>
      <c r="B67" s="445"/>
      <c r="C67" s="445"/>
      <c r="D67" s="445"/>
      <c r="E67" s="445"/>
      <c r="F67" s="445"/>
      <c r="G67" s="445"/>
      <c r="H67" s="445"/>
      <c r="I67" s="445"/>
      <c r="J67" s="445"/>
    </row>
    <row r="68" spans="1:10" s="232" customFormat="1" ht="13.5" customHeight="1">
      <c r="A68" s="445" t="s">
        <v>136</v>
      </c>
      <c r="B68" s="445"/>
      <c r="C68" s="445"/>
      <c r="D68" s="445"/>
      <c r="E68" s="445"/>
      <c r="F68" s="445"/>
      <c r="G68" s="445"/>
      <c r="H68" s="445"/>
      <c r="I68" s="445"/>
      <c r="J68" s="445"/>
    </row>
    <row r="69" spans="1:10" s="232" customFormat="1" ht="13.5" customHeight="1">
      <c r="A69" s="445" t="s">
        <v>50</v>
      </c>
      <c r="B69" s="445"/>
      <c r="C69" s="445"/>
      <c r="D69" s="445"/>
      <c r="E69" s="445"/>
      <c r="F69" s="445"/>
      <c r="G69" s="445"/>
      <c r="H69" s="445"/>
      <c r="I69" s="445"/>
      <c r="J69" s="445"/>
    </row>
    <row r="70" spans="1:10" s="232" customFormat="1" ht="12" customHeight="1">
      <c r="A70" s="262"/>
      <c r="B70" s="262"/>
      <c r="C70" s="262"/>
      <c r="D70" s="230"/>
      <c r="E70" s="230"/>
      <c r="F70" s="230"/>
      <c r="G70" s="231"/>
      <c r="H70" s="230"/>
      <c r="I70" s="230"/>
      <c r="J70" s="263"/>
    </row>
    <row r="71" spans="4:10" s="232" customFormat="1" ht="12.75" customHeight="1">
      <c r="D71" s="234"/>
      <c r="E71" s="234"/>
      <c r="F71" s="234"/>
      <c r="G71" s="235"/>
      <c r="H71" s="230"/>
      <c r="I71" s="230"/>
      <c r="J71" s="230"/>
    </row>
    <row r="72" spans="1:10" ht="11.25" customHeight="1">
      <c r="A72" s="236"/>
      <c r="B72" s="236"/>
      <c r="C72" s="237"/>
      <c r="D72" s="468" t="s">
        <v>196</v>
      </c>
      <c r="E72" s="471" t="s">
        <v>108</v>
      </c>
      <c r="F72" s="472"/>
      <c r="G72" s="475" t="s">
        <v>179</v>
      </c>
      <c r="H72" s="342" t="s">
        <v>4</v>
      </c>
      <c r="I72" s="342"/>
      <c r="J72" s="342"/>
    </row>
    <row r="73" spans="3:10" ht="11.25" customHeight="1">
      <c r="C73" s="239"/>
      <c r="D73" s="469"/>
      <c r="E73" s="473"/>
      <c r="F73" s="474"/>
      <c r="G73" s="447"/>
      <c r="H73" s="345" t="s">
        <v>194</v>
      </c>
      <c r="I73" s="346"/>
      <c r="J73" s="347" t="s">
        <v>195</v>
      </c>
    </row>
    <row r="74" spans="1:10" ht="11.25" customHeight="1">
      <c r="A74" s="240" t="s">
        <v>109</v>
      </c>
      <c r="B74" s="240"/>
      <c r="C74" s="241"/>
      <c r="D74" s="469"/>
      <c r="E74" s="449" t="s">
        <v>201</v>
      </c>
      <c r="F74" s="449" t="s">
        <v>197</v>
      </c>
      <c r="G74" s="447"/>
      <c r="H74" s="350" t="s">
        <v>19</v>
      </c>
      <c r="I74" s="350"/>
      <c r="J74" s="350"/>
    </row>
    <row r="75" spans="3:10" ht="11.25" customHeight="1">
      <c r="C75" s="239"/>
      <c r="D75" s="469"/>
      <c r="E75" s="450"/>
      <c r="F75" s="450" t="s">
        <v>102</v>
      </c>
      <c r="G75" s="447"/>
      <c r="H75" s="351" t="s">
        <v>20</v>
      </c>
      <c r="I75" s="352" t="s">
        <v>21</v>
      </c>
      <c r="J75" s="353" t="s">
        <v>21</v>
      </c>
    </row>
    <row r="76" spans="1:10" ht="11.25" customHeight="1">
      <c r="A76" s="242"/>
      <c r="B76" s="242"/>
      <c r="C76" s="243"/>
      <c r="D76" s="470"/>
      <c r="E76" s="451"/>
      <c r="F76" s="451" t="s">
        <v>102</v>
      </c>
      <c r="G76" s="448"/>
      <c r="H76" s="356" t="s">
        <v>22</v>
      </c>
      <c r="I76" s="357" t="s">
        <v>23</v>
      </c>
      <c r="J76" s="358" t="s">
        <v>185</v>
      </c>
    </row>
    <row r="77" spans="3:10" ht="10.5" customHeight="1">
      <c r="C77" s="245"/>
      <c r="D77" s="258"/>
      <c r="E77" s="258"/>
      <c r="F77" s="258"/>
      <c r="G77" s="264"/>
      <c r="H77" s="265"/>
      <c r="I77" s="265"/>
      <c r="J77" s="265"/>
    </row>
    <row r="78" spans="1:10" ht="10.5" customHeight="1">
      <c r="A78" s="244"/>
      <c r="B78" s="244"/>
      <c r="C78" s="245"/>
      <c r="D78" s="250"/>
      <c r="E78" s="266"/>
      <c r="F78" s="254"/>
      <c r="G78" s="250"/>
      <c r="H78" s="251"/>
      <c r="I78" s="251"/>
      <c r="J78" s="251"/>
    </row>
    <row r="79" spans="1:10" ht="10.5" customHeight="1">
      <c r="A79" s="244" t="s">
        <v>123</v>
      </c>
      <c r="B79" s="244"/>
      <c r="C79" s="245"/>
      <c r="D79" s="250">
        <v>224.1</v>
      </c>
      <c r="E79" s="248">
        <v>248.4</v>
      </c>
      <c r="F79" s="259">
        <v>217.9</v>
      </c>
      <c r="G79" s="250">
        <v>240.95</v>
      </c>
      <c r="H79" s="251">
        <v>-9.782608695652177</v>
      </c>
      <c r="I79" s="251">
        <v>2.8453418999541022</v>
      </c>
      <c r="J79" s="251">
        <v>8.928571428571441</v>
      </c>
    </row>
    <row r="80" spans="1:10" ht="10.5" customHeight="1">
      <c r="A80" s="244"/>
      <c r="B80" s="244"/>
      <c r="C80" s="245"/>
      <c r="D80" s="250"/>
      <c r="E80" s="248"/>
      <c r="F80" s="259"/>
      <c r="G80" s="250"/>
      <c r="H80" s="251"/>
      <c r="I80" s="251"/>
      <c r="J80" s="251"/>
    </row>
    <row r="81" spans="1:10" ht="10.5" customHeight="1">
      <c r="A81" s="244"/>
      <c r="B81" s="244" t="s">
        <v>25</v>
      </c>
      <c r="C81" s="245"/>
      <c r="D81" s="250">
        <v>205.2</v>
      </c>
      <c r="E81" s="248">
        <v>230.1</v>
      </c>
      <c r="F81" s="259">
        <v>203.9</v>
      </c>
      <c r="G81" s="250">
        <v>218.6875</v>
      </c>
      <c r="H81" s="251">
        <v>-10.821382007822688</v>
      </c>
      <c r="I81" s="251">
        <v>0.6375674350171568</v>
      </c>
      <c r="J81" s="251">
        <v>8.826822592684737</v>
      </c>
    </row>
    <row r="82" spans="1:10" ht="10.5" customHeight="1">
      <c r="A82" s="244"/>
      <c r="B82" s="244" t="s">
        <v>26</v>
      </c>
      <c r="C82" s="245"/>
      <c r="D82" s="250">
        <v>297.5</v>
      </c>
      <c r="E82" s="248">
        <v>319.8</v>
      </c>
      <c r="F82" s="259">
        <v>272.6</v>
      </c>
      <c r="G82" s="250">
        <v>327.6875</v>
      </c>
      <c r="H82" s="251">
        <v>-6.973108192620391</v>
      </c>
      <c r="I82" s="251">
        <v>9.134262655906081</v>
      </c>
      <c r="J82" s="251">
        <v>9.165486799367033</v>
      </c>
    </row>
    <row r="83" spans="1:10" ht="10.5" customHeight="1">
      <c r="A83" s="244"/>
      <c r="B83" s="244"/>
      <c r="C83" s="245"/>
      <c r="D83" s="250"/>
      <c r="E83" s="267"/>
      <c r="F83" s="248"/>
      <c r="G83" s="250"/>
      <c r="H83" s="251"/>
      <c r="I83" s="251"/>
      <c r="J83" s="251"/>
    </row>
    <row r="84" spans="1:10" ht="10.5" customHeight="1">
      <c r="A84" s="244"/>
      <c r="B84" s="244"/>
      <c r="C84" s="245"/>
      <c r="D84" s="250"/>
      <c r="E84" s="267"/>
      <c r="F84" s="248"/>
      <c r="G84" s="250"/>
      <c r="H84" s="251"/>
      <c r="I84" s="251"/>
      <c r="J84" s="251"/>
    </row>
    <row r="85" spans="1:10" ht="10.5" customHeight="1">
      <c r="A85" s="244" t="s">
        <v>124</v>
      </c>
      <c r="B85" s="244"/>
      <c r="C85" s="245"/>
      <c r="D85" s="250">
        <v>176.4</v>
      </c>
      <c r="E85" s="248">
        <v>252.3</v>
      </c>
      <c r="F85" s="259">
        <v>144.6</v>
      </c>
      <c r="G85" s="250">
        <v>197.65</v>
      </c>
      <c r="H85" s="251">
        <v>-30.083234244946496</v>
      </c>
      <c r="I85" s="251">
        <v>21.991701244813285</v>
      </c>
      <c r="J85" s="251">
        <v>12.213469590518782</v>
      </c>
    </row>
    <row r="86" spans="1:10" ht="10.5" customHeight="1">
      <c r="A86" s="244"/>
      <c r="B86" s="244"/>
      <c r="C86" s="245"/>
      <c r="D86" s="250"/>
      <c r="E86" s="248"/>
      <c r="F86" s="248"/>
      <c r="G86" s="250"/>
      <c r="H86" s="251"/>
      <c r="I86" s="251"/>
      <c r="J86" s="251"/>
    </row>
    <row r="87" spans="1:10" ht="10.5" customHeight="1">
      <c r="A87" s="244"/>
      <c r="B87" s="244" t="s">
        <v>25</v>
      </c>
      <c r="C87" s="245"/>
      <c r="D87" s="250">
        <v>186.9</v>
      </c>
      <c r="E87" s="248">
        <v>277.9</v>
      </c>
      <c r="F87" s="259">
        <v>148.4</v>
      </c>
      <c r="G87" s="250">
        <v>196.175</v>
      </c>
      <c r="H87" s="251">
        <v>-32.745591939546586</v>
      </c>
      <c r="I87" s="251">
        <v>25.943396226415093</v>
      </c>
      <c r="J87" s="251">
        <v>12.34877228148042</v>
      </c>
    </row>
    <row r="88" spans="1:10" ht="10.5" customHeight="1">
      <c r="A88" s="244"/>
      <c r="B88" s="244" t="s">
        <v>26</v>
      </c>
      <c r="C88" s="245"/>
      <c r="D88" s="250">
        <v>151.4</v>
      </c>
      <c r="E88" s="248">
        <v>191.3</v>
      </c>
      <c r="F88" s="248">
        <v>135.4</v>
      </c>
      <c r="G88" s="250">
        <v>201.1375</v>
      </c>
      <c r="H88" s="251">
        <v>-20.857292211186618</v>
      </c>
      <c r="I88" s="251">
        <v>11.816838995568684</v>
      </c>
      <c r="J88" s="251">
        <v>11.914035331756828</v>
      </c>
    </row>
    <row r="89" spans="1:10" ht="10.5" customHeight="1">
      <c r="A89" s="244"/>
      <c r="B89" s="244"/>
      <c r="C89" s="245"/>
      <c r="D89" s="250"/>
      <c r="E89" s="248"/>
      <c r="F89" s="258"/>
      <c r="G89" s="250"/>
      <c r="H89" s="251"/>
      <c r="I89" s="251"/>
      <c r="J89" s="251"/>
    </row>
    <row r="90" spans="1:10" ht="10.5" customHeight="1">
      <c r="A90" s="244"/>
      <c r="B90" s="244"/>
      <c r="C90" s="245"/>
      <c r="D90" s="250"/>
      <c r="E90" s="248"/>
      <c r="F90" s="258"/>
      <c r="G90" s="250"/>
      <c r="H90" s="251"/>
      <c r="I90" s="251"/>
      <c r="J90" s="251"/>
    </row>
    <row r="91" spans="1:10" ht="10.5" customHeight="1">
      <c r="A91" s="244" t="s">
        <v>125</v>
      </c>
      <c r="B91" s="244"/>
      <c r="C91" s="245"/>
      <c r="D91" s="250"/>
      <c r="E91" s="248"/>
      <c r="F91" s="258"/>
      <c r="G91" s="250"/>
      <c r="H91" s="251"/>
      <c r="I91" s="251"/>
      <c r="J91" s="251"/>
    </row>
    <row r="92" spans="1:10" ht="10.5" customHeight="1">
      <c r="A92" s="244"/>
      <c r="B92" s="244" t="s">
        <v>126</v>
      </c>
      <c r="C92" s="245"/>
      <c r="D92" s="250">
        <v>211.7</v>
      </c>
      <c r="E92" s="248">
        <v>209.2</v>
      </c>
      <c r="F92" s="248">
        <v>187.4</v>
      </c>
      <c r="G92" s="250">
        <v>209.0375</v>
      </c>
      <c r="H92" s="251">
        <v>1.1950286806883366</v>
      </c>
      <c r="I92" s="251">
        <v>12.966915688367118</v>
      </c>
      <c r="J92" s="251">
        <v>3.5928885585083314</v>
      </c>
    </row>
    <row r="93" spans="1:10" ht="10.5" customHeight="1">
      <c r="A93" s="244"/>
      <c r="B93" s="244"/>
      <c r="C93" s="245"/>
      <c r="D93" s="250"/>
      <c r="E93" s="248"/>
      <c r="F93" s="259"/>
      <c r="G93" s="250"/>
      <c r="H93" s="251"/>
      <c r="I93" s="251"/>
      <c r="J93" s="251"/>
    </row>
    <row r="94" spans="1:10" ht="10.5" customHeight="1">
      <c r="A94" s="244"/>
      <c r="B94" s="244" t="s">
        <v>25</v>
      </c>
      <c r="C94" s="245"/>
      <c r="D94" s="250">
        <v>159.3</v>
      </c>
      <c r="E94" s="248">
        <v>193.2</v>
      </c>
      <c r="F94" s="259">
        <v>175.4</v>
      </c>
      <c r="G94" s="250">
        <v>186.1375</v>
      </c>
      <c r="H94" s="251">
        <v>-17.546583850931665</v>
      </c>
      <c r="I94" s="251">
        <v>-9.179019384264535</v>
      </c>
      <c r="J94" s="251">
        <v>-1.5601242810868075</v>
      </c>
    </row>
    <row r="95" spans="1:10" ht="10.5" customHeight="1">
      <c r="A95" s="244"/>
      <c r="B95" s="244" t="s">
        <v>26</v>
      </c>
      <c r="C95" s="245"/>
      <c r="D95" s="250">
        <v>600.9</v>
      </c>
      <c r="E95" s="248">
        <v>327.8</v>
      </c>
      <c r="F95" s="248">
        <v>276.8</v>
      </c>
      <c r="G95" s="250">
        <v>379.1375</v>
      </c>
      <c r="H95" s="251">
        <v>83.3129957291031</v>
      </c>
      <c r="I95" s="251">
        <v>117.08815028901732</v>
      </c>
      <c r="J95" s="251">
        <v>28.076175998648765</v>
      </c>
    </row>
    <row r="96" spans="1:10" ht="10.5" customHeight="1">
      <c r="A96" s="244"/>
      <c r="B96" s="244"/>
      <c r="C96" s="245"/>
      <c r="D96" s="250"/>
      <c r="E96" s="248"/>
      <c r="F96" s="258"/>
      <c r="G96" s="250"/>
      <c r="H96" s="251"/>
      <c r="I96" s="251"/>
      <c r="J96" s="251"/>
    </row>
    <row r="97" spans="1:10" ht="10.5" customHeight="1">
      <c r="A97" s="244"/>
      <c r="B97" s="244"/>
      <c r="C97" s="245"/>
      <c r="D97" s="250"/>
      <c r="E97" s="248"/>
      <c r="F97" s="258"/>
      <c r="G97" s="250"/>
      <c r="H97" s="251"/>
      <c r="I97" s="251"/>
      <c r="J97" s="251"/>
    </row>
    <row r="98" spans="1:10" ht="10.5" customHeight="1">
      <c r="A98" s="244" t="s">
        <v>127</v>
      </c>
      <c r="B98" s="244"/>
      <c r="C98" s="245"/>
      <c r="D98" s="250">
        <v>189.6</v>
      </c>
      <c r="E98" s="248">
        <v>446.2</v>
      </c>
      <c r="F98" s="248">
        <v>141.8</v>
      </c>
      <c r="G98" s="250">
        <v>214.9</v>
      </c>
      <c r="H98" s="251">
        <v>-57.50784401613627</v>
      </c>
      <c r="I98" s="251">
        <v>33.709449929478126</v>
      </c>
      <c r="J98" s="251">
        <v>37.6571382816879</v>
      </c>
    </row>
    <row r="99" spans="1:10" ht="10.5" customHeight="1">
      <c r="A99" s="244"/>
      <c r="B99" s="244"/>
      <c r="C99" s="245"/>
      <c r="D99" s="250"/>
      <c r="E99" s="248"/>
      <c r="F99" s="259"/>
      <c r="G99" s="250"/>
      <c r="H99" s="251"/>
      <c r="I99" s="251"/>
      <c r="J99" s="251"/>
    </row>
    <row r="100" spans="1:10" ht="10.5" customHeight="1">
      <c r="A100" s="244"/>
      <c r="B100" s="244" t="s">
        <v>25</v>
      </c>
      <c r="C100" s="245"/>
      <c r="D100" s="250">
        <v>159.9</v>
      </c>
      <c r="E100" s="248">
        <v>561.3</v>
      </c>
      <c r="F100" s="248">
        <v>109.4</v>
      </c>
      <c r="G100" s="250">
        <v>205.2125</v>
      </c>
      <c r="H100" s="251">
        <v>-71.51256012827366</v>
      </c>
      <c r="I100" s="251">
        <v>46.16087751371115</v>
      </c>
      <c r="J100" s="251">
        <v>68.93393702407903</v>
      </c>
    </row>
    <row r="101" spans="1:10" ht="10.5" customHeight="1">
      <c r="A101" s="244"/>
      <c r="B101" s="244" t="s">
        <v>26</v>
      </c>
      <c r="C101" s="245"/>
      <c r="D101" s="250">
        <v>247.7</v>
      </c>
      <c r="E101" s="248">
        <v>220.9</v>
      </c>
      <c r="F101" s="248">
        <v>205.4</v>
      </c>
      <c r="G101" s="250">
        <v>233.8125</v>
      </c>
      <c r="H101" s="251">
        <v>12.132186509732902</v>
      </c>
      <c r="I101" s="251">
        <v>20.59396299902628</v>
      </c>
      <c r="J101" s="251">
        <v>4.392231275812034</v>
      </c>
    </row>
    <row r="102" spans="1:10" ht="10.5" customHeight="1">
      <c r="A102" s="246"/>
      <c r="B102" s="246"/>
      <c r="C102" s="268"/>
      <c r="D102" s="250"/>
      <c r="E102" s="248"/>
      <c r="F102" s="258"/>
      <c r="G102" s="250"/>
      <c r="H102" s="251"/>
      <c r="I102" s="251"/>
      <c r="J102" s="251"/>
    </row>
    <row r="103" spans="1:10" ht="10.5" customHeight="1">
      <c r="A103" s="246"/>
      <c r="B103" s="246"/>
      <c r="C103" s="268"/>
      <c r="D103" s="250"/>
      <c r="E103" s="248"/>
      <c r="F103" s="258"/>
      <c r="G103" s="250"/>
      <c r="H103" s="251"/>
      <c r="I103" s="251"/>
      <c r="J103" s="251"/>
    </row>
    <row r="104" spans="1:10" ht="10.5" customHeight="1">
      <c r="A104" s="244" t="s">
        <v>128</v>
      </c>
      <c r="B104" s="244"/>
      <c r="C104" s="268"/>
      <c r="D104" s="250"/>
      <c r="E104" s="248"/>
      <c r="F104" s="258"/>
      <c r="G104" s="250"/>
      <c r="H104" s="251"/>
      <c r="I104" s="251"/>
      <c r="J104" s="251"/>
    </row>
    <row r="105" spans="1:10" ht="10.5" customHeight="1">
      <c r="A105" s="244"/>
      <c r="B105" s="244" t="s">
        <v>129</v>
      </c>
      <c r="C105" s="268"/>
      <c r="D105" s="250">
        <v>168.4</v>
      </c>
      <c r="E105" s="248">
        <v>173.5</v>
      </c>
      <c r="F105" s="248">
        <v>150.6</v>
      </c>
      <c r="G105" s="250">
        <v>167.35</v>
      </c>
      <c r="H105" s="251">
        <v>-2.9394812680115243</v>
      </c>
      <c r="I105" s="251">
        <v>11.81938911022577</v>
      </c>
      <c r="J105" s="251">
        <v>4.888749608273294</v>
      </c>
    </row>
    <row r="106" spans="1:10" ht="10.5" customHeight="1">
      <c r="A106" s="244"/>
      <c r="B106" s="244"/>
      <c r="C106" s="268"/>
      <c r="D106" s="250"/>
      <c r="E106" s="248"/>
      <c r="F106" s="248"/>
      <c r="G106" s="250"/>
      <c r="H106" s="251"/>
      <c r="I106" s="251"/>
      <c r="J106" s="251"/>
    </row>
    <row r="107" spans="1:10" ht="10.5" customHeight="1">
      <c r="A107" s="244"/>
      <c r="B107" s="244" t="s">
        <v>25</v>
      </c>
      <c r="C107" s="268"/>
      <c r="D107" s="250">
        <v>159.6</v>
      </c>
      <c r="E107" s="248">
        <v>166.4</v>
      </c>
      <c r="F107" s="248">
        <v>122.8</v>
      </c>
      <c r="G107" s="250">
        <v>154.1875</v>
      </c>
      <c r="H107" s="251">
        <v>-4.086538461538468</v>
      </c>
      <c r="I107" s="251">
        <v>29.967426710097715</v>
      </c>
      <c r="J107" s="251">
        <v>7.719849794777757</v>
      </c>
    </row>
    <row r="108" spans="1:10" ht="10.5" customHeight="1">
      <c r="A108" s="244"/>
      <c r="B108" s="244" t="s">
        <v>26</v>
      </c>
      <c r="C108" s="268"/>
      <c r="D108" s="250">
        <v>177.5</v>
      </c>
      <c r="E108" s="248">
        <v>180.9</v>
      </c>
      <c r="F108" s="248">
        <v>179.7</v>
      </c>
      <c r="G108" s="250">
        <v>181.1</v>
      </c>
      <c r="H108" s="251">
        <v>-1.8794914317302407</v>
      </c>
      <c r="I108" s="251">
        <v>-1.2242626599888642</v>
      </c>
      <c r="J108" s="251">
        <v>2.50459883967738</v>
      </c>
    </row>
    <row r="109" spans="1:10" ht="10.5" customHeight="1">
      <c r="A109" s="244"/>
      <c r="B109" s="244"/>
      <c r="C109" s="268"/>
      <c r="D109" s="250"/>
      <c r="E109" s="248"/>
      <c r="F109" s="248"/>
      <c r="G109" s="250"/>
      <c r="H109" s="251"/>
      <c r="I109" s="251"/>
      <c r="J109" s="251"/>
    </row>
    <row r="110" spans="1:10" ht="10.5" customHeight="1">
      <c r="A110" s="244"/>
      <c r="B110" s="244"/>
      <c r="C110" s="268"/>
      <c r="D110" s="250"/>
      <c r="E110" s="248"/>
      <c r="F110" s="248"/>
      <c r="G110" s="250"/>
      <c r="H110" s="251"/>
      <c r="I110" s="251"/>
      <c r="J110" s="251"/>
    </row>
    <row r="111" spans="1:10" ht="10.5" customHeight="1">
      <c r="A111" s="244" t="s">
        <v>130</v>
      </c>
      <c r="B111" s="244"/>
      <c r="C111" s="268"/>
      <c r="D111" s="250">
        <v>167.8</v>
      </c>
      <c r="E111" s="248">
        <v>197.2</v>
      </c>
      <c r="F111" s="248">
        <v>151.9</v>
      </c>
      <c r="G111" s="250">
        <v>208.925</v>
      </c>
      <c r="H111" s="251">
        <v>-14.908722109533457</v>
      </c>
      <c r="I111" s="251">
        <v>10.46741277156024</v>
      </c>
      <c r="J111" s="251">
        <v>0.7474382157926379</v>
      </c>
    </row>
    <row r="112" spans="1:10" ht="10.5" customHeight="1">
      <c r="A112" s="244"/>
      <c r="B112" s="244"/>
      <c r="C112" s="268"/>
      <c r="D112" s="250"/>
      <c r="E112" s="248"/>
      <c r="F112" s="248"/>
      <c r="G112" s="250"/>
      <c r="H112" s="251"/>
      <c r="I112" s="251"/>
      <c r="J112" s="251"/>
    </row>
    <row r="113" spans="1:10" ht="10.5" customHeight="1">
      <c r="A113" s="244"/>
      <c r="B113" s="244" t="s">
        <v>25</v>
      </c>
      <c r="C113" s="268"/>
      <c r="D113" s="250">
        <v>183.5</v>
      </c>
      <c r="E113" s="248">
        <v>171.1</v>
      </c>
      <c r="F113" s="248">
        <v>139.2</v>
      </c>
      <c r="G113" s="250">
        <v>173.8375</v>
      </c>
      <c r="H113" s="251">
        <v>7.247223845704269</v>
      </c>
      <c r="I113" s="251">
        <v>31.82471264367817</v>
      </c>
      <c r="J113" s="251">
        <v>2.8700347658850305</v>
      </c>
    </row>
    <row r="114" spans="1:10" ht="10.5" customHeight="1">
      <c r="A114" s="244"/>
      <c r="B114" s="244" t="s">
        <v>26</v>
      </c>
      <c r="C114" s="268"/>
      <c r="D114" s="250">
        <v>142.5</v>
      </c>
      <c r="E114" s="248">
        <v>239.4</v>
      </c>
      <c r="F114" s="248">
        <v>172.5</v>
      </c>
      <c r="G114" s="250">
        <v>265.725</v>
      </c>
      <c r="H114" s="251">
        <v>-40.476190476190474</v>
      </c>
      <c r="I114" s="251">
        <v>-17.391304347826086</v>
      </c>
      <c r="J114" s="251">
        <v>-1.4236030605147145</v>
      </c>
    </row>
    <row r="115" spans="1:10" ht="10.5" customHeight="1">
      <c r="A115" s="244"/>
      <c r="B115" s="244"/>
      <c r="C115" s="268"/>
      <c r="D115" s="250"/>
      <c r="E115" s="267"/>
      <c r="F115" s="258"/>
      <c r="G115" s="250"/>
      <c r="H115" s="251"/>
      <c r="I115" s="251"/>
      <c r="J115" s="251"/>
    </row>
    <row r="116" spans="1:10" ht="10.5" customHeight="1">
      <c r="A116" s="244"/>
      <c r="B116" s="244"/>
      <c r="C116" s="268"/>
      <c r="D116" s="250"/>
      <c r="E116" s="258"/>
      <c r="F116" s="258"/>
      <c r="G116" s="250"/>
      <c r="H116" s="251"/>
      <c r="I116" s="251"/>
      <c r="J116" s="251"/>
    </row>
    <row r="117" spans="1:10" ht="10.5" customHeight="1">
      <c r="A117" s="244" t="s">
        <v>131</v>
      </c>
      <c r="B117" s="244"/>
      <c r="C117" s="268"/>
      <c r="D117" s="250">
        <v>91.9</v>
      </c>
      <c r="E117" s="248">
        <v>92.1</v>
      </c>
      <c r="F117" s="259">
        <v>133.1</v>
      </c>
      <c r="G117" s="250">
        <v>104.05</v>
      </c>
      <c r="H117" s="251">
        <v>-0.21715526601518853</v>
      </c>
      <c r="I117" s="251">
        <v>-30.954169797145</v>
      </c>
      <c r="J117" s="251">
        <v>-3.4338747099768008</v>
      </c>
    </row>
    <row r="118" spans="1:10" ht="10.5" customHeight="1">
      <c r="A118" s="244"/>
      <c r="B118" s="244"/>
      <c r="C118" s="268"/>
      <c r="D118" s="250"/>
      <c r="E118" s="248"/>
      <c r="F118" s="258"/>
      <c r="G118" s="250"/>
      <c r="H118" s="251"/>
      <c r="I118" s="251"/>
      <c r="J118" s="251"/>
    </row>
    <row r="119" spans="1:10" ht="10.5" customHeight="1">
      <c r="A119" s="246"/>
      <c r="B119" s="246"/>
      <c r="C119" s="268"/>
      <c r="D119" s="250"/>
      <c r="E119" s="248"/>
      <c r="F119" s="258"/>
      <c r="G119" s="250"/>
      <c r="H119" s="251"/>
      <c r="I119" s="251"/>
      <c r="J119" s="251"/>
    </row>
    <row r="120" spans="1:10" ht="10.5" customHeight="1">
      <c r="A120" s="244" t="s">
        <v>132</v>
      </c>
      <c r="B120" s="244"/>
      <c r="C120" s="245"/>
      <c r="D120" s="250"/>
      <c r="E120" s="248"/>
      <c r="F120" s="259"/>
      <c r="G120" s="250"/>
      <c r="H120" s="251"/>
      <c r="I120" s="251"/>
      <c r="J120" s="251"/>
    </row>
    <row r="121" spans="1:10" ht="10.5" customHeight="1">
      <c r="A121" s="244"/>
      <c r="B121" s="244" t="s">
        <v>133</v>
      </c>
      <c r="C121" s="245"/>
      <c r="D121" s="250">
        <v>51.2</v>
      </c>
      <c r="E121" s="248">
        <v>61.7</v>
      </c>
      <c r="F121" s="248">
        <v>48.9</v>
      </c>
      <c r="G121" s="250">
        <v>61.4</v>
      </c>
      <c r="H121" s="251">
        <v>-17.017828200972446</v>
      </c>
      <c r="I121" s="251">
        <v>4.703476482617596</v>
      </c>
      <c r="J121" s="251">
        <v>7.624890446976327</v>
      </c>
    </row>
    <row r="122" spans="1:10" ht="10.5" customHeight="1">
      <c r="A122" s="244"/>
      <c r="B122" s="244"/>
      <c r="C122" s="245"/>
      <c r="D122" s="250"/>
      <c r="E122" s="248"/>
      <c r="F122" s="248"/>
      <c r="G122" s="250"/>
      <c r="H122" s="251"/>
      <c r="I122" s="251"/>
      <c r="J122" s="251"/>
    </row>
    <row r="123" spans="1:10" ht="10.5" customHeight="1">
      <c r="A123" s="244"/>
      <c r="B123" s="244" t="s">
        <v>25</v>
      </c>
      <c r="C123" s="245"/>
      <c r="D123" s="250">
        <v>49.5</v>
      </c>
      <c r="E123" s="248">
        <v>61.1</v>
      </c>
      <c r="F123" s="248">
        <v>44.7</v>
      </c>
      <c r="G123" s="250">
        <v>59.35</v>
      </c>
      <c r="H123" s="251">
        <v>-18.98527004909984</v>
      </c>
      <c r="I123" s="251">
        <v>10.73825503355704</v>
      </c>
      <c r="J123" s="251">
        <v>6.816647919010139</v>
      </c>
    </row>
    <row r="124" spans="1:10" ht="10.5" customHeight="1">
      <c r="A124" s="244"/>
      <c r="B124" s="244" t="s">
        <v>26</v>
      </c>
      <c r="C124" s="245"/>
      <c r="D124" s="250">
        <v>66.4</v>
      </c>
      <c r="E124" s="248">
        <v>67</v>
      </c>
      <c r="F124" s="248">
        <v>86.9</v>
      </c>
      <c r="G124" s="250">
        <v>80.15</v>
      </c>
      <c r="H124" s="251">
        <v>-0.895522388059693</v>
      </c>
      <c r="I124" s="251">
        <v>-23.590333716915993</v>
      </c>
      <c r="J124" s="251">
        <v>13.426499203962472</v>
      </c>
    </row>
    <row r="125" spans="4:10" ht="10.5" customHeight="1">
      <c r="D125" s="250"/>
      <c r="E125" s="257"/>
      <c r="F125" s="254"/>
      <c r="G125" s="250"/>
      <c r="H125" s="251"/>
      <c r="I125" s="251"/>
      <c r="J125" s="251"/>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zoomScale="125" zoomScaleNormal="125" workbookViewId="0" topLeftCell="A1">
      <selection activeCell="H23" sqref="H23"/>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03"/>
      <c r="B1" s="503"/>
      <c r="C1" s="503"/>
      <c r="D1" s="503"/>
      <c r="E1" s="503"/>
      <c r="F1" s="503"/>
      <c r="G1" s="503"/>
      <c r="H1" s="503"/>
      <c r="I1" s="503"/>
      <c r="J1" s="503"/>
      <c r="K1" s="503"/>
      <c r="L1" s="503"/>
    </row>
    <row r="2" spans="1:11" ht="12.75">
      <c r="A2" s="36"/>
      <c r="B2" s="37"/>
      <c r="C2" s="37"/>
      <c r="D2" s="37"/>
      <c r="E2" s="37"/>
      <c r="F2" s="37"/>
      <c r="G2" s="37"/>
      <c r="H2" s="37"/>
      <c r="I2" s="38"/>
      <c r="J2" s="38"/>
      <c r="K2" s="38"/>
    </row>
    <row r="3" spans="1:12" ht="12.75">
      <c r="A3" s="504" t="s">
        <v>137</v>
      </c>
      <c r="B3" s="504"/>
      <c r="C3" s="504"/>
      <c r="D3" s="504"/>
      <c r="E3" s="504"/>
      <c r="F3" s="504"/>
      <c r="G3" s="504"/>
      <c r="H3" s="504"/>
      <c r="I3" s="504"/>
      <c r="J3" s="504"/>
      <c r="K3" s="504"/>
      <c r="L3" s="504"/>
    </row>
    <row r="4" spans="1:12" ht="12.75">
      <c r="A4" s="504" t="s">
        <v>170</v>
      </c>
      <c r="B4" s="504"/>
      <c r="C4" s="504"/>
      <c r="D4" s="504"/>
      <c r="E4" s="504"/>
      <c r="F4" s="504"/>
      <c r="G4" s="504"/>
      <c r="H4" s="504"/>
      <c r="I4" s="504"/>
      <c r="J4" s="504"/>
      <c r="K4" s="504"/>
      <c r="L4" s="504"/>
    </row>
    <row r="5" spans="1:12" ht="12.75" customHeight="1">
      <c r="A5" s="505" t="s">
        <v>50</v>
      </c>
      <c r="B5" s="505"/>
      <c r="C5" s="505"/>
      <c r="D5" s="505"/>
      <c r="E5" s="505"/>
      <c r="F5" s="505"/>
      <c r="G5" s="505"/>
      <c r="H5" s="505"/>
      <c r="I5" s="505"/>
      <c r="J5" s="505"/>
      <c r="K5" s="505"/>
      <c r="L5" s="505"/>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489" t="s">
        <v>198</v>
      </c>
      <c r="G8" s="492" t="s">
        <v>108</v>
      </c>
      <c r="H8" s="493"/>
      <c r="I8" s="496" t="s">
        <v>184</v>
      </c>
      <c r="J8" s="44" t="s">
        <v>4</v>
      </c>
      <c r="K8" s="44"/>
      <c r="L8" s="44"/>
    </row>
    <row r="9" spans="1:12" ht="12.75">
      <c r="A9" s="9"/>
      <c r="B9" s="45"/>
      <c r="C9" s="45"/>
      <c r="D9" s="45"/>
      <c r="E9" s="45"/>
      <c r="F9" s="490"/>
      <c r="G9" s="494"/>
      <c r="H9" s="495"/>
      <c r="I9" s="497"/>
      <c r="J9" s="46" t="s">
        <v>194</v>
      </c>
      <c r="K9" s="127"/>
      <c r="L9" s="128" t="s">
        <v>195</v>
      </c>
    </row>
    <row r="10" spans="1:12" ht="15.75" customHeight="1">
      <c r="A10" s="499" t="s">
        <v>138</v>
      </c>
      <c r="B10" s="499"/>
      <c r="C10" s="499"/>
      <c r="D10" s="499"/>
      <c r="E10" s="499"/>
      <c r="F10" s="490"/>
      <c r="G10" s="500" t="s">
        <v>199</v>
      </c>
      <c r="H10" s="500" t="s">
        <v>200</v>
      </c>
      <c r="I10" s="497"/>
      <c r="J10" s="480" t="s">
        <v>19</v>
      </c>
      <c r="K10" s="481"/>
      <c r="L10" s="482"/>
    </row>
    <row r="11" spans="1:12" ht="10.5" customHeight="1">
      <c r="A11" s="9"/>
      <c r="B11" s="45"/>
      <c r="C11" s="45"/>
      <c r="D11" s="45"/>
      <c r="E11" s="45"/>
      <c r="F11" s="490"/>
      <c r="G11" s="501"/>
      <c r="H11" s="501" t="s">
        <v>102</v>
      </c>
      <c r="I11" s="497"/>
      <c r="J11" s="483" t="s">
        <v>166</v>
      </c>
      <c r="K11" s="485" t="s">
        <v>167</v>
      </c>
      <c r="L11" s="487" t="s">
        <v>191</v>
      </c>
    </row>
    <row r="12" spans="1:12" ht="12" customHeight="1">
      <c r="A12" s="30"/>
      <c r="B12" s="47"/>
      <c r="C12" s="47"/>
      <c r="D12" s="47"/>
      <c r="E12" s="48"/>
      <c r="F12" s="491"/>
      <c r="G12" s="502"/>
      <c r="H12" s="502" t="s">
        <v>102</v>
      </c>
      <c r="I12" s="498"/>
      <c r="J12" s="484"/>
      <c r="K12" s="486"/>
      <c r="L12" s="488"/>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478" t="s">
        <v>139</v>
      </c>
      <c r="B15" s="478"/>
      <c r="C15" s="478"/>
      <c r="D15" s="478"/>
      <c r="E15" s="478"/>
      <c r="F15" s="478"/>
      <c r="G15" s="478"/>
      <c r="H15" s="478"/>
      <c r="I15" s="478"/>
      <c r="J15" s="478"/>
      <c r="K15" s="478"/>
      <c r="L15" s="478"/>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446" t="s">
        <v>24</v>
      </c>
      <c r="B18" s="446"/>
      <c r="C18" s="446"/>
      <c r="D18" s="446"/>
      <c r="E18" s="446"/>
      <c r="F18" s="446"/>
      <c r="G18" s="446"/>
      <c r="H18" s="446"/>
      <c r="I18" s="446"/>
      <c r="J18" s="446"/>
      <c r="K18" s="446"/>
      <c r="L18" s="446"/>
    </row>
    <row r="19" spans="1:12" ht="12.75">
      <c r="A19" s="60"/>
      <c r="B19" s="60"/>
      <c r="C19" s="60"/>
      <c r="D19" s="60"/>
      <c r="E19" s="60"/>
      <c r="F19" s="60"/>
      <c r="G19" s="60"/>
      <c r="H19" s="60"/>
      <c r="I19" s="60"/>
      <c r="J19" s="60"/>
      <c r="K19" s="60"/>
      <c r="L19" s="60"/>
    </row>
    <row r="20" ht="9.75" customHeight="1"/>
    <row r="21" spans="1:19" ht="12.75">
      <c r="A21" s="476" t="s">
        <v>140</v>
      </c>
      <c r="B21" s="476"/>
      <c r="C21" s="476"/>
      <c r="D21" s="476"/>
      <c r="E21" s="477"/>
      <c r="F21" s="63">
        <v>113.1</v>
      </c>
      <c r="G21" s="64">
        <v>127.7</v>
      </c>
      <c r="H21" s="64">
        <v>122.4</v>
      </c>
      <c r="I21" s="65">
        <v>129.9</v>
      </c>
      <c r="J21" s="66">
        <v>-11.433046202036028</v>
      </c>
      <c r="K21" s="65">
        <v>-7.598039215686284</v>
      </c>
      <c r="L21" s="65">
        <v>1</v>
      </c>
      <c r="M21" s="121"/>
      <c r="N21" s="121"/>
      <c r="O21" s="121"/>
      <c r="P21" s="121"/>
      <c r="S21" s="121"/>
    </row>
    <row r="22" spans="1:19" ht="12.75">
      <c r="A22" s="61"/>
      <c r="B22" s="61" t="s">
        <v>29</v>
      </c>
      <c r="C22" s="61"/>
      <c r="D22" s="61"/>
      <c r="E22" s="62"/>
      <c r="F22" s="63">
        <v>112.5</v>
      </c>
      <c r="G22" s="64">
        <v>128.8</v>
      </c>
      <c r="H22" s="64">
        <v>120.4</v>
      </c>
      <c r="I22" s="65">
        <v>127.4</v>
      </c>
      <c r="J22" s="66">
        <v>-12.655279503105598</v>
      </c>
      <c r="K22" s="65">
        <v>-6.561461794019937</v>
      </c>
      <c r="L22" s="65">
        <v>1.7</v>
      </c>
      <c r="M22" s="121"/>
      <c r="N22" s="121"/>
      <c r="O22" s="121"/>
      <c r="P22" s="121"/>
      <c r="S22" s="121"/>
    </row>
    <row r="23" spans="1:19" ht="12.75">
      <c r="A23" s="61"/>
      <c r="B23" s="61" t="s">
        <v>141</v>
      </c>
      <c r="C23" s="61"/>
      <c r="D23" s="61"/>
      <c r="E23" s="62"/>
      <c r="F23" s="63">
        <v>116.7</v>
      </c>
      <c r="G23" s="64">
        <v>132.1</v>
      </c>
      <c r="H23" s="64">
        <v>126.7</v>
      </c>
      <c r="I23" s="65">
        <v>137.6</v>
      </c>
      <c r="J23" s="66">
        <v>-11.657834973504915</v>
      </c>
      <c r="K23" s="65">
        <v>-7.892659826361484</v>
      </c>
      <c r="L23" s="65">
        <v>1</v>
      </c>
      <c r="M23" s="121"/>
      <c r="N23" s="121"/>
      <c r="O23" s="121"/>
      <c r="P23" s="121"/>
      <c r="S23" s="121"/>
    </row>
    <row r="24" spans="1:19" ht="12.75">
      <c r="A24" s="61"/>
      <c r="B24" s="61" t="s">
        <v>142</v>
      </c>
      <c r="C24" s="61"/>
      <c r="D24" s="61"/>
      <c r="E24" s="62"/>
      <c r="F24" s="63">
        <v>82</v>
      </c>
      <c r="G24" s="64">
        <v>90.3</v>
      </c>
      <c r="H24" s="64">
        <v>90.3</v>
      </c>
      <c r="I24" s="65">
        <v>95.3</v>
      </c>
      <c r="J24" s="66">
        <v>-9.191583610188259</v>
      </c>
      <c r="K24" s="65">
        <v>-9.191583610188259</v>
      </c>
      <c r="L24" s="65">
        <v>-0.4</v>
      </c>
      <c r="M24" s="121"/>
      <c r="N24" s="121"/>
      <c r="O24" s="121"/>
      <c r="P24" s="121"/>
      <c r="S24" s="121"/>
    </row>
    <row r="25" spans="1:19" ht="12.75">
      <c r="A25" s="61"/>
      <c r="B25" s="61" t="s">
        <v>33</v>
      </c>
      <c r="C25" s="61"/>
      <c r="D25" s="61"/>
      <c r="E25" s="62"/>
      <c r="F25" s="68">
        <v>111.4</v>
      </c>
      <c r="G25" s="64">
        <v>115.6</v>
      </c>
      <c r="H25" s="64">
        <v>124.3</v>
      </c>
      <c r="I25" s="65">
        <v>113</v>
      </c>
      <c r="J25" s="66">
        <v>-3.633217993079575</v>
      </c>
      <c r="K25" s="65">
        <v>-10.37811745776347</v>
      </c>
      <c r="L25" s="65">
        <v>-2.3</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479" t="s">
        <v>25</v>
      </c>
      <c r="B28" s="479"/>
      <c r="C28" s="479"/>
      <c r="D28" s="479"/>
      <c r="E28" s="479"/>
      <c r="F28" s="479"/>
      <c r="G28" s="479"/>
      <c r="H28" s="479"/>
      <c r="I28" s="479"/>
      <c r="J28" s="479"/>
      <c r="K28" s="479"/>
      <c r="L28" s="479"/>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476" t="s">
        <v>140</v>
      </c>
      <c r="B31" s="476"/>
      <c r="C31" s="476"/>
      <c r="D31" s="476"/>
      <c r="E31" s="477"/>
      <c r="F31" s="65">
        <v>102.8</v>
      </c>
      <c r="G31" s="64">
        <v>113.6</v>
      </c>
      <c r="H31" s="64">
        <v>109.5</v>
      </c>
      <c r="I31" s="65">
        <v>113.6</v>
      </c>
      <c r="J31" s="66">
        <v>-9.507042253521124</v>
      </c>
      <c r="K31" s="65">
        <v>-6.118721461187217</v>
      </c>
      <c r="L31" s="65">
        <v>1.4</v>
      </c>
      <c r="M31" s="121"/>
      <c r="N31" s="121"/>
      <c r="O31" s="121"/>
      <c r="P31" s="121"/>
    </row>
    <row r="32" spans="1:16" ht="11.25" customHeight="1">
      <c r="A32" s="61"/>
      <c r="B32" s="61" t="s">
        <v>29</v>
      </c>
      <c r="C32" s="61"/>
      <c r="D32" s="61"/>
      <c r="E32" s="62"/>
      <c r="F32" s="65">
        <v>103.5</v>
      </c>
      <c r="G32" s="64">
        <v>118.7</v>
      </c>
      <c r="H32" s="64">
        <v>111.5</v>
      </c>
      <c r="I32" s="65">
        <v>115.9</v>
      </c>
      <c r="J32" s="66">
        <v>-12.805391743892166</v>
      </c>
      <c r="K32" s="65">
        <v>-7.174887892376682</v>
      </c>
      <c r="L32" s="65">
        <v>2.2</v>
      </c>
      <c r="M32" s="121"/>
      <c r="N32" s="121"/>
      <c r="O32" s="121"/>
      <c r="P32" s="121"/>
    </row>
    <row r="33" spans="1:16" ht="11.25" customHeight="1">
      <c r="A33" s="61"/>
      <c r="B33" s="61" t="s">
        <v>141</v>
      </c>
      <c r="C33" s="61"/>
      <c r="D33" s="61"/>
      <c r="E33" s="62"/>
      <c r="F33" s="65">
        <v>106.3</v>
      </c>
      <c r="G33" s="64">
        <v>115.5</v>
      </c>
      <c r="H33" s="64">
        <v>111.5</v>
      </c>
      <c r="I33" s="65">
        <v>117.9</v>
      </c>
      <c r="J33" s="66">
        <v>-7.965367965367968</v>
      </c>
      <c r="K33" s="65">
        <v>-4.663677130044846</v>
      </c>
      <c r="L33" s="65">
        <v>1.4</v>
      </c>
      <c r="M33" s="121"/>
      <c r="N33" s="121"/>
      <c r="O33" s="121"/>
      <c r="P33" s="121"/>
    </row>
    <row r="34" spans="1:16" ht="11.25" customHeight="1">
      <c r="A34" s="61"/>
      <c r="B34" s="61" t="s">
        <v>142</v>
      </c>
      <c r="C34" s="61"/>
      <c r="D34" s="61"/>
      <c r="E34" s="62"/>
      <c r="F34" s="65">
        <v>74.8</v>
      </c>
      <c r="G34" s="67">
        <v>83.1</v>
      </c>
      <c r="H34" s="64">
        <v>81.6</v>
      </c>
      <c r="I34" s="65">
        <v>87.3</v>
      </c>
      <c r="J34" s="66">
        <v>-9.987966305655833</v>
      </c>
      <c r="K34" s="65">
        <v>-8.33333333333333</v>
      </c>
      <c r="L34" s="65">
        <v>0.5</v>
      </c>
      <c r="M34" s="121"/>
      <c r="N34" s="121"/>
      <c r="O34" s="121"/>
      <c r="P34" s="121"/>
    </row>
    <row r="35" spans="1:16" ht="11.25" customHeight="1">
      <c r="A35" s="61"/>
      <c r="B35" s="61" t="s">
        <v>33</v>
      </c>
      <c r="C35" s="61"/>
      <c r="D35" s="61"/>
      <c r="E35" s="62"/>
      <c r="F35" s="74">
        <v>100.4</v>
      </c>
      <c r="G35" s="64">
        <v>99.9</v>
      </c>
      <c r="H35" s="64">
        <v>108.3</v>
      </c>
      <c r="I35" s="65">
        <v>99.2</v>
      </c>
      <c r="J35" s="66">
        <v>0.5005005005005005</v>
      </c>
      <c r="K35" s="65">
        <v>-7.294552169898423</v>
      </c>
      <c r="L35" s="65">
        <v>-1.6</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446" t="s">
        <v>26</v>
      </c>
      <c r="B38" s="446"/>
      <c r="C38" s="446"/>
      <c r="D38" s="446"/>
      <c r="E38" s="446"/>
      <c r="F38" s="446"/>
      <c r="G38" s="446"/>
      <c r="H38" s="446"/>
      <c r="I38" s="446"/>
      <c r="J38" s="446"/>
      <c r="K38" s="446"/>
      <c r="L38" s="446"/>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476" t="s">
        <v>140</v>
      </c>
      <c r="B41" s="476"/>
      <c r="C41" s="476"/>
      <c r="D41" s="476"/>
      <c r="E41" s="477"/>
      <c r="F41" s="65">
        <v>125.9</v>
      </c>
      <c r="G41" s="64">
        <v>145.2</v>
      </c>
      <c r="H41" s="64">
        <v>138.5</v>
      </c>
      <c r="I41" s="65">
        <v>150.2</v>
      </c>
      <c r="J41" s="66">
        <v>-13.292011019283736</v>
      </c>
      <c r="K41" s="65">
        <v>-9.097472924187722</v>
      </c>
      <c r="L41" s="65">
        <v>0.5</v>
      </c>
      <c r="M41" s="121"/>
      <c r="N41" s="121"/>
      <c r="O41" s="121"/>
      <c r="P41" s="121"/>
    </row>
    <row r="42" spans="1:16" ht="11.25" customHeight="1">
      <c r="A42" s="61"/>
      <c r="B42" s="61" t="s">
        <v>29</v>
      </c>
      <c r="C42" s="61"/>
      <c r="D42" s="61"/>
      <c r="E42" s="62"/>
      <c r="F42" s="65">
        <v>126.6</v>
      </c>
      <c r="G42" s="64">
        <v>144.7</v>
      </c>
      <c r="H42" s="64">
        <v>134.1</v>
      </c>
      <c r="I42" s="65">
        <v>145.6</v>
      </c>
      <c r="J42" s="66">
        <v>-12.50863856254319</v>
      </c>
      <c r="K42" s="65">
        <v>-5.592841163310962</v>
      </c>
      <c r="L42" s="65">
        <v>1.3</v>
      </c>
      <c r="M42" s="121"/>
      <c r="N42" s="121"/>
      <c r="O42" s="121"/>
      <c r="P42" s="121"/>
    </row>
    <row r="43" spans="1:16" ht="11.25" customHeight="1">
      <c r="A43" s="61"/>
      <c r="B43" s="61" t="s">
        <v>141</v>
      </c>
      <c r="C43" s="61"/>
      <c r="D43" s="61"/>
      <c r="E43" s="62"/>
      <c r="F43" s="65">
        <v>126.2</v>
      </c>
      <c r="G43" s="64">
        <v>147.3</v>
      </c>
      <c r="H43" s="64">
        <v>140.8</v>
      </c>
      <c r="I43" s="65">
        <v>155.7</v>
      </c>
      <c r="J43" s="66">
        <v>-14.324507807196202</v>
      </c>
      <c r="K43" s="65">
        <v>-10.369318181818187</v>
      </c>
      <c r="L43" s="65">
        <v>0.6</v>
      </c>
      <c r="M43" s="121"/>
      <c r="N43" s="121"/>
      <c r="O43" s="121"/>
      <c r="P43" s="121"/>
    </row>
    <row r="44" spans="1:16" ht="11.25" customHeight="1">
      <c r="A44" s="61"/>
      <c r="B44" s="61" t="s">
        <v>142</v>
      </c>
      <c r="C44" s="61"/>
      <c r="D44" s="61"/>
      <c r="E44" s="62"/>
      <c r="F44" s="65">
        <v>97.7</v>
      </c>
      <c r="G44" s="64">
        <v>106.2</v>
      </c>
      <c r="H44" s="64">
        <v>109.2</v>
      </c>
      <c r="I44" s="65">
        <v>112.7</v>
      </c>
      <c r="J44" s="66">
        <v>-8.00376647834275</v>
      </c>
      <c r="K44" s="65">
        <v>-10.531135531135531</v>
      </c>
      <c r="L44" s="65">
        <v>-2.1</v>
      </c>
      <c r="M44" s="121"/>
      <c r="N44" s="121"/>
      <c r="O44" s="121"/>
      <c r="P44" s="121"/>
    </row>
    <row r="45" spans="1:16" ht="11.25" customHeight="1">
      <c r="A45" s="61"/>
      <c r="B45" s="61" t="s">
        <v>33</v>
      </c>
      <c r="C45" s="61"/>
      <c r="D45" s="61"/>
      <c r="E45" s="62"/>
      <c r="F45" s="74">
        <v>135.7</v>
      </c>
      <c r="G45" s="64">
        <v>150.3</v>
      </c>
      <c r="H45" s="64">
        <v>159.9</v>
      </c>
      <c r="I45" s="65">
        <v>143.5</v>
      </c>
      <c r="J45" s="66">
        <v>-9.71390552228877</v>
      </c>
      <c r="K45" s="65">
        <v>-15.13445903689807</v>
      </c>
      <c r="L45" s="65">
        <v>-3.6</v>
      </c>
      <c r="M45" s="121"/>
      <c r="N45" s="121"/>
      <c r="O45" s="121"/>
      <c r="P45" s="121"/>
    </row>
    <row r="46" ht="10.5" customHeight="1"/>
    <row r="47" spans="1:12" ht="12.75">
      <c r="A47" s="478"/>
      <c r="B47" s="478"/>
      <c r="C47" s="478"/>
      <c r="D47" s="478"/>
      <c r="E47" s="478"/>
      <c r="F47" s="478"/>
      <c r="G47" s="478"/>
      <c r="H47" s="478"/>
      <c r="I47" s="478"/>
      <c r="J47" s="478"/>
      <c r="K47" s="478"/>
      <c r="L47" s="478"/>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314"/>
  <sheetViews>
    <sheetView workbookViewId="0" topLeftCell="A1">
      <selection activeCell="I14" sqref="I14"/>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459"/>
      <c r="B1" s="459"/>
      <c r="C1" s="459"/>
      <c r="D1" s="459"/>
      <c r="E1" s="459"/>
      <c r="F1" s="459"/>
      <c r="G1" s="459"/>
      <c r="H1" s="459"/>
      <c r="I1" s="459"/>
      <c r="J1" s="459"/>
      <c r="K1" s="459"/>
      <c r="L1" s="459"/>
      <c r="M1" s="459"/>
      <c r="N1" s="459"/>
      <c r="O1" s="459"/>
      <c r="P1" s="459"/>
      <c r="Q1" s="459"/>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66" t="s">
        <v>38</v>
      </c>
      <c r="B3" s="466"/>
      <c r="C3" s="466"/>
      <c r="D3" s="466"/>
      <c r="E3" s="466"/>
      <c r="F3" s="466"/>
      <c r="G3" s="466"/>
      <c r="H3" s="466"/>
      <c r="I3" s="466"/>
      <c r="J3" s="466"/>
      <c r="K3" s="466"/>
      <c r="L3" s="466"/>
      <c r="M3" s="466"/>
      <c r="N3" s="466"/>
      <c r="O3" s="466"/>
      <c r="P3" s="466"/>
      <c r="Q3" s="466"/>
    </row>
    <row r="4" spans="1:17" s="133" customFormat="1" ht="12" customHeight="1">
      <c r="A4" s="459" t="s">
        <v>50</v>
      </c>
      <c r="B4" s="459"/>
      <c r="C4" s="459"/>
      <c r="D4" s="459"/>
      <c r="E4" s="459"/>
      <c r="F4" s="459"/>
      <c r="G4" s="459"/>
      <c r="H4" s="459"/>
      <c r="I4" s="459"/>
      <c r="J4" s="459"/>
      <c r="K4" s="459"/>
      <c r="L4" s="459"/>
      <c r="M4" s="459"/>
      <c r="N4" s="459"/>
      <c r="O4" s="459"/>
      <c r="P4" s="459"/>
      <c r="Q4" s="459"/>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61" t="s">
        <v>4</v>
      </c>
      <c r="P7" s="462"/>
      <c r="Q7" s="462"/>
    </row>
    <row r="8" spans="1:17" s="133" customFormat="1" ht="12" customHeight="1">
      <c r="A8" s="141"/>
      <c r="B8" s="142"/>
      <c r="C8" s="143"/>
      <c r="D8" s="143"/>
      <c r="E8" s="143"/>
      <c r="F8" s="143"/>
      <c r="G8" s="143"/>
      <c r="H8" s="143"/>
      <c r="I8" s="143"/>
      <c r="J8" s="143"/>
      <c r="K8" s="143"/>
      <c r="L8" s="143"/>
      <c r="M8" s="143"/>
      <c r="N8" s="144"/>
      <c r="O8" s="145" t="s">
        <v>194</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63" t="s">
        <v>19</v>
      </c>
      <c r="P9" s="464"/>
      <c r="Q9" s="464"/>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69"/>
      <c r="B15" s="168"/>
      <c r="C15" s="168"/>
      <c r="D15" s="168"/>
      <c r="E15" s="168"/>
      <c r="F15" s="168"/>
      <c r="G15" s="168"/>
      <c r="H15" s="168"/>
      <c r="I15" s="168"/>
      <c r="J15" s="168"/>
      <c r="K15" s="168"/>
      <c r="L15" s="168"/>
      <c r="M15" s="168"/>
      <c r="N15" s="168"/>
      <c r="O15" s="270"/>
      <c r="P15" s="271"/>
    </row>
    <row r="16" spans="1:17" s="133" customFormat="1" ht="12" customHeight="1">
      <c r="A16" s="460" t="s">
        <v>39</v>
      </c>
      <c r="B16" s="460"/>
      <c r="C16" s="460"/>
      <c r="D16" s="460"/>
      <c r="E16" s="460"/>
      <c r="F16" s="460"/>
      <c r="G16" s="460"/>
      <c r="H16" s="460"/>
      <c r="I16" s="460"/>
      <c r="J16" s="460"/>
      <c r="K16" s="460"/>
      <c r="L16" s="460"/>
      <c r="M16" s="460"/>
      <c r="N16" s="460"/>
      <c r="O16" s="460"/>
      <c r="P16" s="460"/>
      <c r="Q16" s="460"/>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72"/>
      <c r="P20" s="272"/>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4.923325262308309</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1.6023306627822202</v>
      </c>
      <c r="P22" s="171">
        <v>7.3076923076923075</v>
      </c>
      <c r="Q22" s="169">
        <v>10.221793635486982</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-4.373522458628829</v>
      </c>
      <c r="P23" s="171">
        <v>15.985663082437283</v>
      </c>
      <c r="Q23" s="169">
        <v>13.420822397200357</v>
      </c>
      <c r="R23" s="169"/>
    </row>
    <row r="24" spans="1:18" s="170" customFormat="1" ht="12" customHeight="1">
      <c r="A24" s="32">
        <v>2008</v>
      </c>
      <c r="B24" s="168">
        <v>171.2</v>
      </c>
      <c r="C24" s="168">
        <v>182.4</v>
      </c>
      <c r="D24" s="168">
        <v>179</v>
      </c>
      <c r="E24" s="168">
        <v>198.1</v>
      </c>
      <c r="F24" s="168">
        <v>170.3</v>
      </c>
      <c r="G24" s="168">
        <v>175.6</v>
      </c>
      <c r="H24" s="168">
        <v>175.6</v>
      </c>
      <c r="I24" s="168">
        <v>165.9</v>
      </c>
      <c r="J24" s="168" t="s">
        <v>102</v>
      </c>
      <c r="K24" s="168" t="s">
        <v>102</v>
      </c>
      <c r="L24" s="168" t="s">
        <v>102</v>
      </c>
      <c r="M24" s="168" t="s">
        <v>102</v>
      </c>
      <c r="N24" s="168">
        <v>177.2625</v>
      </c>
      <c r="O24" s="171">
        <v>-5.523917995444185</v>
      </c>
      <c r="P24" s="171">
        <v>2.5339925834363375</v>
      </c>
      <c r="Q24" s="169">
        <v>9.387534711508778</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3.0973451327433628</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-1.797385620915035</v>
      </c>
      <c r="P28" s="171">
        <v>3.175965665236054</v>
      </c>
      <c r="Q28" s="169">
        <v>8.387657540199918</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-2.582496413199422</v>
      </c>
      <c r="P29" s="171">
        <v>12.978369384359409</v>
      </c>
      <c r="Q29" s="169">
        <v>8.610665597433838</v>
      </c>
    </row>
    <row r="30" spans="1:17" s="170" customFormat="1" ht="12" customHeight="1">
      <c r="A30" s="32">
        <v>2008</v>
      </c>
      <c r="B30" s="168">
        <v>138.3</v>
      </c>
      <c r="C30" s="168">
        <v>145.9</v>
      </c>
      <c r="D30" s="168">
        <v>147.6</v>
      </c>
      <c r="E30" s="168">
        <v>157.6</v>
      </c>
      <c r="F30" s="168">
        <v>146.6</v>
      </c>
      <c r="G30" s="168">
        <v>151.4</v>
      </c>
      <c r="H30" s="168">
        <v>150.5</v>
      </c>
      <c r="I30" s="168">
        <v>136.4</v>
      </c>
      <c r="J30" s="168" t="s">
        <v>102</v>
      </c>
      <c r="K30" s="168" t="s">
        <v>102</v>
      </c>
      <c r="L30" s="168" t="s">
        <v>102</v>
      </c>
      <c r="M30" s="168" t="s">
        <v>102</v>
      </c>
      <c r="N30" s="168">
        <v>146.7875</v>
      </c>
      <c r="O30" s="171">
        <v>-9.368770764119597</v>
      </c>
      <c r="P30" s="171">
        <v>0.4418262150220871</v>
      </c>
      <c r="Q30" s="169">
        <v>8.38024919243195</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8.877615726062144</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8.61035422343325</v>
      </c>
      <c r="P34" s="171">
        <v>16.074548631333737</v>
      </c>
      <c r="Q34" s="169">
        <v>14.007726427242789</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-7.271335629544584</v>
      </c>
      <c r="P35" s="171">
        <v>21.575514300050173</v>
      </c>
      <c r="Q35" s="169">
        <v>22.740963855421693</v>
      </c>
    </row>
    <row r="36" spans="1:17" s="170" customFormat="1" ht="12" customHeight="1">
      <c r="A36" s="32">
        <v>2008</v>
      </c>
      <c r="B36" s="168">
        <v>273</v>
      </c>
      <c r="C36" s="168">
        <v>295.4</v>
      </c>
      <c r="D36" s="168">
        <v>276.4</v>
      </c>
      <c r="E36" s="168">
        <v>323.7</v>
      </c>
      <c r="F36" s="168">
        <v>243.4</v>
      </c>
      <c r="G36" s="168">
        <v>250.7</v>
      </c>
      <c r="H36" s="168">
        <v>253.3</v>
      </c>
      <c r="I36" s="168">
        <v>257.2</v>
      </c>
      <c r="J36" s="168" t="s">
        <v>102</v>
      </c>
      <c r="K36" s="168" t="s">
        <v>102</v>
      </c>
      <c r="L36" s="168" t="s">
        <v>102</v>
      </c>
      <c r="M36" s="168" t="s">
        <v>102</v>
      </c>
      <c r="N36" s="168">
        <v>271.6375</v>
      </c>
      <c r="O36" s="171">
        <v>1.5396762731938323</v>
      </c>
      <c r="P36" s="171">
        <v>6.149401568303746</v>
      </c>
      <c r="Q36" s="169">
        <v>11.099182004089975</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460" t="s">
        <v>1</v>
      </c>
      <c r="B41" s="460"/>
      <c r="C41" s="460"/>
      <c r="D41" s="460"/>
      <c r="E41" s="460"/>
      <c r="F41" s="460"/>
      <c r="G41" s="460"/>
      <c r="H41" s="460"/>
      <c r="I41" s="460"/>
      <c r="J41" s="460"/>
      <c r="K41" s="460"/>
      <c r="L41" s="460"/>
      <c r="M41" s="460"/>
      <c r="N41" s="460"/>
      <c r="O41" s="460"/>
      <c r="P41" s="460"/>
      <c r="Q41" s="460"/>
    </row>
    <row r="42" spans="1:16" s="170" customFormat="1" ht="12" customHeight="1">
      <c r="A42" s="273"/>
      <c r="B42" s="274"/>
      <c r="C42" s="274"/>
      <c r="D42" s="274"/>
      <c r="E42" s="275"/>
      <c r="F42" s="275"/>
      <c r="G42" s="275"/>
      <c r="H42" s="275"/>
      <c r="I42" s="275"/>
      <c r="J42" s="275"/>
      <c r="K42" s="275"/>
      <c r="L42" s="275"/>
      <c r="M42" s="275"/>
      <c r="N42" s="276"/>
      <c r="O42" s="171"/>
      <c r="P42" s="171"/>
    </row>
    <row r="43" spans="1:16" s="170" customFormat="1" ht="12" customHeight="1">
      <c r="A43" s="273"/>
      <c r="B43" s="274"/>
      <c r="C43" s="274"/>
      <c r="D43" s="274"/>
      <c r="E43" s="275"/>
      <c r="F43" s="275"/>
      <c r="G43" s="275"/>
      <c r="H43" s="275"/>
      <c r="I43" s="275"/>
      <c r="J43" s="275"/>
      <c r="K43" s="275"/>
      <c r="L43" s="275"/>
      <c r="M43" s="275"/>
      <c r="N43" s="276"/>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2.6122448979591857</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-2.1802325581395348</v>
      </c>
      <c r="P47" s="171">
        <v>7.08035003977724</v>
      </c>
      <c r="Q47" s="169">
        <v>9.963785847117544</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-6.544342507645252</v>
      </c>
      <c r="P48" s="171">
        <v>13.521545319465096</v>
      </c>
      <c r="Q48" s="169">
        <v>12.603471295060093</v>
      </c>
    </row>
    <row r="49" spans="1:17" s="170" customFormat="1" ht="12" customHeight="1">
      <c r="A49" s="32">
        <v>2008</v>
      </c>
      <c r="B49" s="168">
        <v>161.9</v>
      </c>
      <c r="C49" s="168">
        <v>172.2</v>
      </c>
      <c r="D49" s="168">
        <v>171.5</v>
      </c>
      <c r="E49" s="168">
        <v>187.2</v>
      </c>
      <c r="F49" s="168">
        <v>169.6</v>
      </c>
      <c r="G49" s="168">
        <v>177.2</v>
      </c>
      <c r="H49" s="168">
        <v>173.7</v>
      </c>
      <c r="I49" s="168">
        <v>157.7</v>
      </c>
      <c r="J49" s="168" t="s">
        <v>102</v>
      </c>
      <c r="K49" s="168" t="s">
        <v>102</v>
      </c>
      <c r="L49" s="168" t="s">
        <v>102</v>
      </c>
      <c r="M49" s="168" t="s">
        <v>102</v>
      </c>
      <c r="N49" s="168">
        <v>171.375</v>
      </c>
      <c r="O49" s="171">
        <v>-9.211283822682786</v>
      </c>
      <c r="P49" s="171">
        <v>3.206806282722498</v>
      </c>
      <c r="Q49" s="169">
        <v>8.37087977235</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2.2847100175747</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-2.70055599682288</v>
      </c>
      <c r="P53" s="171">
        <v>5.240549828178689</v>
      </c>
      <c r="Q53" s="169">
        <v>9.269662921348324</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-3.840782122905028</v>
      </c>
      <c r="P54" s="171">
        <v>12.408163265306113</v>
      </c>
      <c r="Q54" s="169">
        <v>9.274273284556068</v>
      </c>
    </row>
    <row r="55" spans="1:17" s="170" customFormat="1" ht="12" customHeight="1">
      <c r="A55" s="32">
        <v>2008</v>
      </c>
      <c r="B55" s="168">
        <v>138.6</v>
      </c>
      <c r="C55" s="168">
        <v>146.4</v>
      </c>
      <c r="D55" s="168">
        <v>149.2</v>
      </c>
      <c r="E55" s="168">
        <v>160.8</v>
      </c>
      <c r="F55" s="168">
        <v>150.9</v>
      </c>
      <c r="G55" s="168">
        <v>157.7</v>
      </c>
      <c r="H55" s="168">
        <v>155.5</v>
      </c>
      <c r="I55" s="168">
        <v>141.5</v>
      </c>
      <c r="J55" s="168" t="s">
        <v>102</v>
      </c>
      <c r="K55" s="168" t="s">
        <v>102</v>
      </c>
      <c r="L55" s="168" t="s">
        <v>102</v>
      </c>
      <c r="M55" s="168" t="s">
        <v>102</v>
      </c>
      <c r="N55" s="168">
        <v>150.075</v>
      </c>
      <c r="O55" s="171">
        <v>-9.003215434083602</v>
      </c>
      <c r="P55" s="171">
        <v>2.7596223674655134</v>
      </c>
      <c r="Q55" s="169">
        <v>8.631921824104221</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3.409090909090905</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-0.8620689655172413</v>
      </c>
      <c r="P59" s="171">
        <v>11.506140917905633</v>
      </c>
      <c r="Q59" s="169">
        <v>11.472680490388974</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-11.855442926399297</v>
      </c>
      <c r="P60" s="171">
        <v>15.942028985507246</v>
      </c>
      <c r="Q60" s="169">
        <v>19.77596741344197</v>
      </c>
    </row>
    <row r="61" spans="1:17" s="133" customFormat="1" ht="12" customHeight="1">
      <c r="A61" s="32">
        <v>2008</v>
      </c>
      <c r="B61" s="168">
        <v>234.4</v>
      </c>
      <c r="C61" s="168">
        <v>252.7</v>
      </c>
      <c r="D61" s="168">
        <v>240.8</v>
      </c>
      <c r="E61" s="168">
        <v>269.6</v>
      </c>
      <c r="F61" s="168">
        <v>227.9</v>
      </c>
      <c r="G61" s="168">
        <v>238</v>
      </c>
      <c r="H61" s="168">
        <v>230.5</v>
      </c>
      <c r="I61" s="168">
        <v>208.1</v>
      </c>
      <c r="J61" s="168" t="s">
        <v>102</v>
      </c>
      <c r="K61" s="168" t="s">
        <v>102</v>
      </c>
      <c r="L61" s="168" t="s">
        <v>102</v>
      </c>
      <c r="M61" s="168" t="s">
        <v>102</v>
      </c>
      <c r="N61" s="168">
        <v>237.75</v>
      </c>
      <c r="O61" s="171">
        <v>-9.718004338394797</v>
      </c>
      <c r="P61" s="171">
        <v>4.05</v>
      </c>
      <c r="Q61" s="169">
        <v>7.80479510287365</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466" t="s">
        <v>43</v>
      </c>
      <c r="B66" s="466"/>
      <c r="C66" s="466"/>
      <c r="D66" s="466"/>
      <c r="E66" s="466"/>
      <c r="F66" s="466"/>
      <c r="G66" s="466"/>
      <c r="H66" s="466"/>
      <c r="I66" s="466"/>
      <c r="J66" s="466"/>
      <c r="K66" s="466"/>
      <c r="L66" s="466"/>
      <c r="M66" s="466"/>
      <c r="N66" s="466"/>
      <c r="O66" s="466"/>
      <c r="P66" s="466"/>
      <c r="Q66" s="466"/>
    </row>
    <row r="67" spans="1:17" s="133" customFormat="1" ht="12" customHeight="1">
      <c r="A67" s="459" t="s">
        <v>44</v>
      </c>
      <c r="B67" s="459"/>
      <c r="C67" s="459"/>
      <c r="D67" s="459"/>
      <c r="E67" s="459"/>
      <c r="F67" s="459"/>
      <c r="G67" s="459"/>
      <c r="H67" s="459"/>
      <c r="I67" s="459"/>
      <c r="J67" s="459"/>
      <c r="K67" s="459"/>
      <c r="L67" s="459"/>
      <c r="M67" s="459"/>
      <c r="N67" s="459"/>
      <c r="O67" s="459"/>
      <c r="P67" s="459"/>
      <c r="Q67" s="459"/>
    </row>
    <row r="68" spans="1:17" s="133" customFormat="1" ht="12" customHeight="1">
      <c r="A68" s="459" t="s">
        <v>50</v>
      </c>
      <c r="B68" s="459"/>
      <c r="C68" s="459"/>
      <c r="D68" s="459"/>
      <c r="E68" s="459"/>
      <c r="F68" s="459"/>
      <c r="G68" s="459"/>
      <c r="H68" s="459"/>
      <c r="I68" s="459"/>
      <c r="J68" s="459"/>
      <c r="K68" s="459"/>
      <c r="L68" s="459"/>
      <c r="M68" s="459"/>
      <c r="N68" s="459"/>
      <c r="O68" s="459"/>
      <c r="P68" s="459"/>
      <c r="Q68" s="459"/>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461" t="s">
        <v>4</v>
      </c>
      <c r="P71" s="462"/>
      <c r="Q71" s="462"/>
    </row>
    <row r="72" spans="1:17" s="170" customFormat="1" ht="12" customHeight="1">
      <c r="A72" s="141"/>
      <c r="B72" s="142"/>
      <c r="C72" s="143"/>
      <c r="D72" s="143"/>
      <c r="E72" s="143"/>
      <c r="F72" s="143"/>
      <c r="G72" s="143"/>
      <c r="H72" s="143"/>
      <c r="I72" s="143"/>
      <c r="J72" s="143"/>
      <c r="K72" s="143"/>
      <c r="L72" s="143"/>
      <c r="M72" s="143"/>
      <c r="N72" s="144"/>
      <c r="O72" s="145" t="s">
        <v>194</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463" t="s">
        <v>19</v>
      </c>
      <c r="P73" s="464"/>
      <c r="Q73" s="464"/>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06" t="s">
        <v>29</v>
      </c>
      <c r="B80" s="506"/>
      <c r="C80" s="506"/>
      <c r="D80" s="506"/>
      <c r="E80" s="506"/>
      <c r="F80" s="506"/>
      <c r="G80" s="506"/>
      <c r="H80" s="506"/>
      <c r="I80" s="506"/>
      <c r="J80" s="506"/>
      <c r="K80" s="506"/>
      <c r="L80" s="506"/>
      <c r="M80" s="506"/>
      <c r="N80" s="506"/>
      <c r="O80" s="506"/>
      <c r="P80" s="506"/>
      <c r="Q80" s="506"/>
    </row>
    <row r="81" spans="1:17" s="133" customFormat="1" ht="12" customHeight="1">
      <c r="A81" s="277"/>
      <c r="B81" s="277"/>
      <c r="C81" s="277"/>
      <c r="D81" s="277"/>
      <c r="E81" s="277"/>
      <c r="F81" s="277"/>
      <c r="G81" s="277"/>
      <c r="H81" s="277"/>
      <c r="I81" s="277"/>
      <c r="J81" s="277"/>
      <c r="K81" s="277"/>
      <c r="L81" s="277"/>
      <c r="M81" s="277"/>
      <c r="N81" s="277"/>
      <c r="O81" s="277"/>
      <c r="P81" s="277"/>
      <c r="Q81" s="277"/>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0.34674063800277394</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-1.956135151155888</v>
      </c>
      <c r="P86" s="171">
        <v>14.305459571527312</v>
      </c>
      <c r="Q86" s="169">
        <v>15.559951832100474</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-3.918411164787982</v>
      </c>
      <c r="P87" s="171">
        <v>8.222490931076177</v>
      </c>
      <c r="Q87" s="169">
        <v>7.904726460736884</v>
      </c>
    </row>
    <row r="88" spans="1:17" s="170" customFormat="1" ht="12" customHeight="1">
      <c r="A88" s="32">
        <v>2008</v>
      </c>
      <c r="B88" s="168">
        <v>189.4</v>
      </c>
      <c r="C88" s="168">
        <v>194.1</v>
      </c>
      <c r="D88" s="168">
        <v>190.6</v>
      </c>
      <c r="E88" s="168">
        <v>212.1</v>
      </c>
      <c r="F88" s="168">
        <v>198.4</v>
      </c>
      <c r="G88" s="168">
        <v>208.7</v>
      </c>
      <c r="H88" s="168">
        <v>204.8</v>
      </c>
      <c r="I88" s="168">
        <v>185.4</v>
      </c>
      <c r="J88" s="168" t="s">
        <v>102</v>
      </c>
      <c r="K88" s="168" t="s">
        <v>102</v>
      </c>
      <c r="L88" s="168" t="s">
        <v>102</v>
      </c>
      <c r="M88" s="168" t="s">
        <v>102</v>
      </c>
      <c r="N88" s="168">
        <v>197.9375</v>
      </c>
      <c r="O88" s="171">
        <v>-9.47265625</v>
      </c>
      <c r="P88" s="171">
        <v>3.575418994413411</v>
      </c>
      <c r="Q88" s="169">
        <v>9.229495757742978</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-0.6512301013024439</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-2.0599250936329483</v>
      </c>
      <c r="P92" s="171">
        <v>14.27530954115076</v>
      </c>
      <c r="Q92" s="169">
        <v>15.002747755999286</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-3.472222222222222</v>
      </c>
      <c r="P93" s="171">
        <v>6.30975143403442</v>
      </c>
      <c r="Q93" s="169">
        <v>6.482956355527227</v>
      </c>
    </row>
    <row r="94" spans="1:17" s="170" customFormat="1" ht="12" customHeight="1">
      <c r="A94" s="32">
        <v>2008</v>
      </c>
      <c r="B94" s="168">
        <v>172.6</v>
      </c>
      <c r="C94" s="168">
        <v>173.7</v>
      </c>
      <c r="D94" s="168">
        <v>169.6</v>
      </c>
      <c r="E94" s="168">
        <v>192.9</v>
      </c>
      <c r="F94" s="168">
        <v>180.9</v>
      </c>
      <c r="G94" s="168">
        <v>192.5</v>
      </c>
      <c r="H94" s="168">
        <v>190.4</v>
      </c>
      <c r="I94" s="168">
        <v>169.6</v>
      </c>
      <c r="J94" s="168" t="s">
        <v>102</v>
      </c>
      <c r="K94" s="168" t="s">
        <v>102</v>
      </c>
      <c r="L94" s="168" t="s">
        <v>102</v>
      </c>
      <c r="M94" s="168" t="s">
        <v>102</v>
      </c>
      <c r="N94" s="168">
        <v>180.275</v>
      </c>
      <c r="O94" s="171">
        <v>-10.924369747899165</v>
      </c>
      <c r="P94" s="171">
        <v>1.6786570743405171</v>
      </c>
      <c r="Q94" s="169">
        <v>7.868362004487646</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2.9357798165137687</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-1.8867924528301832</v>
      </c>
      <c r="P98" s="171">
        <v>14.319667260843728</v>
      </c>
      <c r="Q98" s="169">
        <v>16.910229645093953</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-4.797208896641954</v>
      </c>
      <c r="P99" s="171">
        <v>13.461538461538463</v>
      </c>
      <c r="Q99" s="169">
        <v>11.403940886699509</v>
      </c>
    </row>
    <row r="100" spans="1:17" s="133" customFormat="1" ht="12" customHeight="1">
      <c r="A100" s="35">
        <v>2008</v>
      </c>
      <c r="B100" s="168">
        <v>242.9</v>
      </c>
      <c r="C100" s="168">
        <v>259.2</v>
      </c>
      <c r="D100" s="168">
        <v>257.6</v>
      </c>
      <c r="E100" s="168">
        <v>273.4</v>
      </c>
      <c r="F100" s="168">
        <v>254.1</v>
      </c>
      <c r="G100" s="168">
        <v>260.1</v>
      </c>
      <c r="H100" s="168">
        <v>251</v>
      </c>
      <c r="I100" s="168">
        <v>235.7</v>
      </c>
      <c r="J100" s="168" t="s">
        <v>102</v>
      </c>
      <c r="K100" s="168" t="s">
        <v>102</v>
      </c>
      <c r="L100" s="168" t="s">
        <v>102</v>
      </c>
      <c r="M100" s="168" t="s">
        <v>102</v>
      </c>
      <c r="N100" s="168">
        <v>254.25</v>
      </c>
      <c r="O100" s="171">
        <v>-6.095617529880483</v>
      </c>
      <c r="P100" s="171">
        <v>7.970682546953722</v>
      </c>
      <c r="Q100" s="169">
        <v>12.425381384037127</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06" t="s">
        <v>30</v>
      </c>
      <c r="B105" s="506"/>
      <c r="C105" s="506"/>
      <c r="D105" s="506"/>
      <c r="E105" s="506"/>
      <c r="F105" s="506"/>
      <c r="G105" s="506"/>
      <c r="H105" s="506"/>
      <c r="I105" s="506"/>
      <c r="J105" s="506"/>
      <c r="K105" s="506"/>
      <c r="L105" s="506"/>
      <c r="M105" s="506"/>
      <c r="N105" s="506"/>
      <c r="O105" s="506"/>
      <c r="P105" s="506"/>
      <c r="Q105" s="506"/>
    </row>
    <row r="106" spans="1:17" s="133" customFormat="1" ht="12" customHeight="1">
      <c r="A106" s="277"/>
      <c r="B106" s="277"/>
      <c r="C106" s="277"/>
      <c r="D106" s="277"/>
      <c r="E106" s="277"/>
      <c r="F106" s="277"/>
      <c r="G106" s="277"/>
      <c r="H106" s="277"/>
      <c r="I106" s="277"/>
      <c r="J106" s="277"/>
      <c r="K106" s="277"/>
      <c r="L106" s="277"/>
      <c r="M106" s="277"/>
      <c r="N106" s="277"/>
      <c r="O106" s="277"/>
      <c r="P106" s="277"/>
      <c r="Q106" s="277"/>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7.836990595611286</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5.665930831493736</v>
      </c>
      <c r="P111" s="171">
        <v>4.3604651162790695</v>
      </c>
      <c r="Q111" s="169">
        <v>8.550018057060315</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-7.146401985111665</v>
      </c>
      <c r="P112" s="171">
        <v>30.2924791086351</v>
      </c>
      <c r="Q112" s="169">
        <v>24.34500540630457</v>
      </c>
    </row>
    <row r="113" spans="1:17" s="170" customFormat="1" ht="12" customHeight="1">
      <c r="A113" s="32">
        <v>2008</v>
      </c>
      <c r="B113" s="168">
        <v>202.4</v>
      </c>
      <c r="C113" s="168">
        <v>224.7</v>
      </c>
      <c r="D113" s="168">
        <v>215.8</v>
      </c>
      <c r="E113" s="168">
        <v>243.9</v>
      </c>
      <c r="F113" s="168">
        <v>185.3</v>
      </c>
      <c r="G113" s="168">
        <v>187.7</v>
      </c>
      <c r="H113" s="168">
        <v>192.7</v>
      </c>
      <c r="I113" s="168">
        <v>190.7</v>
      </c>
      <c r="J113" s="168" t="s">
        <v>102</v>
      </c>
      <c r="K113" s="168" t="s">
        <v>102</v>
      </c>
      <c r="L113" s="168" t="s">
        <v>102</v>
      </c>
      <c r="M113" s="168" t="s">
        <v>102</v>
      </c>
      <c r="N113" s="168">
        <v>205.4</v>
      </c>
      <c r="O113" s="171">
        <v>-1.0378827192527245</v>
      </c>
      <c r="P113" s="171">
        <v>1.9241047568145346</v>
      </c>
      <c r="Q113" s="169">
        <v>9.913043478260905</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3.1578947368421026</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-4.170528266913809</v>
      </c>
      <c r="P117" s="171">
        <v>-4.081632653061217</v>
      </c>
      <c r="Q117" s="169">
        <v>5.253498508832296</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-2.720114531138141</v>
      </c>
      <c r="P118" s="171">
        <v>31.431334622823982</v>
      </c>
      <c r="Q118" s="169">
        <v>17.523975588491737</v>
      </c>
    </row>
    <row r="119" spans="1:17" s="170" customFormat="1" ht="12" customHeight="1">
      <c r="A119" s="32">
        <v>2008</v>
      </c>
      <c r="B119" s="168">
        <v>137.3</v>
      </c>
      <c r="C119" s="168">
        <v>155.5</v>
      </c>
      <c r="D119" s="168">
        <v>159.7</v>
      </c>
      <c r="E119" s="168">
        <v>159.3</v>
      </c>
      <c r="F119" s="168">
        <v>145.1</v>
      </c>
      <c r="G119" s="168">
        <v>148.4</v>
      </c>
      <c r="H119" s="168">
        <v>147</v>
      </c>
      <c r="I119" s="168">
        <v>133.9</v>
      </c>
      <c r="J119" s="168" t="s">
        <v>102</v>
      </c>
      <c r="K119" s="168" t="s">
        <v>102</v>
      </c>
      <c r="L119" s="168" t="s">
        <v>102</v>
      </c>
      <c r="M119" s="168" t="s">
        <v>102</v>
      </c>
      <c r="N119" s="168">
        <v>148.275</v>
      </c>
      <c r="O119" s="171">
        <v>-8.911564625850337</v>
      </c>
      <c r="P119" s="171">
        <v>-1.4716703458425313</v>
      </c>
      <c r="Q119" s="169">
        <v>9.99629080118694</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72"/>
      <c r="P121" s="272"/>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13.449275362318833</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16.43907563025209</v>
      </c>
      <c r="P123" s="171">
        <v>13.285641287685234</v>
      </c>
      <c r="Q123" s="169">
        <v>12.097031599106288</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-10.910786447000302</v>
      </c>
      <c r="P124" s="171">
        <v>29.27379341452415</v>
      </c>
      <c r="Q124" s="169">
        <v>31.269931662870153</v>
      </c>
    </row>
    <row r="125" spans="1:17" s="170" customFormat="1" ht="12" customHeight="1">
      <c r="A125" s="32">
        <v>2008</v>
      </c>
      <c r="B125" s="168">
        <v>329</v>
      </c>
      <c r="C125" s="168">
        <v>359.3</v>
      </c>
      <c r="D125" s="168">
        <v>324.7</v>
      </c>
      <c r="E125" s="168">
        <v>408.5</v>
      </c>
      <c r="F125" s="168">
        <v>263.3</v>
      </c>
      <c r="G125" s="168">
        <v>264.1</v>
      </c>
      <c r="H125" s="168">
        <v>281.6</v>
      </c>
      <c r="I125" s="168">
        <v>301.1</v>
      </c>
      <c r="J125" s="168" t="s">
        <v>102</v>
      </c>
      <c r="K125" s="168" t="s">
        <v>102</v>
      </c>
      <c r="L125" s="168" t="s">
        <v>102</v>
      </c>
      <c r="M125" s="168" t="s">
        <v>102</v>
      </c>
      <c r="N125" s="168">
        <v>316.45</v>
      </c>
      <c r="O125" s="171">
        <v>6.924715909090909</v>
      </c>
      <c r="P125" s="171">
        <v>5.059316120027913</v>
      </c>
      <c r="Q125" s="169">
        <v>9.826037915925557</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459" t="s">
        <v>40</v>
      </c>
      <c r="B129" s="459"/>
      <c r="C129" s="459"/>
      <c r="D129" s="459"/>
      <c r="E129" s="459"/>
      <c r="F129" s="459"/>
      <c r="G129" s="459"/>
      <c r="H129" s="459"/>
      <c r="I129" s="459"/>
      <c r="J129" s="459"/>
      <c r="K129" s="459"/>
      <c r="L129" s="459"/>
      <c r="M129" s="459"/>
      <c r="N129" s="459"/>
      <c r="O129" s="459"/>
      <c r="P129" s="459"/>
      <c r="Q129" s="459"/>
    </row>
    <row r="130" spans="1:17" s="133" customFormat="1" ht="12" customHeight="1">
      <c r="A130" s="459" t="s">
        <v>45</v>
      </c>
      <c r="B130" s="459"/>
      <c r="C130" s="459"/>
      <c r="D130" s="459"/>
      <c r="E130" s="459"/>
      <c r="F130" s="459"/>
      <c r="G130" s="459"/>
      <c r="H130" s="459"/>
      <c r="I130" s="459"/>
      <c r="J130" s="459"/>
      <c r="K130" s="459"/>
      <c r="L130" s="459"/>
      <c r="M130" s="459"/>
      <c r="N130" s="459"/>
      <c r="O130" s="459"/>
      <c r="P130" s="459"/>
      <c r="Q130" s="459"/>
    </row>
    <row r="131" spans="1:17" s="133" customFormat="1" ht="12" customHeight="1">
      <c r="A131" s="459" t="s">
        <v>50</v>
      </c>
      <c r="B131" s="459"/>
      <c r="C131" s="459"/>
      <c r="D131" s="459"/>
      <c r="E131" s="459"/>
      <c r="F131" s="459"/>
      <c r="G131" s="459"/>
      <c r="H131" s="459"/>
      <c r="I131" s="459"/>
      <c r="J131" s="459"/>
      <c r="K131" s="459"/>
      <c r="L131" s="459"/>
      <c r="M131" s="459"/>
      <c r="N131" s="459"/>
      <c r="O131" s="459"/>
      <c r="P131" s="459"/>
      <c r="Q131" s="459"/>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461" t="s">
        <v>4</v>
      </c>
      <c r="P134" s="462"/>
      <c r="Q134" s="462"/>
    </row>
    <row r="135" spans="1:17" s="133" customFormat="1" ht="12" customHeight="1">
      <c r="A135" s="141"/>
      <c r="B135" s="142"/>
      <c r="C135" s="143"/>
      <c r="D135" s="143"/>
      <c r="E135" s="143"/>
      <c r="F135" s="143"/>
      <c r="G135" s="143"/>
      <c r="H135" s="143"/>
      <c r="I135" s="143"/>
      <c r="J135" s="143"/>
      <c r="K135" s="143"/>
      <c r="L135" s="143"/>
      <c r="M135" s="143"/>
      <c r="N135" s="144"/>
      <c r="O135" s="145" t="s">
        <v>194</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463" t="s">
        <v>19</v>
      </c>
      <c r="P136" s="464"/>
      <c r="Q136" s="464"/>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06" t="s">
        <v>32</v>
      </c>
      <c r="B143" s="506"/>
      <c r="C143" s="506"/>
      <c r="D143" s="506"/>
      <c r="E143" s="506"/>
      <c r="F143" s="506"/>
      <c r="G143" s="506"/>
      <c r="H143" s="506"/>
      <c r="I143" s="506"/>
      <c r="J143" s="506"/>
      <c r="K143" s="506"/>
      <c r="L143" s="506"/>
      <c r="M143" s="506"/>
      <c r="N143" s="506"/>
      <c r="O143" s="506"/>
      <c r="P143" s="506"/>
      <c r="Q143" s="506"/>
    </row>
    <row r="144" spans="1:17" s="133" customFormat="1" ht="12" customHeight="1">
      <c r="A144" s="277"/>
      <c r="B144" s="277"/>
      <c r="C144" s="277"/>
      <c r="D144" s="277"/>
      <c r="E144" s="277"/>
      <c r="F144" s="277"/>
      <c r="G144" s="277"/>
      <c r="H144" s="277"/>
      <c r="I144" s="277"/>
      <c r="J144" s="277"/>
      <c r="K144" s="277"/>
      <c r="L144" s="277"/>
      <c r="M144" s="277"/>
      <c r="N144" s="277"/>
      <c r="O144" s="277"/>
      <c r="P144" s="277"/>
      <c r="Q144" s="277"/>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5.6218057921635385</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4</v>
      </c>
      <c r="P149" s="171">
        <v>17.419354838709673</v>
      </c>
      <c r="Q149" s="169">
        <v>8.223402432756533</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-4.699738903394249</v>
      </c>
      <c r="P150" s="171">
        <v>0.27472527472527863</v>
      </c>
      <c r="Q150" s="169">
        <v>2.9919265474117607</v>
      </c>
    </row>
    <row r="151" spans="1:17" s="170" customFormat="1" ht="12" customHeight="1">
      <c r="A151" s="32">
        <v>2008</v>
      </c>
      <c r="B151" s="168">
        <v>90.6</v>
      </c>
      <c r="C151" s="168">
        <v>92.8</v>
      </c>
      <c r="D151" s="168">
        <v>88.3</v>
      </c>
      <c r="E151" s="168">
        <v>94.6</v>
      </c>
      <c r="F151" s="168">
        <v>79.5</v>
      </c>
      <c r="G151" s="168">
        <v>102.6</v>
      </c>
      <c r="H151" s="168">
        <v>85</v>
      </c>
      <c r="I151" s="168">
        <v>78</v>
      </c>
      <c r="J151" s="168" t="s">
        <v>102</v>
      </c>
      <c r="K151" s="168" t="s">
        <v>102</v>
      </c>
      <c r="L151" s="168" t="s">
        <v>102</v>
      </c>
      <c r="M151" s="168" t="s">
        <v>102</v>
      </c>
      <c r="N151" s="168">
        <v>88.925</v>
      </c>
      <c r="O151" s="171">
        <v>-8.235294117647058</v>
      </c>
      <c r="P151" s="171">
        <v>6.8493150684931505</v>
      </c>
      <c r="Q151" s="169">
        <v>9.345219797110351</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2.348336594911929</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-3.316749585406302</v>
      </c>
      <c r="P155" s="171">
        <v>11.472275334608032</v>
      </c>
      <c r="Q155" s="169">
        <v>14.438610662358641</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-11.4327062228654</v>
      </c>
      <c r="P156" s="171">
        <v>4.974271012006871</v>
      </c>
      <c r="Q156" s="169">
        <v>1.4646197282512712</v>
      </c>
    </row>
    <row r="157" spans="1:17" s="170" customFormat="1" ht="12" customHeight="1">
      <c r="A157" s="32">
        <v>2008</v>
      </c>
      <c r="B157" s="168">
        <v>79.7</v>
      </c>
      <c r="C157" s="168">
        <v>82.5</v>
      </c>
      <c r="D157" s="168">
        <v>78.3</v>
      </c>
      <c r="E157" s="168">
        <v>84.2</v>
      </c>
      <c r="F157" s="168">
        <v>71.8</v>
      </c>
      <c r="G157" s="168">
        <v>81.8</v>
      </c>
      <c r="H157" s="168">
        <v>74.5</v>
      </c>
      <c r="I157" s="168">
        <v>66.9</v>
      </c>
      <c r="J157" s="168" t="s">
        <v>102</v>
      </c>
      <c r="K157" s="168" t="s">
        <v>102</v>
      </c>
      <c r="L157" s="168" t="s">
        <v>102</v>
      </c>
      <c r="M157" s="168" t="s">
        <v>102</v>
      </c>
      <c r="N157" s="168">
        <v>77.4625</v>
      </c>
      <c r="O157" s="171">
        <v>-10.201342281879187</v>
      </c>
      <c r="P157" s="171">
        <v>9.31372549019608</v>
      </c>
      <c r="Q157" s="169">
        <v>7.773913043478249</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12.51448435689455</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19.370229007633586</v>
      </c>
      <c r="P161" s="171">
        <v>28.836251287332647</v>
      </c>
      <c r="Q161" s="169">
        <v>-4.110347883890984</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11.787439613526573</v>
      </c>
      <c r="P162" s="171">
        <v>-7.51398880895283</v>
      </c>
      <c r="Q162" s="169">
        <v>6.666666666666686</v>
      </c>
    </row>
    <row r="163" spans="1:17" s="170" customFormat="1" ht="12" customHeight="1">
      <c r="A163" s="32">
        <v>2008</v>
      </c>
      <c r="B163" s="168">
        <v>129.9</v>
      </c>
      <c r="C163" s="168">
        <v>129.8</v>
      </c>
      <c r="D163" s="168">
        <v>124.3</v>
      </c>
      <c r="E163" s="168">
        <v>131.8</v>
      </c>
      <c r="F163" s="168">
        <v>107.2</v>
      </c>
      <c r="G163" s="168">
        <v>177.2</v>
      </c>
      <c r="H163" s="168">
        <v>123</v>
      </c>
      <c r="I163" s="168">
        <v>118.1</v>
      </c>
      <c r="J163" s="168" t="s">
        <v>102</v>
      </c>
      <c r="K163" s="168" t="s">
        <v>102</v>
      </c>
      <c r="L163" s="168" t="s">
        <v>102</v>
      </c>
      <c r="M163" s="168" t="s">
        <v>102</v>
      </c>
      <c r="N163" s="168">
        <v>130.1625</v>
      </c>
      <c r="O163" s="171">
        <v>-3.9837398373983786</v>
      </c>
      <c r="P163" s="171">
        <v>2.0743301642177974</v>
      </c>
      <c r="Q163" s="169">
        <v>12.792461005199296</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06" t="s">
        <v>33</v>
      </c>
      <c r="B168" s="506"/>
      <c r="C168" s="506"/>
      <c r="D168" s="506"/>
      <c r="E168" s="506"/>
      <c r="F168" s="506"/>
      <c r="G168" s="506"/>
      <c r="H168" s="506"/>
      <c r="I168" s="506"/>
      <c r="J168" s="506"/>
      <c r="K168" s="506"/>
      <c r="L168" s="506"/>
      <c r="M168" s="506"/>
      <c r="N168" s="506"/>
      <c r="O168" s="506"/>
      <c r="P168" s="506"/>
      <c r="Q168" s="506"/>
    </row>
    <row r="169" spans="1:17" s="133" customFormat="1" ht="12" customHeight="1">
      <c r="A169" s="277"/>
      <c r="B169" s="277"/>
      <c r="C169" s="277"/>
      <c r="D169" s="277"/>
      <c r="E169" s="277"/>
      <c r="F169" s="277"/>
      <c r="G169" s="277"/>
      <c r="H169" s="277"/>
      <c r="I169" s="277"/>
      <c r="J169" s="277"/>
      <c r="K169" s="277"/>
      <c r="L169" s="277"/>
      <c r="M169" s="277"/>
      <c r="N169" s="277"/>
      <c r="O169" s="277"/>
      <c r="P169" s="277"/>
      <c r="Q169" s="277"/>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10.410410410410401</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3.1465093411996095</v>
      </c>
      <c r="P174" s="171">
        <v>-4.895738893925649</v>
      </c>
      <c r="Q174" s="169">
        <v>0.5351495986378121</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2.707581227436823</v>
      </c>
      <c r="P175" s="171">
        <v>8.484270734032403</v>
      </c>
      <c r="Q175" s="169">
        <v>5.504476167432844</v>
      </c>
    </row>
    <row r="176" spans="1:17" s="170" customFormat="1" ht="12" customHeight="1">
      <c r="A176" s="32">
        <v>2008</v>
      </c>
      <c r="B176" s="168">
        <v>109.2</v>
      </c>
      <c r="C176" s="168">
        <v>116.4</v>
      </c>
      <c r="D176" s="168">
        <v>123</v>
      </c>
      <c r="E176" s="168">
        <v>126.4</v>
      </c>
      <c r="F176" s="168">
        <v>120.3</v>
      </c>
      <c r="G176" s="168">
        <v>116.3</v>
      </c>
      <c r="H176" s="168">
        <v>119.8</v>
      </c>
      <c r="I176" s="168">
        <v>114.6</v>
      </c>
      <c r="J176" s="168" t="s">
        <v>102</v>
      </c>
      <c r="K176" s="168" t="s">
        <v>102</v>
      </c>
      <c r="L176" s="168" t="s">
        <v>102</v>
      </c>
      <c r="M176" s="168" t="s">
        <v>102</v>
      </c>
      <c r="N176" s="168">
        <v>118.25</v>
      </c>
      <c r="O176" s="171">
        <v>-4.340567612687816</v>
      </c>
      <c r="P176" s="171">
        <v>0.7029876977152875</v>
      </c>
      <c r="Q176" s="169">
        <v>8.473798876275655</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11.144278606965177</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2.5667351129363447</v>
      </c>
      <c r="P180" s="171">
        <v>-10.56401074306177</v>
      </c>
      <c r="Q180" s="169">
        <v>-2.2900763358778735</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1.3282732447817756</v>
      </c>
      <c r="P181" s="171">
        <v>6.906906906906897</v>
      </c>
      <c r="Q181" s="169">
        <v>2.4925595238095126</v>
      </c>
    </row>
    <row r="182" spans="1:17" s="170" customFormat="1" ht="12" customHeight="1">
      <c r="A182" s="32">
        <v>2008</v>
      </c>
      <c r="B182" s="168">
        <v>101.4</v>
      </c>
      <c r="C182" s="168">
        <v>107.2</v>
      </c>
      <c r="D182" s="168">
        <v>116.3</v>
      </c>
      <c r="E182" s="168">
        <v>119.8</v>
      </c>
      <c r="F182" s="168">
        <v>114.5</v>
      </c>
      <c r="G182" s="168">
        <v>109</v>
      </c>
      <c r="H182" s="168">
        <v>112.3</v>
      </c>
      <c r="I182" s="168">
        <v>106</v>
      </c>
      <c r="J182" s="168" t="s">
        <v>102</v>
      </c>
      <c r="K182" s="168" t="s">
        <v>102</v>
      </c>
      <c r="L182" s="168" t="s">
        <v>102</v>
      </c>
      <c r="M182" s="168" t="s">
        <v>102</v>
      </c>
      <c r="N182" s="168">
        <v>110.8125</v>
      </c>
      <c r="O182" s="171">
        <v>-5.609973285841494</v>
      </c>
      <c r="P182" s="171">
        <v>-0.7490636704119824</v>
      </c>
      <c r="Q182" s="169">
        <v>7.25952813067152</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2.8511087645195383</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6.933523945675474</v>
      </c>
      <c r="P186" s="171">
        <v>53.59342915811087</v>
      </c>
      <c r="Q186" s="169">
        <v>26.4705882352941</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10.9717868338558</v>
      </c>
      <c r="P187" s="171">
        <v>18.31550802139038</v>
      </c>
      <c r="Q187" s="169">
        <v>27.151659709799226</v>
      </c>
    </row>
    <row r="188" spans="1:17" s="133" customFormat="1" ht="12" customHeight="1">
      <c r="A188" s="32">
        <v>2008</v>
      </c>
      <c r="B188" s="168">
        <v>178.5</v>
      </c>
      <c r="C188" s="168">
        <v>198</v>
      </c>
      <c r="D188" s="168">
        <v>182.9</v>
      </c>
      <c r="E188" s="168">
        <v>185.4</v>
      </c>
      <c r="F188" s="168">
        <v>171.7</v>
      </c>
      <c r="G188" s="168">
        <v>181</v>
      </c>
      <c r="H188" s="168">
        <v>186.8</v>
      </c>
      <c r="I188" s="168">
        <v>191.7</v>
      </c>
      <c r="J188" s="168" t="s">
        <v>102</v>
      </c>
      <c r="K188" s="168" t="s">
        <v>102</v>
      </c>
      <c r="L188" s="168" t="s">
        <v>102</v>
      </c>
      <c r="M188" s="168" t="s">
        <v>102</v>
      </c>
      <c r="N188" s="168">
        <v>184.5</v>
      </c>
      <c r="O188" s="171">
        <v>2.623126338329752</v>
      </c>
      <c r="P188" s="171">
        <v>8.305084745762706</v>
      </c>
      <c r="Q188" s="169">
        <v>15.366578083476643</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459" t="s">
        <v>40</v>
      </c>
      <c r="B192" s="459"/>
      <c r="C192" s="459"/>
      <c r="D192" s="459"/>
      <c r="E192" s="459"/>
      <c r="F192" s="459"/>
      <c r="G192" s="459"/>
      <c r="H192" s="459"/>
      <c r="I192" s="459"/>
      <c r="J192" s="459"/>
      <c r="K192" s="459"/>
      <c r="L192" s="459"/>
      <c r="M192" s="459"/>
      <c r="N192" s="459"/>
      <c r="O192" s="459"/>
      <c r="P192" s="459"/>
      <c r="Q192" s="459"/>
    </row>
    <row r="193" spans="1:17" s="133" customFormat="1" ht="12" customHeight="1">
      <c r="A193" s="459" t="s">
        <v>41</v>
      </c>
      <c r="B193" s="459"/>
      <c r="C193" s="459"/>
      <c r="D193" s="459"/>
      <c r="E193" s="459"/>
      <c r="F193" s="459"/>
      <c r="G193" s="459"/>
      <c r="H193" s="459"/>
      <c r="I193" s="459"/>
      <c r="J193" s="459"/>
      <c r="K193" s="459"/>
      <c r="L193" s="459"/>
      <c r="M193" s="459"/>
      <c r="N193" s="459"/>
      <c r="O193" s="459"/>
      <c r="P193" s="459"/>
      <c r="Q193" s="459"/>
    </row>
    <row r="194" spans="1:17" s="133" customFormat="1" ht="12" customHeight="1">
      <c r="A194" s="459" t="s">
        <v>50</v>
      </c>
      <c r="B194" s="459"/>
      <c r="C194" s="459"/>
      <c r="D194" s="459"/>
      <c r="E194" s="459"/>
      <c r="F194" s="459"/>
      <c r="G194" s="459"/>
      <c r="H194" s="459"/>
      <c r="I194" s="459"/>
      <c r="J194" s="459"/>
      <c r="K194" s="459"/>
      <c r="L194" s="459"/>
      <c r="M194" s="459"/>
      <c r="N194" s="459"/>
      <c r="O194" s="459"/>
      <c r="P194" s="459"/>
      <c r="Q194" s="459"/>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461" t="s">
        <v>4</v>
      </c>
      <c r="P197" s="462"/>
      <c r="Q197" s="462"/>
    </row>
    <row r="198" spans="1:17" s="133" customFormat="1" ht="12" customHeight="1">
      <c r="A198" s="141"/>
      <c r="B198" s="142"/>
      <c r="C198" s="143"/>
      <c r="D198" s="143"/>
      <c r="E198" s="143"/>
      <c r="F198" s="143"/>
      <c r="G198" s="143"/>
      <c r="H198" s="143"/>
      <c r="I198" s="143"/>
      <c r="J198" s="143"/>
      <c r="K198" s="143"/>
      <c r="L198" s="143"/>
      <c r="M198" s="143"/>
      <c r="N198" s="144"/>
      <c r="O198" s="145" t="s">
        <v>194</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463" t="s">
        <v>19</v>
      </c>
      <c r="P199" s="464"/>
      <c r="Q199" s="464"/>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460" t="s">
        <v>29</v>
      </c>
      <c r="B206" s="460"/>
      <c r="C206" s="460"/>
      <c r="D206" s="460"/>
      <c r="E206" s="460"/>
      <c r="F206" s="460"/>
      <c r="G206" s="460"/>
      <c r="H206" s="460"/>
      <c r="I206" s="460"/>
      <c r="J206" s="460"/>
      <c r="K206" s="460"/>
      <c r="L206" s="460"/>
      <c r="M206" s="460"/>
      <c r="N206" s="460"/>
      <c r="O206" s="460"/>
      <c r="P206" s="460"/>
      <c r="Q206" s="460"/>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0</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-2.9765311963365706</v>
      </c>
      <c r="P212" s="171">
        <v>15.071283095723008</v>
      </c>
      <c r="Q212" s="169">
        <v>15.649622799664714</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-4.08997955010225</v>
      </c>
      <c r="P213" s="171">
        <v>10.678466076696163</v>
      </c>
      <c r="Q213" s="169">
        <v>10.915416394868426</v>
      </c>
    </row>
    <row r="214" spans="1:17" s="133" customFormat="1" ht="12" customHeight="1">
      <c r="A214" s="32">
        <v>2008</v>
      </c>
      <c r="B214" s="168">
        <v>198.2</v>
      </c>
      <c r="C214" s="168">
        <v>203.3</v>
      </c>
      <c r="D214" s="168">
        <v>197.7</v>
      </c>
      <c r="E214" s="168">
        <v>221.8</v>
      </c>
      <c r="F214" s="168">
        <v>207.5</v>
      </c>
      <c r="G214" s="168">
        <v>220</v>
      </c>
      <c r="H214" s="168">
        <v>212.7</v>
      </c>
      <c r="I214" s="168">
        <v>195.5</v>
      </c>
      <c r="J214" s="168" t="s">
        <v>102</v>
      </c>
      <c r="K214" s="168" t="s">
        <v>102</v>
      </c>
      <c r="L214" s="168" t="s">
        <v>102</v>
      </c>
      <c r="M214" s="168" t="s">
        <v>102</v>
      </c>
      <c r="N214" s="168">
        <v>207.0875</v>
      </c>
      <c r="O214" s="171">
        <v>-8.086506817113301</v>
      </c>
      <c r="P214" s="171">
        <v>4.211087420042647</v>
      </c>
      <c r="Q214" s="169">
        <v>8.259818336273955</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-1.1387900355871845</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-2.893309222423153</v>
      </c>
      <c r="P218" s="171">
        <v>15.98272138228941</v>
      </c>
      <c r="Q218" s="169">
        <v>15.849702649125977</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-4.00438837081734</v>
      </c>
      <c r="P219" s="171">
        <v>8.628181253879582</v>
      </c>
      <c r="Q219" s="169">
        <v>9.426771408571192</v>
      </c>
    </row>
    <row r="220" spans="1:17" s="133" customFormat="1" ht="12" customHeight="1">
      <c r="A220" s="32">
        <v>2008</v>
      </c>
      <c r="B220" s="168">
        <v>181</v>
      </c>
      <c r="C220" s="168">
        <v>183</v>
      </c>
      <c r="D220" s="168">
        <v>177.4</v>
      </c>
      <c r="E220" s="168">
        <v>202.2</v>
      </c>
      <c r="F220" s="168">
        <v>190.6</v>
      </c>
      <c r="G220" s="168">
        <v>204.1</v>
      </c>
      <c r="H220" s="168">
        <v>199.9</v>
      </c>
      <c r="I220" s="168">
        <v>180</v>
      </c>
      <c r="J220" s="168" t="s">
        <v>102</v>
      </c>
      <c r="K220" s="168" t="s">
        <v>102</v>
      </c>
      <c r="L220" s="168" t="s">
        <v>102</v>
      </c>
      <c r="M220" s="168" t="s">
        <v>102</v>
      </c>
      <c r="N220" s="168">
        <v>189.775</v>
      </c>
      <c r="O220" s="171">
        <v>-9.954977488744374</v>
      </c>
      <c r="P220" s="171">
        <v>2.857142857142857</v>
      </c>
      <c r="Q220" s="169">
        <v>7.911010022034273</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3.130537507383333</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-3.1480570585341887</v>
      </c>
      <c r="P224" s="171">
        <v>12.772050400916386</v>
      </c>
      <c r="Q224" s="169">
        <v>15.166427448568134</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-4.396984924623116</v>
      </c>
      <c r="P225" s="171">
        <v>15.947181310309803</v>
      </c>
      <c r="Q225" s="169">
        <v>14.599406528189911</v>
      </c>
    </row>
    <row r="226" spans="1:17" s="133" customFormat="1" ht="12" customHeight="1">
      <c r="A226" s="35">
        <v>2008</v>
      </c>
      <c r="B226" s="168">
        <v>253.7</v>
      </c>
      <c r="C226" s="168">
        <v>269.2</v>
      </c>
      <c r="D226" s="168">
        <v>263.7</v>
      </c>
      <c r="E226" s="168">
        <v>285.5</v>
      </c>
      <c r="F226" s="168">
        <v>262.5</v>
      </c>
      <c r="G226" s="168">
        <v>271.8</v>
      </c>
      <c r="H226" s="168">
        <v>254.2</v>
      </c>
      <c r="I226" s="168">
        <v>245.9</v>
      </c>
      <c r="J226" s="168" t="s">
        <v>102</v>
      </c>
      <c r="K226" s="168" t="s">
        <v>102</v>
      </c>
      <c r="L226" s="168" t="s">
        <v>102</v>
      </c>
      <c r="M226" s="168" t="s">
        <v>102</v>
      </c>
      <c r="N226" s="168">
        <v>263.3125</v>
      </c>
      <c r="O226" s="171">
        <v>-3.2651455546813466</v>
      </c>
      <c r="P226" s="171">
        <v>7.709154621112569</v>
      </c>
      <c r="Q226" s="169">
        <v>9.088555152770585</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460" t="s">
        <v>30</v>
      </c>
      <c r="B231" s="460"/>
      <c r="C231" s="460"/>
      <c r="D231" s="460"/>
      <c r="E231" s="460"/>
      <c r="F231" s="460"/>
      <c r="G231" s="460"/>
      <c r="H231" s="460"/>
      <c r="I231" s="460"/>
      <c r="J231" s="460"/>
      <c r="K231" s="460"/>
      <c r="L231" s="460"/>
      <c r="M231" s="460"/>
      <c r="N231" s="460"/>
      <c r="O231" s="460"/>
      <c r="P231" s="460"/>
      <c r="Q231" s="460"/>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1.6393442622950745</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-4.403522818254603</v>
      </c>
      <c r="P237" s="171">
        <v>1.3582342954159665</v>
      </c>
      <c r="Q237" s="169">
        <v>6.957570882766946</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-13.733650416171223</v>
      </c>
      <c r="P238" s="171">
        <v>21.524288107202672</v>
      </c>
      <c r="Q238" s="169">
        <v>18.903929310020672</v>
      </c>
    </row>
    <row r="239" spans="1:17" s="133" customFormat="1" ht="12" customHeight="1">
      <c r="A239" s="32">
        <v>2008</v>
      </c>
      <c r="B239" s="168">
        <v>157.6</v>
      </c>
      <c r="C239" s="168">
        <v>176.2</v>
      </c>
      <c r="D239" s="168">
        <v>176.2</v>
      </c>
      <c r="E239" s="168">
        <v>191.9</v>
      </c>
      <c r="F239" s="168">
        <v>163.9</v>
      </c>
      <c r="G239" s="168">
        <v>169.5</v>
      </c>
      <c r="H239" s="168">
        <v>168.3</v>
      </c>
      <c r="I239" s="168">
        <v>145.5</v>
      </c>
      <c r="J239" s="168" t="s">
        <v>102</v>
      </c>
      <c r="K239" s="168" t="s">
        <v>102</v>
      </c>
      <c r="L239" s="168" t="s">
        <v>102</v>
      </c>
      <c r="M239" s="168" t="s">
        <v>102</v>
      </c>
      <c r="N239" s="168">
        <v>168.6375</v>
      </c>
      <c r="O239" s="171">
        <v>-13.547237076648846</v>
      </c>
      <c r="P239" s="171">
        <v>0.27567195037905284</v>
      </c>
      <c r="Q239" s="169">
        <v>6.656652699818172</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0.6091370558375577</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-6.742640075973403</v>
      </c>
      <c r="P243" s="171">
        <v>-0.9081735620585182</v>
      </c>
      <c r="Q243" s="169">
        <v>6.26452954851339</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-6.712433257055681</v>
      </c>
      <c r="P244" s="171">
        <v>24.541751527494903</v>
      </c>
      <c r="Q244" s="169">
        <v>14.346574553828429</v>
      </c>
    </row>
    <row r="245" spans="1:17" s="133" customFormat="1" ht="12" customHeight="1">
      <c r="A245" s="32">
        <v>2008</v>
      </c>
      <c r="B245" s="168">
        <v>116.6</v>
      </c>
      <c r="C245" s="168">
        <v>133.5</v>
      </c>
      <c r="D245" s="168">
        <v>142.2</v>
      </c>
      <c r="E245" s="168">
        <v>144.9</v>
      </c>
      <c r="F245" s="168">
        <v>134.4</v>
      </c>
      <c r="G245" s="168">
        <v>141.5</v>
      </c>
      <c r="H245" s="168">
        <v>138</v>
      </c>
      <c r="I245" s="168">
        <v>124</v>
      </c>
      <c r="J245" s="168" t="s">
        <v>102</v>
      </c>
      <c r="K245" s="168" t="s">
        <v>102</v>
      </c>
      <c r="L245" s="168" t="s">
        <v>102</v>
      </c>
      <c r="M245" s="168" t="s">
        <v>102</v>
      </c>
      <c r="N245" s="168">
        <v>134.3875</v>
      </c>
      <c r="O245" s="171">
        <v>-10.144927536231885</v>
      </c>
      <c r="P245" s="171">
        <v>1.3900245298446468</v>
      </c>
      <c r="Q245" s="169">
        <v>8.256973114489982</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3.0728122912491806</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-1.4714898835070545</v>
      </c>
      <c r="P249" s="171">
        <v>4.147764095917029</v>
      </c>
      <c r="Q249" s="169">
        <v>7.7606148794866066</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-21.205821205821206</v>
      </c>
      <c r="P250" s="171">
        <v>17.921593030491607</v>
      </c>
      <c r="Q250" s="169">
        <v>24.27809708468942</v>
      </c>
    </row>
    <row r="251" spans="1:17" s="133" customFormat="1" ht="12" customHeight="1">
      <c r="A251" s="32">
        <v>2008</v>
      </c>
      <c r="B251" s="168">
        <v>237.5</v>
      </c>
      <c r="C251" s="168">
        <v>259.3</v>
      </c>
      <c r="D251" s="168">
        <v>242.5</v>
      </c>
      <c r="E251" s="168">
        <v>283.4</v>
      </c>
      <c r="F251" s="168">
        <v>221.3</v>
      </c>
      <c r="G251" s="168">
        <v>224</v>
      </c>
      <c r="H251" s="168">
        <v>227.6</v>
      </c>
      <c r="I251" s="168">
        <v>187.5</v>
      </c>
      <c r="J251" s="168" t="s">
        <v>102</v>
      </c>
      <c r="K251" s="168" t="s">
        <v>102</v>
      </c>
      <c r="L251" s="168" t="s">
        <v>102</v>
      </c>
      <c r="M251" s="168" t="s">
        <v>102</v>
      </c>
      <c r="N251" s="168">
        <v>235.3875</v>
      </c>
      <c r="O251" s="171">
        <v>-17.618629173989454</v>
      </c>
      <c r="P251" s="171">
        <v>-1.0554089709762533</v>
      </c>
      <c r="Q251" s="169">
        <v>4.925614308798133</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459" t="s">
        <v>40</v>
      </c>
      <c r="B255" s="459"/>
      <c r="C255" s="459"/>
      <c r="D255" s="459"/>
      <c r="E255" s="459"/>
      <c r="F255" s="459"/>
      <c r="G255" s="459"/>
      <c r="H255" s="459"/>
      <c r="I255" s="459"/>
      <c r="J255" s="459"/>
      <c r="K255" s="459"/>
      <c r="L255" s="459"/>
      <c r="M255" s="459"/>
      <c r="N255" s="459"/>
      <c r="O255" s="459"/>
      <c r="P255" s="459"/>
      <c r="Q255" s="459"/>
    </row>
    <row r="256" spans="1:17" s="133" customFormat="1" ht="12" customHeight="1">
      <c r="A256" s="459" t="s">
        <v>42</v>
      </c>
      <c r="B256" s="459"/>
      <c r="C256" s="459"/>
      <c r="D256" s="459"/>
      <c r="E256" s="459"/>
      <c r="F256" s="459"/>
      <c r="G256" s="459"/>
      <c r="H256" s="459"/>
      <c r="I256" s="459"/>
      <c r="J256" s="459"/>
      <c r="K256" s="459"/>
      <c r="L256" s="459"/>
      <c r="M256" s="459"/>
      <c r="N256" s="459"/>
      <c r="O256" s="459"/>
      <c r="P256" s="459"/>
      <c r="Q256" s="459"/>
    </row>
    <row r="257" spans="1:17" s="133" customFormat="1" ht="12" customHeight="1">
      <c r="A257" s="459" t="s">
        <v>50</v>
      </c>
      <c r="B257" s="459"/>
      <c r="C257" s="459"/>
      <c r="D257" s="459"/>
      <c r="E257" s="459"/>
      <c r="F257" s="459"/>
      <c r="G257" s="459"/>
      <c r="H257" s="459"/>
      <c r="I257" s="459"/>
      <c r="J257" s="459"/>
      <c r="K257" s="459"/>
      <c r="L257" s="459"/>
      <c r="M257" s="459"/>
      <c r="N257" s="459"/>
      <c r="O257" s="459"/>
      <c r="P257" s="459"/>
      <c r="Q257" s="459"/>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461" t="s">
        <v>4</v>
      </c>
      <c r="P260" s="462"/>
      <c r="Q260" s="462"/>
    </row>
    <row r="261" spans="1:17" s="133" customFormat="1" ht="12" customHeight="1">
      <c r="A261" s="141"/>
      <c r="B261" s="142"/>
      <c r="C261" s="143"/>
      <c r="D261" s="143"/>
      <c r="E261" s="143"/>
      <c r="F261" s="143"/>
      <c r="G261" s="143"/>
      <c r="H261" s="143"/>
      <c r="I261" s="143"/>
      <c r="J261" s="143"/>
      <c r="K261" s="143"/>
      <c r="L261" s="143"/>
      <c r="M261" s="143"/>
      <c r="N261" s="144"/>
      <c r="O261" s="145" t="s">
        <v>194</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463" t="s">
        <v>19</v>
      </c>
      <c r="P262" s="464"/>
      <c r="Q262" s="464"/>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460" t="s">
        <v>32</v>
      </c>
      <c r="B269" s="460"/>
      <c r="C269" s="460"/>
      <c r="D269" s="460"/>
      <c r="E269" s="460"/>
      <c r="F269" s="460"/>
      <c r="G269" s="460"/>
      <c r="H269" s="460"/>
      <c r="I269" s="460"/>
      <c r="J269" s="460"/>
      <c r="K269" s="460"/>
      <c r="L269" s="460"/>
      <c r="M269" s="460"/>
      <c r="N269" s="460"/>
      <c r="O269" s="460"/>
      <c r="P269" s="460"/>
      <c r="Q269" s="460"/>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5.12</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4.312668463611864</v>
      </c>
      <c r="P275" s="171">
        <v>17.808219178082194</v>
      </c>
      <c r="Q275" s="169">
        <v>8.914917846103783</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-5.521472392638037</v>
      </c>
      <c r="P276" s="171">
        <v>-0.5167958656330822</v>
      </c>
      <c r="Q276" s="169">
        <v>3.345780433159071</v>
      </c>
    </row>
    <row r="277" spans="1:17" s="133" customFormat="1" ht="12" customHeight="1">
      <c r="A277" s="32">
        <v>2008</v>
      </c>
      <c r="B277" s="168">
        <v>95.2</v>
      </c>
      <c r="C277" s="168">
        <v>97.7</v>
      </c>
      <c r="D277" s="168">
        <v>93.6</v>
      </c>
      <c r="E277" s="168">
        <v>100</v>
      </c>
      <c r="F277" s="168">
        <v>83.9</v>
      </c>
      <c r="G277" s="168">
        <v>109.4</v>
      </c>
      <c r="H277" s="168">
        <v>90.7</v>
      </c>
      <c r="I277" s="168">
        <v>82.7</v>
      </c>
      <c r="J277" s="168" t="s">
        <v>102</v>
      </c>
      <c r="K277" s="168" t="s">
        <v>102</v>
      </c>
      <c r="L277" s="168" t="s">
        <v>102</v>
      </c>
      <c r="M277" s="168" t="s">
        <v>102</v>
      </c>
      <c r="N277" s="168">
        <v>94.15</v>
      </c>
      <c r="O277" s="171">
        <v>-8.820286659316427</v>
      </c>
      <c r="P277" s="171">
        <v>7.402597402597405</v>
      </c>
      <c r="Q277" s="169">
        <v>8.859661800838282</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1.6574585635359222</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-3.75</v>
      </c>
      <c r="P281" s="171">
        <v>11.594202898550723</v>
      </c>
      <c r="Q281" s="169">
        <v>14.665391969407274</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-11.956521739130432</v>
      </c>
      <c r="P282" s="171">
        <v>5.194805194805188</v>
      </c>
      <c r="Q282" s="169">
        <v>1.9176254794063696</v>
      </c>
    </row>
    <row r="283" spans="1:17" s="133" customFormat="1" ht="12" customHeight="1">
      <c r="A283" s="32">
        <v>2008</v>
      </c>
      <c r="B283" s="168">
        <v>83.2</v>
      </c>
      <c r="C283" s="168">
        <v>86.7</v>
      </c>
      <c r="D283" s="168">
        <v>82.8</v>
      </c>
      <c r="E283" s="168">
        <v>88.7</v>
      </c>
      <c r="F283" s="168">
        <v>75.3</v>
      </c>
      <c r="G283" s="168">
        <v>86.7</v>
      </c>
      <c r="H283" s="168">
        <v>79.4</v>
      </c>
      <c r="I283" s="168">
        <v>70.5</v>
      </c>
      <c r="J283" s="168" t="s">
        <v>102</v>
      </c>
      <c r="K283" s="168" t="s">
        <v>102</v>
      </c>
      <c r="L283" s="168" t="s">
        <v>102</v>
      </c>
      <c r="M283" s="168" t="s">
        <v>102</v>
      </c>
      <c r="N283" s="168">
        <v>81.6625</v>
      </c>
      <c r="O283" s="171">
        <v>-11.209068010075573</v>
      </c>
      <c r="P283" s="171">
        <v>8.7962962962963</v>
      </c>
      <c r="Q283" s="169">
        <v>6.888089005235587</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12.75899672846238</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20.630630630630638</v>
      </c>
      <c r="P287" s="171">
        <v>29.497098646034814</v>
      </c>
      <c r="Q287" s="169">
        <v>-2.595613942154901</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9.809264305177122</v>
      </c>
      <c r="P288" s="171">
        <v>-9.70873786407767</v>
      </c>
      <c r="Q288" s="169">
        <v>6.754405046769635</v>
      </c>
    </row>
    <row r="289" spans="1:17" s="133" customFormat="1" ht="12" customHeight="1">
      <c r="A289" s="35">
        <v>2008</v>
      </c>
      <c r="B289" s="168">
        <v>138.1</v>
      </c>
      <c r="C289" s="168">
        <v>137</v>
      </c>
      <c r="D289" s="168">
        <v>132.6</v>
      </c>
      <c r="E289" s="168">
        <v>140.5</v>
      </c>
      <c r="F289" s="168">
        <v>114.5</v>
      </c>
      <c r="G289" s="168">
        <v>190.8</v>
      </c>
      <c r="H289" s="168">
        <v>131.3</v>
      </c>
      <c r="I289" s="168">
        <v>126.5</v>
      </c>
      <c r="J289" s="168" t="s">
        <v>102</v>
      </c>
      <c r="K289" s="168" t="s">
        <v>102</v>
      </c>
      <c r="L289" s="168" t="s">
        <v>102</v>
      </c>
      <c r="M289" s="168" t="s">
        <v>102</v>
      </c>
      <c r="N289" s="168">
        <v>138.9125</v>
      </c>
      <c r="O289" s="171">
        <v>-3.6557501904036642</v>
      </c>
      <c r="P289" s="171">
        <v>4.631927212572369</v>
      </c>
      <c r="Q289" s="169">
        <v>13.224656138563418</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460" t="s">
        <v>33</v>
      </c>
      <c r="B294" s="460"/>
      <c r="C294" s="460"/>
      <c r="D294" s="460"/>
      <c r="E294" s="460"/>
      <c r="F294" s="460"/>
      <c r="G294" s="460"/>
      <c r="H294" s="460"/>
      <c r="I294" s="460"/>
      <c r="J294" s="460"/>
      <c r="K294" s="460"/>
      <c r="L294" s="460"/>
      <c r="M294" s="460"/>
      <c r="N294" s="460"/>
      <c r="O294" s="460"/>
      <c r="P294" s="460"/>
      <c r="Q294" s="460"/>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10.546139359698683</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3.3636363636363664</v>
      </c>
      <c r="P300" s="171">
        <v>-3.15161839863714</v>
      </c>
      <c r="Q300" s="169">
        <v>1.7704169046259413</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3.2204789430223006</v>
      </c>
      <c r="P301" s="171">
        <v>9.93843447669305</v>
      </c>
      <c r="Q301" s="169">
        <v>6.6891133557800115</v>
      </c>
    </row>
    <row r="302" spans="1:17" s="133" customFormat="1" ht="12" customHeight="1">
      <c r="A302" s="32">
        <v>2008</v>
      </c>
      <c r="B302" s="168">
        <v>122.4</v>
      </c>
      <c r="C302" s="168">
        <v>130.6</v>
      </c>
      <c r="D302" s="168">
        <v>138.5</v>
      </c>
      <c r="E302" s="168">
        <v>141.8</v>
      </c>
      <c r="F302" s="168">
        <v>135.3</v>
      </c>
      <c r="G302" s="168">
        <v>132</v>
      </c>
      <c r="H302" s="168">
        <v>136.1</v>
      </c>
      <c r="I302" s="168">
        <v>131.3</v>
      </c>
      <c r="J302" s="168" t="s">
        <v>102</v>
      </c>
      <c r="K302" s="168" t="s">
        <v>102</v>
      </c>
      <c r="L302" s="168" t="s">
        <v>102</v>
      </c>
      <c r="M302" s="168" t="s">
        <v>102</v>
      </c>
      <c r="N302" s="168">
        <v>133.5</v>
      </c>
      <c r="O302" s="171">
        <v>-3.5268185157971956</v>
      </c>
      <c r="P302" s="171">
        <v>5.040000000000009</v>
      </c>
      <c r="Q302" s="169">
        <v>12.350094677046073</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11.225444340505145</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2.843601895734597</v>
      </c>
      <c r="P306" s="171">
        <v>-8.74684608915055</v>
      </c>
      <c r="Q306" s="169">
        <v>-1.0462868190606087</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1.9930675909878657</v>
      </c>
      <c r="P307" s="171">
        <v>8.479262672811062</v>
      </c>
      <c r="Q307" s="169">
        <v>3.8156533731755022</v>
      </c>
    </row>
    <row r="308" spans="1:17" s="133" customFormat="1" ht="12" customHeight="1">
      <c r="A308" s="32">
        <v>2008</v>
      </c>
      <c r="B308" s="168">
        <v>114.4</v>
      </c>
      <c r="C308" s="168">
        <v>120.9</v>
      </c>
      <c r="D308" s="168">
        <v>131.4</v>
      </c>
      <c r="E308" s="168">
        <v>134.9</v>
      </c>
      <c r="F308" s="168">
        <v>129.2</v>
      </c>
      <c r="G308" s="168">
        <v>124.1</v>
      </c>
      <c r="H308" s="168">
        <v>127.9</v>
      </c>
      <c r="I308" s="168">
        <v>121.9</v>
      </c>
      <c r="J308" s="168" t="s">
        <v>102</v>
      </c>
      <c r="K308" s="168" t="s">
        <v>102</v>
      </c>
      <c r="L308" s="168" t="s">
        <v>102</v>
      </c>
      <c r="M308" s="168" t="s">
        <v>102</v>
      </c>
      <c r="N308" s="168">
        <v>125.5875</v>
      </c>
      <c r="O308" s="171">
        <v>-4.691164972634871</v>
      </c>
      <c r="P308" s="171">
        <v>3.5683942225998324</v>
      </c>
      <c r="Q308" s="169">
        <v>11.22550647625372</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2.9850746268656714</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6.5737051792828725</v>
      </c>
      <c r="P312" s="171">
        <v>55.072463768115945</v>
      </c>
      <c r="Q312" s="169">
        <v>28.534062537153716</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10.755813953488373</v>
      </c>
      <c r="P313" s="171">
        <v>18.69158878504673</v>
      </c>
      <c r="Q313" s="169">
        <v>27.27777263897883</v>
      </c>
    </row>
    <row r="314" spans="1:17" s="133" customFormat="1" ht="12" customHeight="1">
      <c r="A314" s="32">
        <v>2008</v>
      </c>
      <c r="B314" s="168">
        <v>194.9</v>
      </c>
      <c r="C314" s="168">
        <v>218.3</v>
      </c>
      <c r="D314" s="168">
        <v>201.9</v>
      </c>
      <c r="E314" s="168">
        <v>204.2</v>
      </c>
      <c r="F314" s="168">
        <v>190.3</v>
      </c>
      <c r="G314" s="168">
        <v>203.3</v>
      </c>
      <c r="H314" s="168">
        <v>209.8</v>
      </c>
      <c r="I314" s="168">
        <v>215.8</v>
      </c>
      <c r="J314" s="168" t="s">
        <v>102</v>
      </c>
      <c r="K314" s="168" t="s">
        <v>102</v>
      </c>
      <c r="L314" s="168" t="s">
        <v>102</v>
      </c>
      <c r="M314" s="168" t="s">
        <v>102</v>
      </c>
      <c r="N314" s="168">
        <v>204.8125</v>
      </c>
      <c r="O314" s="171">
        <v>2.859866539561487</v>
      </c>
      <c r="P314" s="171">
        <v>13.280839895013129</v>
      </c>
      <c r="Q314" s="169">
        <v>19.077034883720913</v>
      </c>
    </row>
    <row r="315" s="133"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J138"/>
  <sheetViews>
    <sheetView zoomScale="125" zoomScaleNormal="125" workbookViewId="0" topLeftCell="A1">
      <selection activeCell="D8" sqref="D8:J12"/>
    </sheetView>
  </sheetViews>
  <sheetFormatPr defaultColWidth="11.421875" defaultRowHeight="12.75"/>
  <cols>
    <col min="1" max="1" width="1.1484375" style="331" customWidth="1"/>
    <col min="2" max="2" width="11.140625" style="331" customWidth="1"/>
    <col min="3" max="3" width="25.140625" style="331" customWidth="1"/>
    <col min="4" max="4" width="7.7109375" style="331" customWidth="1"/>
    <col min="5" max="5" width="7.8515625" style="331" customWidth="1"/>
    <col min="6" max="6" width="8.00390625" style="331" customWidth="1"/>
    <col min="7" max="7" width="6.7109375" style="331" customWidth="1"/>
    <col min="8" max="9" width="7.7109375" style="331" customWidth="1"/>
    <col min="10" max="10" width="7.421875" style="331" customWidth="1"/>
    <col min="11" max="16384" width="11.421875" style="331"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08" t="s">
        <v>163</v>
      </c>
      <c r="B3" s="508"/>
      <c r="C3" s="508"/>
      <c r="D3" s="508"/>
      <c r="E3" s="508"/>
      <c r="F3" s="508"/>
      <c r="G3" s="508"/>
      <c r="H3" s="508"/>
      <c r="I3" s="508"/>
      <c r="J3" s="508"/>
    </row>
    <row r="4" spans="1:10" s="281" customFormat="1" ht="13.5" customHeight="1">
      <c r="A4" s="509" t="s">
        <v>164</v>
      </c>
      <c r="B4" s="509"/>
      <c r="C4" s="509"/>
      <c r="D4" s="509"/>
      <c r="E4" s="509"/>
      <c r="F4" s="509"/>
      <c r="G4" s="509"/>
      <c r="H4" s="509"/>
      <c r="I4" s="509"/>
      <c r="J4" s="509"/>
    </row>
    <row r="5" spans="1:10" s="281" customFormat="1" ht="13.5" customHeight="1">
      <c r="A5" s="509" t="s">
        <v>50</v>
      </c>
      <c r="B5" s="509"/>
      <c r="C5" s="509"/>
      <c r="D5" s="509"/>
      <c r="E5" s="509"/>
      <c r="F5" s="509"/>
      <c r="G5" s="509"/>
      <c r="H5" s="509"/>
      <c r="I5" s="509"/>
      <c r="J5" s="509"/>
    </row>
    <row r="6" spans="4:10" s="281" customFormat="1" ht="12" customHeight="1">
      <c r="D6" s="283"/>
      <c r="E6" s="283"/>
      <c r="F6" s="283"/>
      <c r="G6" s="284"/>
      <c r="H6" s="285"/>
      <c r="I6" s="285"/>
      <c r="J6" s="285"/>
    </row>
    <row r="7" spans="4:10" s="281" customFormat="1" ht="12" customHeight="1">
      <c r="D7" s="283"/>
      <c r="E7" s="283"/>
      <c r="F7" s="283"/>
      <c r="G7" s="284"/>
      <c r="H7" s="285"/>
      <c r="I7" s="285"/>
      <c r="J7" s="285"/>
    </row>
    <row r="8" spans="1:10" s="288" customFormat="1" ht="11.25" customHeight="1">
      <c r="A8" s="286"/>
      <c r="B8" s="286"/>
      <c r="C8" s="287"/>
      <c r="D8" s="468" t="s">
        <v>196</v>
      </c>
      <c r="E8" s="471" t="s">
        <v>108</v>
      </c>
      <c r="F8" s="472"/>
      <c r="G8" s="475" t="s">
        <v>179</v>
      </c>
      <c r="H8" s="342" t="s">
        <v>4</v>
      </c>
      <c r="I8" s="342"/>
      <c r="J8" s="342"/>
    </row>
    <row r="9" spans="3:10" s="288" customFormat="1" ht="11.25" customHeight="1">
      <c r="C9" s="289"/>
      <c r="D9" s="469"/>
      <c r="E9" s="473"/>
      <c r="F9" s="474"/>
      <c r="G9" s="447"/>
      <c r="H9" s="345" t="s">
        <v>194</v>
      </c>
      <c r="I9" s="346"/>
      <c r="J9" s="347" t="s">
        <v>195</v>
      </c>
    </row>
    <row r="10" spans="1:10" s="288" customFormat="1" ht="11.25" customHeight="1">
      <c r="A10" s="290" t="s">
        <v>109</v>
      </c>
      <c r="B10" s="290"/>
      <c r="C10" s="291"/>
      <c r="D10" s="469"/>
      <c r="E10" s="449" t="s">
        <v>201</v>
      </c>
      <c r="F10" s="449" t="s">
        <v>197</v>
      </c>
      <c r="G10" s="447"/>
      <c r="H10" s="350" t="s">
        <v>19</v>
      </c>
      <c r="I10" s="350"/>
      <c r="J10" s="350"/>
    </row>
    <row r="11" spans="3:10" s="288" customFormat="1" ht="11.25" customHeight="1">
      <c r="C11" s="289"/>
      <c r="D11" s="469"/>
      <c r="E11" s="450"/>
      <c r="F11" s="450" t="s">
        <v>102</v>
      </c>
      <c r="G11" s="447"/>
      <c r="H11" s="351" t="s">
        <v>20</v>
      </c>
      <c r="I11" s="352" t="s">
        <v>21</v>
      </c>
      <c r="J11" s="353" t="s">
        <v>21</v>
      </c>
    </row>
    <row r="12" spans="1:10" s="288" customFormat="1" ht="10.5" customHeight="1">
      <c r="A12" s="293"/>
      <c r="B12" s="293"/>
      <c r="C12" s="294"/>
      <c r="D12" s="470"/>
      <c r="E12" s="451"/>
      <c r="F12" s="451" t="s">
        <v>102</v>
      </c>
      <c r="G12" s="448"/>
      <c r="H12" s="356" t="s">
        <v>22</v>
      </c>
      <c r="I12" s="357" t="s">
        <v>23</v>
      </c>
      <c r="J12" s="358" t="s">
        <v>185</v>
      </c>
    </row>
    <row r="13" spans="1:10" s="288" customFormat="1" ht="10.5" customHeight="1">
      <c r="A13" s="295"/>
      <c r="B13" s="296"/>
      <c r="C13" s="289"/>
      <c r="D13" s="297"/>
      <c r="E13" s="298"/>
      <c r="F13" s="299"/>
      <c r="G13" s="300"/>
      <c r="H13" s="301"/>
      <c r="I13" s="301"/>
      <c r="J13" s="301"/>
    </row>
    <row r="14" spans="1:10" s="288" customFormat="1" ht="10.5" customHeight="1">
      <c r="A14" s="296"/>
      <c r="B14" s="295"/>
      <c r="C14" s="289"/>
      <c r="D14" s="297"/>
      <c r="E14" s="298"/>
      <c r="F14" s="298"/>
      <c r="G14" s="302"/>
      <c r="H14" s="301"/>
      <c r="I14" s="301"/>
      <c r="J14" s="301"/>
    </row>
    <row r="15" spans="1:10" s="288" customFormat="1" ht="10.5" customHeight="1">
      <c r="A15" s="295" t="s">
        <v>143</v>
      </c>
      <c r="B15" s="295"/>
      <c r="C15" s="303"/>
      <c r="D15" s="300">
        <v>145.5</v>
      </c>
      <c r="E15" s="304">
        <v>150.4</v>
      </c>
      <c r="F15" s="305">
        <v>139.3</v>
      </c>
      <c r="G15" s="300">
        <v>147.025</v>
      </c>
      <c r="H15" s="301">
        <v>-3.2579787234042588</v>
      </c>
      <c r="I15" s="301">
        <v>4.450825556353186</v>
      </c>
      <c r="J15" s="301">
        <v>11.657490032276433</v>
      </c>
    </row>
    <row r="16" spans="1:10" s="288" customFormat="1" ht="10.5" customHeight="1">
      <c r="A16" s="295"/>
      <c r="B16" s="295"/>
      <c r="C16" s="303"/>
      <c r="D16" s="297"/>
      <c r="E16" s="304"/>
      <c r="F16" s="305"/>
      <c r="G16" s="300"/>
      <c r="H16" s="301"/>
      <c r="I16" s="301"/>
      <c r="J16" s="301"/>
    </row>
    <row r="17" spans="1:10" s="288" customFormat="1" ht="10.5" customHeight="1">
      <c r="A17" s="295" t="s">
        <v>102</v>
      </c>
      <c r="B17" s="295" t="s">
        <v>25</v>
      </c>
      <c r="C17" s="303"/>
      <c r="D17" s="300">
        <v>130.7</v>
      </c>
      <c r="E17" s="304">
        <v>138.3</v>
      </c>
      <c r="F17" s="305">
        <v>126.2</v>
      </c>
      <c r="G17" s="300">
        <v>134.8375</v>
      </c>
      <c r="H17" s="301">
        <v>-5.495300072306596</v>
      </c>
      <c r="I17" s="301">
        <v>3.565768621236122</v>
      </c>
      <c r="J17" s="301">
        <v>11.011629103632796</v>
      </c>
    </row>
    <row r="18" spans="1:10" s="288" customFormat="1" ht="10.5" customHeight="1">
      <c r="A18" s="295"/>
      <c r="B18" s="295" t="s">
        <v>26</v>
      </c>
      <c r="C18" s="303"/>
      <c r="D18" s="300">
        <v>352.6</v>
      </c>
      <c r="E18" s="304">
        <v>320.8</v>
      </c>
      <c r="F18" s="305">
        <v>323.2</v>
      </c>
      <c r="G18" s="300">
        <v>318.45</v>
      </c>
      <c r="H18" s="301">
        <v>9.912718204488781</v>
      </c>
      <c r="I18" s="301">
        <v>9.096534653465358</v>
      </c>
      <c r="J18" s="301">
        <v>15.721099250511012</v>
      </c>
    </row>
    <row r="19" spans="1:10" s="288" customFormat="1" ht="10.5" customHeight="1">
      <c r="A19" s="295"/>
      <c r="B19" s="295"/>
      <c r="C19" s="303"/>
      <c r="D19" s="300"/>
      <c r="E19" s="304"/>
      <c r="F19" s="297"/>
      <c r="G19" s="300"/>
      <c r="H19" s="301"/>
      <c r="I19" s="301"/>
      <c r="J19" s="301"/>
    </row>
    <row r="20" spans="1:10" s="288" customFormat="1" ht="10.5" customHeight="1">
      <c r="A20" s="295"/>
      <c r="B20" s="295"/>
      <c r="C20" s="303"/>
      <c r="D20" s="300"/>
      <c r="E20" s="304"/>
      <c r="F20" s="297"/>
      <c r="G20" s="302"/>
      <c r="H20" s="301"/>
      <c r="I20" s="301"/>
      <c r="J20" s="301"/>
    </row>
    <row r="21" spans="1:10" s="288" customFormat="1" ht="10.5" customHeight="1">
      <c r="A21" s="295" t="s">
        <v>110</v>
      </c>
      <c r="B21" s="295"/>
      <c r="C21" s="303"/>
      <c r="D21" s="300">
        <v>70.8</v>
      </c>
      <c r="E21" s="304">
        <v>93.6</v>
      </c>
      <c r="F21" s="304">
        <v>77.4</v>
      </c>
      <c r="G21" s="300">
        <v>90.8125</v>
      </c>
      <c r="H21" s="301">
        <v>-24.358974358974354</v>
      </c>
      <c r="I21" s="301">
        <v>-8.527131782945748</v>
      </c>
      <c r="J21" s="301">
        <v>4.517335635160422</v>
      </c>
    </row>
    <row r="22" spans="1:10" s="288" customFormat="1" ht="10.5" customHeight="1">
      <c r="A22" s="295"/>
      <c r="B22" s="295"/>
      <c r="C22" s="303"/>
      <c r="D22" s="300"/>
      <c r="E22" s="304"/>
      <c r="F22" s="297"/>
      <c r="G22" s="302"/>
      <c r="H22" s="301"/>
      <c r="I22" s="301"/>
      <c r="J22" s="301"/>
    </row>
    <row r="23" spans="1:10" s="288" customFormat="1" ht="10.5" customHeight="1">
      <c r="A23" s="295"/>
      <c r="B23" s="295" t="s">
        <v>25</v>
      </c>
      <c r="C23" s="303"/>
      <c r="D23" s="300">
        <v>69</v>
      </c>
      <c r="E23" s="304">
        <v>91.3</v>
      </c>
      <c r="F23" s="304">
        <v>74.8</v>
      </c>
      <c r="G23" s="300">
        <v>84.475</v>
      </c>
      <c r="H23" s="301">
        <v>-24.4249726177437</v>
      </c>
      <c r="I23" s="301">
        <v>-7.754010695187163</v>
      </c>
      <c r="J23" s="301">
        <v>3.9852284966917955</v>
      </c>
    </row>
    <row r="24" spans="1:10" s="288" customFormat="1" ht="10.5" customHeight="1">
      <c r="A24" s="295"/>
      <c r="B24" s="295" t="s">
        <v>26</v>
      </c>
      <c r="C24" s="303"/>
      <c r="D24" s="300">
        <v>76</v>
      </c>
      <c r="E24" s="304">
        <v>100.2</v>
      </c>
      <c r="F24" s="304">
        <v>84.6</v>
      </c>
      <c r="G24" s="300">
        <v>108.625</v>
      </c>
      <c r="H24" s="301">
        <v>-24.15169660678643</v>
      </c>
      <c r="I24" s="301">
        <v>-10.165484633569735</v>
      </c>
      <c r="J24" s="301">
        <v>5.743489900219037</v>
      </c>
    </row>
    <row r="25" spans="1:10" s="288" customFormat="1" ht="10.5" customHeight="1">
      <c r="A25" s="295"/>
      <c r="B25" s="295"/>
      <c r="C25" s="303"/>
      <c r="D25" s="297"/>
      <c r="E25" s="298"/>
      <c r="F25" s="298"/>
      <c r="G25" s="300"/>
      <c r="H25" s="301"/>
      <c r="I25" s="301"/>
      <c r="J25" s="301"/>
    </row>
    <row r="26" spans="1:10" s="288" customFormat="1" ht="10.5" customHeight="1">
      <c r="A26" s="295"/>
      <c r="B26" s="295"/>
      <c r="C26" s="303"/>
      <c r="D26" s="297"/>
      <c r="E26" s="298"/>
      <c r="F26" s="299"/>
      <c r="G26" s="302"/>
      <c r="H26" s="301"/>
      <c r="I26" s="301"/>
      <c r="J26" s="306"/>
    </row>
    <row r="27" spans="1:10" s="288" customFormat="1" ht="10.5" customHeight="1">
      <c r="A27" s="295" t="s">
        <v>111</v>
      </c>
      <c r="B27" s="295"/>
      <c r="C27" s="303"/>
      <c r="D27" s="300" t="s">
        <v>190</v>
      </c>
      <c r="E27" s="307" t="s">
        <v>180</v>
      </c>
      <c r="F27" s="299" t="s">
        <v>53</v>
      </c>
      <c r="G27" s="300" t="s">
        <v>168</v>
      </c>
      <c r="H27" s="308" t="s">
        <v>169</v>
      </c>
      <c r="I27" s="309" t="s">
        <v>53</v>
      </c>
      <c r="J27" s="301" t="s">
        <v>187</v>
      </c>
    </row>
    <row r="28" spans="1:10" s="288" customFormat="1" ht="10.5" customHeight="1">
      <c r="A28" s="295"/>
      <c r="B28" s="295"/>
      <c r="C28" s="303"/>
      <c r="D28" s="310"/>
      <c r="E28" s="298"/>
      <c r="F28" s="299"/>
      <c r="G28" s="311"/>
      <c r="H28" s="297"/>
      <c r="I28" s="301"/>
      <c r="J28" s="301"/>
    </row>
    <row r="29" spans="1:10" s="288" customFormat="1" ht="10.5" customHeight="1">
      <c r="A29" s="295"/>
      <c r="B29" s="295"/>
      <c r="C29" s="303"/>
      <c r="D29" s="297"/>
      <c r="E29" s="298"/>
      <c r="F29" s="299"/>
      <c r="G29" s="302"/>
      <c r="H29" s="301"/>
      <c r="I29" s="301"/>
      <c r="J29" s="301"/>
    </row>
    <row r="30" spans="1:10" s="288" customFormat="1" ht="10.5" customHeight="1">
      <c r="A30" s="295" t="s">
        <v>112</v>
      </c>
      <c r="B30" s="295"/>
      <c r="C30" s="303"/>
      <c r="D30" s="300">
        <v>110.6</v>
      </c>
      <c r="E30" s="304">
        <v>133.7</v>
      </c>
      <c r="F30" s="304">
        <v>152.6</v>
      </c>
      <c r="G30" s="300">
        <v>129.6375</v>
      </c>
      <c r="H30" s="301">
        <v>-17.277486910994764</v>
      </c>
      <c r="I30" s="301">
        <v>-27.522935779816514</v>
      </c>
      <c r="J30" s="301">
        <v>-11.305909518515355</v>
      </c>
    </row>
    <row r="31" spans="1:10" s="288" customFormat="1" ht="10.5" customHeight="1">
      <c r="A31" s="295"/>
      <c r="B31" s="295"/>
      <c r="C31" s="303"/>
      <c r="D31" s="300"/>
      <c r="E31" s="297"/>
      <c r="F31" s="304"/>
      <c r="G31" s="300"/>
      <c r="H31" s="301"/>
      <c r="I31" s="301"/>
      <c r="J31" s="301"/>
    </row>
    <row r="32" spans="1:10" s="288" customFormat="1" ht="10.5" customHeight="1">
      <c r="A32" s="295"/>
      <c r="B32" s="295" t="s">
        <v>25</v>
      </c>
      <c r="C32" s="303"/>
      <c r="D32" s="300">
        <v>98.8</v>
      </c>
      <c r="E32" s="304">
        <v>109</v>
      </c>
      <c r="F32" s="304">
        <v>133.9</v>
      </c>
      <c r="G32" s="300">
        <v>110.75</v>
      </c>
      <c r="H32" s="301">
        <v>-9.357798165137616</v>
      </c>
      <c r="I32" s="301">
        <v>-26.213592233009713</v>
      </c>
      <c r="J32" s="301">
        <v>-15.09343555342597</v>
      </c>
    </row>
    <row r="33" spans="1:10" s="288" customFormat="1" ht="10.5" customHeight="1">
      <c r="A33" s="295"/>
      <c r="B33" s="295" t="s">
        <v>26</v>
      </c>
      <c r="C33" s="303"/>
      <c r="D33" s="300">
        <v>141.1</v>
      </c>
      <c r="E33" s="304">
        <v>197.3</v>
      </c>
      <c r="F33" s="304">
        <v>200.7</v>
      </c>
      <c r="G33" s="300">
        <v>178.25</v>
      </c>
      <c r="H33" s="301">
        <v>-28.484541307653327</v>
      </c>
      <c r="I33" s="301">
        <v>-29.696063776781262</v>
      </c>
      <c r="J33" s="301">
        <v>-4.494005759828554</v>
      </c>
    </row>
    <row r="34" spans="1:10" s="288" customFormat="1" ht="10.5" customHeight="1">
      <c r="A34" s="295"/>
      <c r="B34" s="295"/>
      <c r="C34" s="303"/>
      <c r="D34" s="300"/>
      <c r="E34" s="297"/>
      <c r="F34" s="297"/>
      <c r="G34" s="300"/>
      <c r="H34" s="301"/>
      <c r="I34" s="301"/>
      <c r="J34" s="301"/>
    </row>
    <row r="35" spans="1:10" s="288" customFormat="1" ht="10.5" customHeight="1">
      <c r="A35" s="295"/>
      <c r="B35" s="295"/>
      <c r="C35" s="303"/>
      <c r="D35" s="300"/>
      <c r="E35" s="297"/>
      <c r="F35" s="297"/>
      <c r="G35" s="300"/>
      <c r="H35" s="301"/>
      <c r="I35" s="301"/>
      <c r="J35" s="301"/>
    </row>
    <row r="36" spans="1:10" s="288" customFormat="1" ht="10.5" customHeight="1">
      <c r="A36" s="295" t="s">
        <v>113</v>
      </c>
      <c r="B36" s="295"/>
      <c r="C36" s="303"/>
      <c r="D36" s="300">
        <v>223.5</v>
      </c>
      <c r="E36" s="304">
        <v>236.5</v>
      </c>
      <c r="F36" s="304">
        <v>260.5</v>
      </c>
      <c r="G36" s="300">
        <v>237.5875</v>
      </c>
      <c r="H36" s="301">
        <v>-5.496828752642706</v>
      </c>
      <c r="I36" s="301">
        <v>-14.203454894433781</v>
      </c>
      <c r="J36" s="301">
        <v>-0.601401527036909</v>
      </c>
    </row>
    <row r="37" spans="1:10" s="288" customFormat="1" ht="10.5" customHeight="1">
      <c r="A37" s="295"/>
      <c r="B37" s="295"/>
      <c r="C37" s="303"/>
      <c r="D37" s="300"/>
      <c r="E37" s="304"/>
      <c r="F37" s="304"/>
      <c r="G37" s="300"/>
      <c r="H37" s="301"/>
      <c r="I37" s="301"/>
      <c r="J37" s="301"/>
    </row>
    <row r="38" spans="1:10" s="288" customFormat="1" ht="10.5" customHeight="1">
      <c r="A38" s="295"/>
      <c r="B38" s="295" t="s">
        <v>25</v>
      </c>
      <c r="C38" s="303"/>
      <c r="D38" s="300">
        <v>263.5</v>
      </c>
      <c r="E38" s="304">
        <v>266</v>
      </c>
      <c r="F38" s="304">
        <v>282.7</v>
      </c>
      <c r="G38" s="300">
        <v>262.7625</v>
      </c>
      <c r="H38" s="301">
        <v>-0.9398496240601504</v>
      </c>
      <c r="I38" s="301">
        <v>-6.791651927838695</v>
      </c>
      <c r="J38" s="301">
        <v>-0.811588732128503</v>
      </c>
    </row>
    <row r="39" spans="1:10" s="288" customFormat="1" ht="10.5" customHeight="1">
      <c r="A39" s="295"/>
      <c r="B39" s="295" t="s">
        <v>26</v>
      </c>
      <c r="C39" s="303"/>
      <c r="D39" s="300">
        <v>146.8</v>
      </c>
      <c r="E39" s="304">
        <v>180</v>
      </c>
      <c r="F39" s="304">
        <v>218.1</v>
      </c>
      <c r="G39" s="300">
        <v>189.3125</v>
      </c>
      <c r="H39" s="301">
        <v>-18.44444444444444</v>
      </c>
      <c r="I39" s="301">
        <v>-32.691425951398436</v>
      </c>
      <c r="J39" s="301">
        <v>-0.04619852164731029</v>
      </c>
    </row>
    <row r="40" spans="1:10" s="288" customFormat="1" ht="10.5" customHeight="1">
      <c r="A40" s="295"/>
      <c r="B40" s="295"/>
      <c r="C40" s="303"/>
      <c r="D40" s="297"/>
      <c r="E40" s="312"/>
      <c r="F40" s="312"/>
      <c r="G40" s="300"/>
      <c r="H40" s="301"/>
      <c r="I40" s="301"/>
      <c r="J40" s="301"/>
    </row>
    <row r="41" spans="1:10" s="288" customFormat="1" ht="10.5" customHeight="1">
      <c r="A41" s="295"/>
      <c r="B41" s="295"/>
      <c r="C41" s="303"/>
      <c r="D41" s="297"/>
      <c r="E41" s="312"/>
      <c r="F41" s="312"/>
      <c r="G41" s="300"/>
      <c r="H41" s="301"/>
      <c r="I41" s="301"/>
      <c r="J41" s="301"/>
    </row>
    <row r="42" spans="1:10" s="288" customFormat="1" ht="10.5" customHeight="1">
      <c r="A42" s="295" t="s">
        <v>114</v>
      </c>
      <c r="B42" s="295"/>
      <c r="C42" s="303"/>
      <c r="D42" s="297"/>
      <c r="E42" s="312"/>
      <c r="F42" s="312"/>
      <c r="G42" s="300"/>
      <c r="H42" s="301"/>
      <c r="I42" s="301"/>
      <c r="J42" s="301"/>
    </row>
    <row r="43" spans="1:10" s="288" customFormat="1" ht="10.5" customHeight="1">
      <c r="A43" s="295" t="s">
        <v>102</v>
      </c>
      <c r="B43" s="295" t="s">
        <v>115</v>
      </c>
      <c r="C43" s="303"/>
      <c r="D43" s="300">
        <v>112.7</v>
      </c>
      <c r="E43" s="304">
        <v>110</v>
      </c>
      <c r="F43" s="304">
        <v>113.7</v>
      </c>
      <c r="G43" s="300">
        <v>111.8375</v>
      </c>
      <c r="H43" s="301">
        <v>2.4545454545454573</v>
      </c>
      <c r="I43" s="301">
        <v>-0.8795074758135444</v>
      </c>
      <c r="J43" s="301">
        <v>4.962458939465034</v>
      </c>
    </row>
    <row r="44" spans="1:10" s="288" customFormat="1" ht="10.5" customHeight="1">
      <c r="A44" s="295"/>
      <c r="B44" s="295"/>
      <c r="C44" s="303"/>
      <c r="D44" s="300"/>
      <c r="E44" s="304"/>
      <c r="F44" s="297"/>
      <c r="G44" s="300"/>
      <c r="H44" s="301"/>
      <c r="I44" s="301"/>
      <c r="J44" s="301"/>
    </row>
    <row r="45" spans="1:10" s="288" customFormat="1" ht="10.5" customHeight="1">
      <c r="A45" s="295"/>
      <c r="B45" s="295" t="s">
        <v>25</v>
      </c>
      <c r="C45" s="303"/>
      <c r="D45" s="300">
        <v>105.4</v>
      </c>
      <c r="E45" s="304">
        <v>101.3</v>
      </c>
      <c r="F45" s="304">
        <v>107.5</v>
      </c>
      <c r="G45" s="300">
        <v>105.3125</v>
      </c>
      <c r="H45" s="301">
        <v>4.047384007897343</v>
      </c>
      <c r="I45" s="301">
        <v>-1.953488372093018</v>
      </c>
      <c r="J45" s="301">
        <v>3.6157914155700377</v>
      </c>
    </row>
    <row r="46" spans="1:10" s="288" customFormat="1" ht="10.5" customHeight="1">
      <c r="A46" s="295"/>
      <c r="B46" s="295" t="s">
        <v>26</v>
      </c>
      <c r="C46" s="303"/>
      <c r="D46" s="300">
        <v>197.1</v>
      </c>
      <c r="E46" s="304">
        <v>211.3</v>
      </c>
      <c r="F46" s="304">
        <v>186</v>
      </c>
      <c r="G46" s="300">
        <v>187.7125</v>
      </c>
      <c r="H46" s="301">
        <v>-6.720302886890685</v>
      </c>
      <c r="I46" s="301">
        <v>5.967741935483868</v>
      </c>
      <c r="J46" s="301">
        <v>14.51994204224814</v>
      </c>
    </row>
    <row r="47" spans="1:10" s="288" customFormat="1" ht="10.5" customHeight="1">
      <c r="A47" s="295"/>
      <c r="B47" s="295"/>
      <c r="C47" s="303"/>
      <c r="D47" s="300"/>
      <c r="E47" s="297"/>
      <c r="F47" s="297"/>
      <c r="G47" s="300"/>
      <c r="H47" s="301"/>
      <c r="I47" s="301"/>
      <c r="J47" s="301"/>
    </row>
    <row r="48" spans="1:10" s="288" customFormat="1" ht="10.5" customHeight="1">
      <c r="A48" s="295"/>
      <c r="B48" s="295"/>
      <c r="C48" s="303"/>
      <c r="D48" s="300"/>
      <c r="E48" s="297"/>
      <c r="F48" s="304"/>
      <c r="G48" s="302"/>
      <c r="H48" s="301"/>
      <c r="I48" s="301"/>
      <c r="J48" s="301"/>
    </row>
    <row r="49" spans="1:10" s="288" customFormat="1" ht="10.5" customHeight="1">
      <c r="A49" s="295" t="s">
        <v>116</v>
      </c>
      <c r="B49" s="295"/>
      <c r="C49" s="303"/>
      <c r="D49" s="300">
        <v>186.9</v>
      </c>
      <c r="E49" s="304">
        <v>215.4</v>
      </c>
      <c r="F49" s="304">
        <v>183.6</v>
      </c>
      <c r="G49" s="300">
        <v>212.95</v>
      </c>
      <c r="H49" s="301">
        <v>-13.231197771587743</v>
      </c>
      <c r="I49" s="301">
        <v>1.797385620915039</v>
      </c>
      <c r="J49" s="301">
        <v>10.990944035442066</v>
      </c>
    </row>
    <row r="50" spans="1:10" s="288" customFormat="1" ht="10.5" customHeight="1">
      <c r="A50" s="295"/>
      <c r="B50" s="295"/>
      <c r="C50" s="303"/>
      <c r="D50" s="300"/>
      <c r="E50" s="304"/>
      <c r="F50" s="304"/>
      <c r="G50" s="300"/>
      <c r="H50" s="301"/>
      <c r="I50" s="301"/>
      <c r="J50" s="301"/>
    </row>
    <row r="51" spans="1:10" s="288" customFormat="1" ht="10.5" customHeight="1">
      <c r="A51" s="295"/>
      <c r="B51" s="295" t="s">
        <v>25</v>
      </c>
      <c r="C51" s="303"/>
      <c r="D51" s="300">
        <v>227.8</v>
      </c>
      <c r="E51" s="304">
        <v>258.5</v>
      </c>
      <c r="F51" s="304">
        <v>219.3</v>
      </c>
      <c r="G51" s="300">
        <v>253.8875</v>
      </c>
      <c r="H51" s="301">
        <v>-11.87620889748549</v>
      </c>
      <c r="I51" s="301">
        <v>3.875968992248062</v>
      </c>
      <c r="J51" s="301">
        <v>15.613615664845172</v>
      </c>
    </row>
    <row r="52" spans="1:10" s="288" customFormat="1" ht="10.5" customHeight="1">
      <c r="A52" s="295"/>
      <c r="B52" s="295" t="s">
        <v>26</v>
      </c>
      <c r="C52" s="303"/>
      <c r="D52" s="300">
        <v>124.2</v>
      </c>
      <c r="E52" s="304">
        <v>149.5</v>
      </c>
      <c r="F52" s="304">
        <v>129</v>
      </c>
      <c r="G52" s="300">
        <v>150.1875</v>
      </c>
      <c r="H52" s="301">
        <v>-16.92307692307692</v>
      </c>
      <c r="I52" s="301">
        <v>-3.7209302325581373</v>
      </c>
      <c r="J52" s="301">
        <v>0.5439330543933245</v>
      </c>
    </row>
    <row r="53" spans="1:10" s="288" customFormat="1" ht="10.5" customHeight="1">
      <c r="A53" s="295"/>
      <c r="B53" s="295"/>
      <c r="C53" s="303"/>
      <c r="D53" s="300"/>
      <c r="E53" s="312"/>
      <c r="F53" s="312"/>
      <c r="G53" s="300"/>
      <c r="H53" s="301"/>
      <c r="I53" s="301"/>
      <c r="J53" s="301"/>
    </row>
    <row r="54" spans="1:10" s="288" customFormat="1" ht="10.5" customHeight="1">
      <c r="A54" s="295"/>
      <c r="B54" s="295"/>
      <c r="C54" s="303"/>
      <c r="D54" s="300"/>
      <c r="E54" s="312"/>
      <c r="F54" s="312"/>
      <c r="G54" s="302"/>
      <c r="H54" s="301"/>
      <c r="I54" s="301"/>
      <c r="J54" s="301"/>
    </row>
    <row r="55" spans="1:10" s="288" customFormat="1" ht="10.5" customHeight="1">
      <c r="A55" s="295" t="s">
        <v>117</v>
      </c>
      <c r="B55" s="295"/>
      <c r="C55" s="303"/>
      <c r="D55" s="300">
        <v>187.1</v>
      </c>
      <c r="E55" s="304">
        <v>215.8</v>
      </c>
      <c r="F55" s="304">
        <v>195.1</v>
      </c>
      <c r="G55" s="300">
        <v>213.3625</v>
      </c>
      <c r="H55" s="301">
        <v>-13.299351251158487</v>
      </c>
      <c r="I55" s="301">
        <v>-4.1004613018964635</v>
      </c>
      <c r="J55" s="301">
        <v>7.494174696139556</v>
      </c>
    </row>
    <row r="56" spans="1:10" s="288" customFormat="1" ht="10.5" customHeight="1">
      <c r="A56" s="295"/>
      <c r="B56" s="295"/>
      <c r="C56" s="303"/>
      <c r="D56" s="300"/>
      <c r="E56" s="304"/>
      <c r="F56" s="304"/>
      <c r="G56" s="300"/>
      <c r="H56" s="301"/>
      <c r="I56" s="301"/>
      <c r="J56" s="301"/>
    </row>
    <row r="57" spans="1:10" s="288" customFormat="1" ht="10.5" customHeight="1">
      <c r="A57" s="295"/>
      <c r="B57" s="295" t="s">
        <v>25</v>
      </c>
      <c r="C57" s="303"/>
      <c r="D57" s="300">
        <v>151.1</v>
      </c>
      <c r="E57" s="304">
        <v>177.1</v>
      </c>
      <c r="F57" s="304">
        <v>163.9</v>
      </c>
      <c r="G57" s="300">
        <v>171.25</v>
      </c>
      <c r="H57" s="301">
        <v>-14.680971202710333</v>
      </c>
      <c r="I57" s="301">
        <v>-7.809640024405132</v>
      </c>
      <c r="J57" s="301">
        <v>7.333124412409895</v>
      </c>
    </row>
    <row r="58" spans="1:10" s="288" customFormat="1" ht="10.5" customHeight="1">
      <c r="A58" s="295"/>
      <c r="B58" s="295" t="s">
        <v>26</v>
      </c>
      <c r="C58" s="313"/>
      <c r="D58" s="300">
        <v>342.1</v>
      </c>
      <c r="E58" s="304">
        <v>382.7</v>
      </c>
      <c r="F58" s="304">
        <v>329.6</v>
      </c>
      <c r="G58" s="300">
        <v>394.95</v>
      </c>
      <c r="H58" s="301">
        <v>-10.608831983276708</v>
      </c>
      <c r="I58" s="301">
        <v>3.7924757281553396</v>
      </c>
      <c r="J58" s="301">
        <v>7.810420718599655</v>
      </c>
    </row>
    <row r="59" spans="1:10" s="288" customFormat="1" ht="10.5" customHeight="1">
      <c r="A59" s="295"/>
      <c r="B59" s="295"/>
      <c r="C59" s="303"/>
      <c r="D59" s="297"/>
      <c r="E59" s="297"/>
      <c r="F59" s="297"/>
      <c r="G59" s="300"/>
      <c r="H59" s="301"/>
      <c r="I59" s="301"/>
      <c r="J59" s="301"/>
    </row>
    <row r="60" spans="1:10" s="288" customFormat="1" ht="10.5" customHeight="1">
      <c r="A60" s="295"/>
      <c r="B60" s="295"/>
      <c r="C60" s="303"/>
      <c r="D60" s="297"/>
      <c r="E60" s="297"/>
      <c r="F60" s="297"/>
      <c r="G60" s="300"/>
      <c r="H60" s="301"/>
      <c r="I60" s="301"/>
      <c r="J60" s="301"/>
    </row>
    <row r="61" spans="1:10" s="288" customFormat="1" ht="10.5" customHeight="1">
      <c r="A61" s="295" t="s">
        <v>118</v>
      </c>
      <c r="B61" s="295"/>
      <c r="C61" s="303"/>
      <c r="D61" s="300">
        <v>108.7</v>
      </c>
      <c r="E61" s="304">
        <v>112.7</v>
      </c>
      <c r="F61" s="305">
        <v>115.3</v>
      </c>
      <c r="G61" s="300">
        <v>105.525</v>
      </c>
      <c r="H61" s="301">
        <v>-3.54924578527063</v>
      </c>
      <c r="I61" s="301">
        <v>-5.724197745013004</v>
      </c>
      <c r="J61" s="301">
        <v>-5.938718662952641</v>
      </c>
    </row>
    <row r="62" spans="1:9" s="288" customFormat="1" ht="10.5" customHeight="1">
      <c r="A62" s="295"/>
      <c r="B62" s="295" t="s">
        <v>119</v>
      </c>
      <c r="C62" s="303"/>
      <c r="D62" s="300"/>
      <c r="E62" s="297"/>
      <c r="F62" s="304"/>
      <c r="I62" s="301"/>
    </row>
    <row r="63" spans="1:10" s="288" customFormat="1" ht="10.5" customHeight="1">
      <c r="A63" s="295"/>
      <c r="B63" s="295"/>
      <c r="C63" s="303"/>
      <c r="D63" s="300"/>
      <c r="E63" s="297"/>
      <c r="F63" s="304"/>
      <c r="G63" s="300"/>
      <c r="H63" s="301"/>
      <c r="I63" s="301"/>
      <c r="J63" s="301"/>
    </row>
    <row r="64" spans="1:10" s="288" customFormat="1" ht="10.5" customHeight="1">
      <c r="A64" s="295"/>
      <c r="B64" s="295" t="s">
        <v>25</v>
      </c>
      <c r="C64" s="303"/>
      <c r="D64" s="300">
        <v>97.8</v>
      </c>
      <c r="E64" s="304">
        <v>105.4</v>
      </c>
      <c r="F64" s="304">
        <v>108.5</v>
      </c>
      <c r="G64" s="300">
        <v>93.3875</v>
      </c>
      <c r="H64" s="301">
        <v>-7.2106261859582625</v>
      </c>
      <c r="I64" s="301">
        <v>-9.861751152073735</v>
      </c>
      <c r="J64" s="301">
        <v>-7.537128712871298</v>
      </c>
    </row>
    <row r="65" spans="1:10" s="281" customFormat="1" ht="12.75" customHeight="1">
      <c r="A65" s="295"/>
      <c r="B65" s="295" t="s">
        <v>26</v>
      </c>
      <c r="C65" s="303"/>
      <c r="D65" s="300">
        <v>162.4</v>
      </c>
      <c r="E65" s="304">
        <v>148.3</v>
      </c>
      <c r="F65" s="305">
        <v>148.6</v>
      </c>
      <c r="G65" s="300">
        <v>165.2625</v>
      </c>
      <c r="H65" s="301">
        <v>9.507754551584622</v>
      </c>
      <c r="I65" s="301">
        <v>9.286675639300142</v>
      </c>
      <c r="J65" s="301">
        <v>-1.121830827911134</v>
      </c>
    </row>
    <row r="66" spans="1:10" s="281" customFormat="1" ht="12.75" customHeight="1">
      <c r="A66" s="295"/>
      <c r="B66" s="295"/>
      <c r="C66" s="314"/>
      <c r="D66" s="297"/>
      <c r="E66" s="297"/>
      <c r="F66" s="307"/>
      <c r="G66" s="300"/>
      <c r="H66" s="301"/>
      <c r="I66" s="301"/>
      <c r="J66" s="315"/>
    </row>
    <row r="67" spans="1:10" s="281" customFormat="1" ht="12.75" customHeight="1">
      <c r="A67" s="282"/>
      <c r="B67" s="279"/>
      <c r="C67" s="279"/>
      <c r="D67" s="279"/>
      <c r="E67" s="279"/>
      <c r="F67" s="316"/>
      <c r="G67" s="280"/>
      <c r="H67" s="279"/>
      <c r="I67" s="279"/>
      <c r="J67" s="315"/>
    </row>
    <row r="68" spans="1:10" s="281" customFormat="1" ht="12.75" customHeight="1">
      <c r="A68" s="282"/>
      <c r="B68" s="279"/>
      <c r="C68" s="279"/>
      <c r="D68" s="279"/>
      <c r="E68" s="279"/>
      <c r="F68" s="316"/>
      <c r="G68" s="280"/>
      <c r="H68" s="279"/>
      <c r="I68" s="279"/>
      <c r="J68" s="315"/>
    </row>
    <row r="69" spans="1:10" s="281" customFormat="1" ht="12.75" customHeight="1">
      <c r="A69" s="282"/>
      <c r="B69" s="279"/>
      <c r="C69" s="279"/>
      <c r="D69" s="279"/>
      <c r="E69" s="279"/>
      <c r="F69" s="299"/>
      <c r="G69" s="280"/>
      <c r="H69" s="279"/>
      <c r="I69" s="279"/>
      <c r="J69" s="315"/>
    </row>
    <row r="70" spans="1:10" s="281" customFormat="1" ht="12.75" customHeight="1">
      <c r="A70" s="282"/>
      <c r="B70" s="279"/>
      <c r="C70" s="279"/>
      <c r="D70" s="279"/>
      <c r="E70" s="279"/>
      <c r="F70" s="279"/>
      <c r="G70" s="280"/>
      <c r="H70" s="279"/>
      <c r="I70" s="279"/>
      <c r="J70" s="315"/>
    </row>
    <row r="71" spans="1:10" s="281" customFormat="1" ht="12.75" customHeight="1">
      <c r="A71" s="282"/>
      <c r="B71" s="279"/>
      <c r="C71" s="279"/>
      <c r="D71" s="279"/>
      <c r="E71" s="279"/>
      <c r="F71" s="279"/>
      <c r="G71" s="280"/>
      <c r="H71" s="279"/>
      <c r="I71" s="279"/>
      <c r="J71" s="315"/>
    </row>
    <row r="72" spans="1:10" s="281" customFormat="1" ht="12.75" customHeight="1">
      <c r="A72" s="282"/>
      <c r="B72" s="279"/>
      <c r="C72" s="279"/>
      <c r="D72" s="279"/>
      <c r="E72" s="279"/>
      <c r="F72" s="279"/>
      <c r="G72" s="280"/>
      <c r="H72" s="279"/>
      <c r="I72" s="279"/>
      <c r="J72" s="315"/>
    </row>
    <row r="73" spans="1:10" s="281" customFormat="1" ht="12.75" customHeight="1">
      <c r="A73" s="282"/>
      <c r="B73" s="279"/>
      <c r="C73" s="279"/>
      <c r="D73" s="279"/>
      <c r="E73" s="279"/>
      <c r="F73" s="279"/>
      <c r="G73" s="280"/>
      <c r="H73" s="279"/>
      <c r="I73" s="279"/>
      <c r="J73" s="315"/>
    </row>
    <row r="74" spans="1:10" s="281" customFormat="1" ht="12.75" customHeight="1">
      <c r="A74" s="282"/>
      <c r="B74" s="279"/>
      <c r="C74" s="279"/>
      <c r="D74" s="279"/>
      <c r="E74" s="279"/>
      <c r="F74" s="279"/>
      <c r="G74" s="280"/>
      <c r="H74" s="279"/>
      <c r="I74" s="279"/>
      <c r="J74" s="315"/>
    </row>
    <row r="75" spans="1:10" s="281" customFormat="1" ht="13.5" customHeight="1">
      <c r="A75" s="509" t="s">
        <v>144</v>
      </c>
      <c r="B75" s="509"/>
      <c r="C75" s="509"/>
      <c r="D75" s="509"/>
      <c r="E75" s="509"/>
      <c r="F75" s="509"/>
      <c r="G75" s="509"/>
      <c r="H75" s="509"/>
      <c r="I75" s="509"/>
      <c r="J75" s="509"/>
    </row>
    <row r="76" spans="1:10" s="281" customFormat="1" ht="13.5" customHeight="1">
      <c r="A76" s="507" t="s">
        <v>165</v>
      </c>
      <c r="B76" s="507"/>
      <c r="C76" s="507"/>
      <c r="D76" s="507"/>
      <c r="E76" s="507"/>
      <c r="F76" s="507"/>
      <c r="G76" s="507"/>
      <c r="H76" s="507"/>
      <c r="I76" s="507"/>
      <c r="J76" s="507"/>
    </row>
    <row r="77" spans="1:10" s="281" customFormat="1" ht="13.5" customHeight="1">
      <c r="A77" s="507" t="s">
        <v>50</v>
      </c>
      <c r="B77" s="507"/>
      <c r="C77" s="507"/>
      <c r="D77" s="507"/>
      <c r="E77" s="507"/>
      <c r="F77" s="507"/>
      <c r="G77" s="507"/>
      <c r="H77" s="507"/>
      <c r="I77" s="507"/>
      <c r="J77" s="507"/>
    </row>
    <row r="78" spans="1:10" s="281" customFormat="1" ht="12" customHeight="1">
      <c r="A78" s="317"/>
      <c r="B78" s="317"/>
      <c r="C78" s="317"/>
      <c r="D78" s="285"/>
      <c r="E78" s="285"/>
      <c r="F78" s="285"/>
      <c r="G78" s="318"/>
      <c r="H78" s="285"/>
      <c r="I78" s="285"/>
      <c r="J78" s="319"/>
    </row>
    <row r="79" spans="4:10" s="281" customFormat="1" ht="12.75" customHeight="1">
      <c r="D79" s="283"/>
      <c r="E79" s="283"/>
      <c r="F79" s="283"/>
      <c r="G79" s="284"/>
      <c r="H79" s="285"/>
      <c r="I79" s="285"/>
      <c r="J79" s="285"/>
    </row>
    <row r="80" spans="1:10" s="288" customFormat="1" ht="11.25" customHeight="1">
      <c r="A80" s="286"/>
      <c r="B80" s="286"/>
      <c r="C80" s="287"/>
      <c r="D80" s="468" t="s">
        <v>196</v>
      </c>
      <c r="E80" s="471" t="s">
        <v>108</v>
      </c>
      <c r="F80" s="472"/>
      <c r="G80" s="475" t="s">
        <v>179</v>
      </c>
      <c r="H80" s="342" t="s">
        <v>4</v>
      </c>
      <c r="I80" s="342"/>
      <c r="J80" s="342"/>
    </row>
    <row r="81" spans="3:10" s="288" customFormat="1" ht="11.25" customHeight="1">
      <c r="C81" s="289"/>
      <c r="D81" s="469"/>
      <c r="E81" s="473"/>
      <c r="F81" s="474"/>
      <c r="G81" s="447"/>
      <c r="H81" s="345" t="s">
        <v>194</v>
      </c>
      <c r="I81" s="346"/>
      <c r="J81" s="347" t="s">
        <v>195</v>
      </c>
    </row>
    <row r="82" spans="1:10" s="288" customFormat="1" ht="11.25" customHeight="1">
      <c r="A82" s="290" t="s">
        <v>109</v>
      </c>
      <c r="B82" s="290"/>
      <c r="C82" s="291"/>
      <c r="D82" s="469"/>
      <c r="E82" s="449" t="s">
        <v>201</v>
      </c>
      <c r="F82" s="449" t="s">
        <v>197</v>
      </c>
      <c r="G82" s="447"/>
      <c r="H82" s="350" t="s">
        <v>19</v>
      </c>
      <c r="I82" s="350"/>
      <c r="J82" s="350"/>
    </row>
    <row r="83" spans="3:10" s="288" customFormat="1" ht="11.25" customHeight="1">
      <c r="C83" s="289"/>
      <c r="D83" s="469"/>
      <c r="E83" s="450"/>
      <c r="F83" s="450" t="s">
        <v>102</v>
      </c>
      <c r="G83" s="447"/>
      <c r="H83" s="351" t="s">
        <v>20</v>
      </c>
      <c r="I83" s="352" t="s">
        <v>21</v>
      </c>
      <c r="J83" s="353" t="s">
        <v>21</v>
      </c>
    </row>
    <row r="84" spans="1:10" s="288" customFormat="1" ht="11.25" customHeight="1">
      <c r="A84" s="293"/>
      <c r="B84" s="293"/>
      <c r="C84" s="294"/>
      <c r="D84" s="470"/>
      <c r="E84" s="451"/>
      <c r="F84" s="451" t="s">
        <v>102</v>
      </c>
      <c r="G84" s="448"/>
      <c r="H84" s="356" t="s">
        <v>22</v>
      </c>
      <c r="I84" s="357" t="s">
        <v>23</v>
      </c>
      <c r="J84" s="358" t="s">
        <v>185</v>
      </c>
    </row>
    <row r="85" spans="1:10" s="288" customFormat="1" ht="11.25" customHeight="1">
      <c r="A85" s="296"/>
      <c r="B85" s="296"/>
      <c r="C85" s="289"/>
      <c r="D85" s="320"/>
      <c r="E85" s="321"/>
      <c r="F85" s="321"/>
      <c r="G85" s="322"/>
      <c r="H85" s="323"/>
      <c r="I85" s="292"/>
      <c r="J85" s="292"/>
    </row>
    <row r="86" spans="1:10" s="288" customFormat="1" ht="10.5" customHeight="1">
      <c r="A86" s="295"/>
      <c r="B86" s="295"/>
      <c r="C86" s="303"/>
      <c r="D86" s="297"/>
      <c r="E86" s="297"/>
      <c r="F86" s="299"/>
      <c r="G86" s="302"/>
      <c r="H86" s="301"/>
      <c r="I86" s="301"/>
      <c r="J86" s="301"/>
    </row>
    <row r="87" spans="1:10" s="288" customFormat="1" ht="10.5" customHeight="1">
      <c r="A87" s="295" t="s">
        <v>122</v>
      </c>
      <c r="B87" s="295"/>
      <c r="C87" s="303"/>
      <c r="D87" s="300">
        <v>195.7</v>
      </c>
      <c r="E87" s="324">
        <v>174.4</v>
      </c>
      <c r="F87" s="304">
        <v>153.6</v>
      </c>
      <c r="G87" s="300">
        <v>187.2125</v>
      </c>
      <c r="H87" s="301">
        <v>12.213302752293567</v>
      </c>
      <c r="I87" s="301">
        <v>27.40885416666666</v>
      </c>
      <c r="J87" s="301">
        <v>10.711117681845069</v>
      </c>
    </row>
    <row r="88" spans="1:10" s="288" customFormat="1" ht="10.5" customHeight="1">
      <c r="A88" s="295"/>
      <c r="B88" s="295"/>
      <c r="C88" s="303"/>
      <c r="D88" s="300"/>
      <c r="E88" s="297"/>
      <c r="F88" s="297"/>
      <c r="G88" s="302"/>
      <c r="H88" s="301"/>
      <c r="I88" s="301"/>
      <c r="J88" s="301"/>
    </row>
    <row r="89" spans="1:10" s="288" customFormat="1" ht="10.5" customHeight="1">
      <c r="A89" s="295"/>
      <c r="B89" s="295"/>
      <c r="C89" s="303"/>
      <c r="D89" s="300"/>
      <c r="E89" s="297"/>
      <c r="F89" s="297"/>
      <c r="G89" s="302"/>
      <c r="H89" s="301"/>
      <c r="I89" s="301"/>
      <c r="J89" s="301"/>
    </row>
    <row r="90" spans="1:10" s="288" customFormat="1" ht="10.5" customHeight="1">
      <c r="A90" s="295" t="s">
        <v>123</v>
      </c>
      <c r="B90" s="295"/>
      <c r="C90" s="303"/>
      <c r="D90" s="300">
        <v>189.7</v>
      </c>
      <c r="E90" s="324">
        <v>211.4</v>
      </c>
      <c r="F90" s="305">
        <v>181.8</v>
      </c>
      <c r="G90" s="300">
        <v>204.4125</v>
      </c>
      <c r="H90" s="301">
        <v>-10.264900662251664</v>
      </c>
      <c r="I90" s="301">
        <v>4.345434543454332</v>
      </c>
      <c r="J90" s="301">
        <v>10.32924031844558</v>
      </c>
    </row>
    <row r="91" spans="1:10" s="288" customFormat="1" ht="10.5" customHeight="1">
      <c r="A91" s="295"/>
      <c r="B91" s="295"/>
      <c r="C91" s="303"/>
      <c r="D91" s="300"/>
      <c r="E91" s="324"/>
      <c r="F91" s="297"/>
      <c r="G91" s="300"/>
      <c r="H91" s="301"/>
      <c r="I91" s="301"/>
      <c r="J91" s="301"/>
    </row>
    <row r="92" spans="1:10" s="288" customFormat="1" ht="10.5" customHeight="1">
      <c r="A92" s="295"/>
      <c r="B92" s="295" t="s">
        <v>25</v>
      </c>
      <c r="C92" s="303"/>
      <c r="D92" s="300">
        <v>173.3</v>
      </c>
      <c r="E92" s="324">
        <v>191</v>
      </c>
      <c r="F92" s="305">
        <v>165.6</v>
      </c>
      <c r="G92" s="300">
        <v>184.3125</v>
      </c>
      <c r="H92" s="301">
        <v>-9.267015706806276</v>
      </c>
      <c r="I92" s="301">
        <v>4.649758454106291</v>
      </c>
      <c r="J92" s="301">
        <v>10.664965475833094</v>
      </c>
    </row>
    <row r="93" spans="1:10" s="288" customFormat="1" ht="10.5" customHeight="1">
      <c r="A93" s="295"/>
      <c r="B93" s="295" t="s">
        <v>26</v>
      </c>
      <c r="C93" s="303"/>
      <c r="D93" s="300">
        <v>257.2</v>
      </c>
      <c r="E93" s="324">
        <v>295.4</v>
      </c>
      <c r="F93" s="305">
        <v>248.6</v>
      </c>
      <c r="G93" s="300">
        <v>287.2125</v>
      </c>
      <c r="H93" s="301">
        <v>-12.931618144888285</v>
      </c>
      <c r="I93" s="301">
        <v>3.4593724859211563</v>
      </c>
      <c r="J93" s="301">
        <v>9.403866298447769</v>
      </c>
    </row>
    <row r="94" spans="1:10" s="288" customFormat="1" ht="10.5" customHeight="1">
      <c r="A94" s="295"/>
      <c r="B94" s="295"/>
      <c r="C94" s="303"/>
      <c r="D94" s="300"/>
      <c r="E94" s="297"/>
      <c r="F94" s="297"/>
      <c r="G94" s="300"/>
      <c r="H94" s="301"/>
      <c r="I94" s="301"/>
      <c r="J94" s="301"/>
    </row>
    <row r="95" spans="1:10" s="288" customFormat="1" ht="10.5" customHeight="1">
      <c r="A95" s="295"/>
      <c r="B95" s="295"/>
      <c r="C95" s="303"/>
      <c r="D95" s="300"/>
      <c r="E95" s="325"/>
      <c r="F95" s="304"/>
      <c r="G95" s="302"/>
      <c r="H95" s="301"/>
      <c r="I95" s="301"/>
      <c r="J95" s="301"/>
    </row>
    <row r="96" spans="1:10" s="288" customFormat="1" ht="10.5" customHeight="1">
      <c r="A96" s="295" t="s">
        <v>124</v>
      </c>
      <c r="B96" s="295"/>
      <c r="C96" s="303"/>
      <c r="D96" s="300">
        <v>156.8</v>
      </c>
      <c r="E96" s="324">
        <v>164.1</v>
      </c>
      <c r="F96" s="304">
        <v>148</v>
      </c>
      <c r="G96" s="300">
        <v>158.65</v>
      </c>
      <c r="H96" s="301">
        <v>-4.448507007921989</v>
      </c>
      <c r="I96" s="301">
        <v>5.945945945945954</v>
      </c>
      <c r="J96" s="301">
        <v>8.33048822123591</v>
      </c>
    </row>
    <row r="97" spans="1:10" s="288" customFormat="1" ht="10.5" customHeight="1">
      <c r="A97" s="295"/>
      <c r="B97" s="295"/>
      <c r="C97" s="303"/>
      <c r="D97" s="300"/>
      <c r="E97" s="324"/>
      <c r="F97" s="304"/>
      <c r="G97" s="300"/>
      <c r="H97" s="301"/>
      <c r="I97" s="301"/>
      <c r="J97" s="301"/>
    </row>
    <row r="98" spans="1:10" s="288" customFormat="1" ht="10.5" customHeight="1">
      <c r="A98" s="295"/>
      <c r="B98" s="295" t="s">
        <v>25</v>
      </c>
      <c r="C98" s="303"/>
      <c r="D98" s="300">
        <v>153.9</v>
      </c>
      <c r="E98" s="324">
        <v>164.5</v>
      </c>
      <c r="F98" s="304">
        <v>142.8</v>
      </c>
      <c r="G98" s="300">
        <v>154.175</v>
      </c>
      <c r="H98" s="301">
        <v>-6.443768996960483</v>
      </c>
      <c r="I98" s="301">
        <v>7.773109243697475</v>
      </c>
      <c r="J98" s="301">
        <v>10.618834080717496</v>
      </c>
    </row>
    <row r="99" spans="1:10" s="288" customFormat="1" ht="10.5" customHeight="1">
      <c r="A99" s="295"/>
      <c r="B99" s="295" t="s">
        <v>26</v>
      </c>
      <c r="C99" s="303"/>
      <c r="D99" s="300">
        <v>164.2</v>
      </c>
      <c r="E99" s="324">
        <v>163</v>
      </c>
      <c r="F99" s="304">
        <v>161.2</v>
      </c>
      <c r="G99" s="300">
        <v>170</v>
      </c>
      <c r="H99" s="301">
        <v>0.7361963190183979</v>
      </c>
      <c r="I99" s="301">
        <v>1.8610421836228288</v>
      </c>
      <c r="J99" s="301">
        <v>3.2963694364271503</v>
      </c>
    </row>
    <row r="100" spans="1:10" s="288" customFormat="1" ht="10.5" customHeight="1">
      <c r="A100" s="295"/>
      <c r="B100" s="295"/>
      <c r="C100" s="303"/>
      <c r="D100" s="300"/>
      <c r="E100" s="297"/>
      <c r="F100" s="304"/>
      <c r="G100" s="300"/>
      <c r="H100" s="301"/>
      <c r="I100" s="301"/>
      <c r="J100" s="301"/>
    </row>
    <row r="101" spans="1:10" s="288" customFormat="1" ht="10.5" customHeight="1">
      <c r="A101" s="295"/>
      <c r="B101" s="295"/>
      <c r="C101" s="303"/>
      <c r="D101" s="300"/>
      <c r="E101" s="297"/>
      <c r="F101" s="304"/>
      <c r="G101" s="300"/>
      <c r="H101" s="301"/>
      <c r="I101" s="301"/>
      <c r="J101" s="301"/>
    </row>
    <row r="102" spans="1:10" s="288" customFormat="1" ht="10.5" customHeight="1">
      <c r="A102" s="295" t="s">
        <v>125</v>
      </c>
      <c r="B102" s="295"/>
      <c r="C102" s="303"/>
      <c r="D102" s="300"/>
      <c r="E102" s="297"/>
      <c r="F102" s="304"/>
      <c r="G102" s="300"/>
      <c r="H102" s="301"/>
      <c r="I102" s="301"/>
      <c r="J102" s="301"/>
    </row>
    <row r="103" spans="1:10" s="288" customFormat="1" ht="10.5" customHeight="1">
      <c r="A103" s="295"/>
      <c r="B103" s="295" t="s">
        <v>126</v>
      </c>
      <c r="C103" s="303"/>
      <c r="D103" s="300">
        <v>154.8</v>
      </c>
      <c r="E103" s="324">
        <v>180.5</v>
      </c>
      <c r="F103" s="304">
        <v>163.4</v>
      </c>
      <c r="G103" s="300">
        <v>172.4375</v>
      </c>
      <c r="H103" s="301">
        <v>-14.238227146814399</v>
      </c>
      <c r="I103" s="301">
        <v>-5.263157894736838</v>
      </c>
      <c r="J103" s="301">
        <v>1.7705643673921063</v>
      </c>
    </row>
    <row r="104" spans="1:10" s="288" customFormat="1" ht="10.5" customHeight="1">
      <c r="A104" s="295"/>
      <c r="B104" s="295"/>
      <c r="C104" s="303"/>
      <c r="D104" s="300"/>
      <c r="E104" s="324"/>
      <c r="F104" s="304"/>
      <c r="G104" s="300"/>
      <c r="H104" s="301"/>
      <c r="I104" s="301"/>
      <c r="J104" s="301"/>
    </row>
    <row r="105" spans="1:10" s="288" customFormat="1" ht="10.5" customHeight="1">
      <c r="A105" s="295"/>
      <c r="B105" s="295" t="s">
        <v>25</v>
      </c>
      <c r="C105" s="303"/>
      <c r="D105" s="300">
        <v>139.5</v>
      </c>
      <c r="E105" s="324">
        <v>167.7</v>
      </c>
      <c r="F105" s="304">
        <v>151.2</v>
      </c>
      <c r="G105" s="300">
        <v>158.575</v>
      </c>
      <c r="H105" s="301">
        <v>-16.815742397137743</v>
      </c>
      <c r="I105" s="301">
        <v>-7.738095238095231</v>
      </c>
      <c r="J105" s="301">
        <v>-1.1454842982934832</v>
      </c>
    </row>
    <row r="106" spans="1:10" s="288" customFormat="1" ht="10.5" customHeight="1">
      <c r="A106" s="295"/>
      <c r="B106" s="295" t="s">
        <v>26</v>
      </c>
      <c r="C106" s="303"/>
      <c r="D106" s="300">
        <v>273.5</v>
      </c>
      <c r="E106" s="324">
        <v>279.4</v>
      </c>
      <c r="F106" s="304">
        <v>256.9</v>
      </c>
      <c r="G106" s="300">
        <v>279.4375</v>
      </c>
      <c r="H106" s="301">
        <v>-2.111667859699348</v>
      </c>
      <c r="I106" s="301">
        <v>6.461658232775409</v>
      </c>
      <c r="J106" s="301">
        <v>16.9439213224524</v>
      </c>
    </row>
    <row r="107" spans="1:10" s="288" customFormat="1" ht="10.5" customHeight="1">
      <c r="A107" s="295"/>
      <c r="B107" s="295"/>
      <c r="C107" s="303"/>
      <c r="D107" s="300"/>
      <c r="E107" s="297"/>
      <c r="F107" s="297"/>
      <c r="G107" s="300"/>
      <c r="H107" s="301"/>
      <c r="I107" s="301"/>
      <c r="J107" s="301"/>
    </row>
    <row r="108" spans="1:10" s="288" customFormat="1" ht="10.5" customHeight="1">
      <c r="A108" s="295"/>
      <c r="B108" s="295"/>
      <c r="C108" s="303"/>
      <c r="D108" s="300"/>
      <c r="E108" s="297"/>
      <c r="F108" s="297"/>
      <c r="G108" s="300"/>
      <c r="H108" s="301"/>
      <c r="I108" s="301"/>
      <c r="J108" s="301"/>
    </row>
    <row r="109" spans="1:10" s="288" customFormat="1" ht="10.5" customHeight="1">
      <c r="A109" s="295" t="s">
        <v>127</v>
      </c>
      <c r="B109" s="295"/>
      <c r="C109" s="303"/>
      <c r="D109" s="300">
        <v>413.5</v>
      </c>
      <c r="E109" s="324">
        <v>444.2</v>
      </c>
      <c r="F109" s="304">
        <v>302.6</v>
      </c>
      <c r="G109" s="300">
        <v>406.8125</v>
      </c>
      <c r="H109" s="301">
        <v>-6.911301215668616</v>
      </c>
      <c r="I109" s="301">
        <v>36.64904163912755</v>
      </c>
      <c r="J109" s="301">
        <v>46.03993717747364</v>
      </c>
    </row>
    <row r="110" spans="1:10" s="288" customFormat="1" ht="10.5" customHeight="1">
      <c r="A110" s="295"/>
      <c r="B110" s="295"/>
      <c r="C110" s="303"/>
      <c r="D110" s="300"/>
      <c r="E110" s="324"/>
      <c r="F110" s="304"/>
      <c r="G110" s="302"/>
      <c r="H110" s="301"/>
      <c r="I110" s="301"/>
      <c r="J110" s="301"/>
    </row>
    <row r="111" spans="1:10" s="288" customFormat="1" ht="10.5" customHeight="1">
      <c r="A111" s="295"/>
      <c r="B111" s="295" t="s">
        <v>25</v>
      </c>
      <c r="C111" s="303"/>
      <c r="D111" s="300">
        <v>384.6</v>
      </c>
      <c r="E111" s="324">
        <v>422.8</v>
      </c>
      <c r="F111" s="304">
        <v>278.4</v>
      </c>
      <c r="G111" s="300">
        <v>370.125</v>
      </c>
      <c r="H111" s="301">
        <v>-9.035004730368966</v>
      </c>
      <c r="I111" s="301">
        <v>38.14655172413795</v>
      </c>
      <c r="J111" s="301">
        <v>42.94679926619683</v>
      </c>
    </row>
    <row r="112" spans="1:10" s="288" customFormat="1" ht="10.5" customHeight="1">
      <c r="A112" s="295"/>
      <c r="B112" s="295" t="s">
        <v>26</v>
      </c>
      <c r="C112" s="303"/>
      <c r="D112" s="300">
        <v>458.2</v>
      </c>
      <c r="E112" s="324">
        <v>477.4</v>
      </c>
      <c r="F112" s="304">
        <v>340</v>
      </c>
      <c r="G112" s="300">
        <v>463.6125</v>
      </c>
      <c r="H112" s="301">
        <v>-4.021784666945955</v>
      </c>
      <c r="I112" s="301">
        <v>34.764705882352935</v>
      </c>
      <c r="J112" s="301">
        <v>50.07890583903206</v>
      </c>
    </row>
    <row r="113" spans="1:10" s="288" customFormat="1" ht="10.5" customHeight="1">
      <c r="A113" s="295"/>
      <c r="B113" s="295"/>
      <c r="C113" s="303"/>
      <c r="D113" s="300"/>
      <c r="E113" s="297"/>
      <c r="F113" s="297"/>
      <c r="G113" s="300"/>
      <c r="H113" s="301"/>
      <c r="I113" s="301"/>
      <c r="J113" s="301"/>
    </row>
    <row r="114" spans="1:10" s="288" customFormat="1" ht="10.5" customHeight="1">
      <c r="A114" s="306"/>
      <c r="B114" s="306"/>
      <c r="C114" s="326"/>
      <c r="D114" s="300"/>
      <c r="E114" s="297"/>
      <c r="F114" s="297"/>
      <c r="G114" s="300"/>
      <c r="H114" s="301"/>
      <c r="I114" s="301"/>
      <c r="J114" s="301"/>
    </row>
    <row r="115" spans="1:10" s="288" customFormat="1" ht="10.5" customHeight="1">
      <c r="A115" s="295" t="s">
        <v>128</v>
      </c>
      <c r="B115" s="306"/>
      <c r="C115" s="326"/>
      <c r="D115" s="300"/>
      <c r="E115" s="297"/>
      <c r="F115" s="297"/>
      <c r="G115" s="300"/>
      <c r="H115" s="301"/>
      <c r="I115" s="301"/>
      <c r="J115" s="301"/>
    </row>
    <row r="116" spans="1:10" s="288" customFormat="1" ht="10.5" customHeight="1">
      <c r="A116" s="295"/>
      <c r="B116" s="295" t="s">
        <v>129</v>
      </c>
      <c r="C116" s="326"/>
      <c r="D116" s="300">
        <v>153.1</v>
      </c>
      <c r="E116" s="324">
        <v>166.5</v>
      </c>
      <c r="F116" s="304">
        <v>156</v>
      </c>
      <c r="G116" s="300">
        <v>167.925</v>
      </c>
      <c r="H116" s="301">
        <v>-8.04804804804805</v>
      </c>
      <c r="I116" s="301">
        <v>-1.8589743589743626</v>
      </c>
      <c r="J116" s="301">
        <v>4.512214096779195</v>
      </c>
    </row>
    <row r="117" spans="1:10" s="288" customFormat="1" ht="10.5" customHeight="1">
      <c r="A117" s="295"/>
      <c r="B117" s="295"/>
      <c r="C117" s="326"/>
      <c r="D117" s="300"/>
      <c r="E117" s="324"/>
      <c r="F117" s="304"/>
      <c r="G117" s="300"/>
      <c r="H117" s="301"/>
      <c r="I117" s="301"/>
      <c r="J117" s="301"/>
    </row>
    <row r="118" spans="1:10" s="288" customFormat="1" ht="10.5" customHeight="1">
      <c r="A118" s="295"/>
      <c r="B118" s="295" t="s">
        <v>25</v>
      </c>
      <c r="C118" s="326"/>
      <c r="D118" s="300">
        <v>135.9</v>
      </c>
      <c r="E118" s="324">
        <v>145.3</v>
      </c>
      <c r="F118" s="304">
        <v>135.1</v>
      </c>
      <c r="G118" s="300">
        <v>143.4625</v>
      </c>
      <c r="H118" s="301">
        <v>-6.469373709566418</v>
      </c>
      <c r="I118" s="301">
        <v>0.5921539600296162</v>
      </c>
      <c r="J118" s="301">
        <v>8.869284765699131</v>
      </c>
    </row>
    <row r="119" spans="1:10" s="288" customFormat="1" ht="10.5" customHeight="1">
      <c r="A119" s="295"/>
      <c r="B119" s="295" t="s">
        <v>26</v>
      </c>
      <c r="C119" s="326"/>
      <c r="D119" s="300">
        <v>175.9</v>
      </c>
      <c r="E119" s="324">
        <v>194.6</v>
      </c>
      <c r="F119" s="304">
        <v>183.8</v>
      </c>
      <c r="G119" s="300">
        <v>200.375</v>
      </c>
      <c r="H119" s="301">
        <v>-9.609455292908525</v>
      </c>
      <c r="I119" s="301">
        <v>-4.298150163220895</v>
      </c>
      <c r="J119" s="301">
        <v>0.6656618939964776</v>
      </c>
    </row>
    <row r="120" spans="1:10" s="288" customFormat="1" ht="10.5" customHeight="1">
      <c r="A120" s="295"/>
      <c r="B120" s="295"/>
      <c r="C120" s="326"/>
      <c r="D120" s="300"/>
      <c r="E120" s="324"/>
      <c r="F120" s="304"/>
      <c r="G120" s="300"/>
      <c r="H120" s="301"/>
      <c r="I120" s="301"/>
      <c r="J120" s="301"/>
    </row>
    <row r="121" spans="1:10" s="288" customFormat="1" ht="10.5" customHeight="1">
      <c r="A121" s="295"/>
      <c r="B121" s="295"/>
      <c r="C121" s="326"/>
      <c r="D121" s="300"/>
      <c r="E121" s="297"/>
      <c r="F121" s="304"/>
      <c r="G121" s="300"/>
      <c r="H121" s="301"/>
      <c r="I121" s="301"/>
      <c r="J121" s="301"/>
    </row>
    <row r="122" spans="1:10" s="288" customFormat="1" ht="10.5" customHeight="1">
      <c r="A122" s="295" t="s">
        <v>130</v>
      </c>
      <c r="B122" s="295"/>
      <c r="C122" s="326"/>
      <c r="D122" s="300">
        <v>132.8</v>
      </c>
      <c r="E122" s="324">
        <v>192.9</v>
      </c>
      <c r="F122" s="304">
        <v>133.6</v>
      </c>
      <c r="G122" s="300">
        <v>196.6875</v>
      </c>
      <c r="H122" s="301">
        <v>-31.156039398652144</v>
      </c>
      <c r="I122" s="301">
        <v>-0.5988023952095681</v>
      </c>
      <c r="J122" s="301">
        <v>7.435477263416639</v>
      </c>
    </row>
    <row r="123" spans="1:10" s="288" customFormat="1" ht="10.5" customHeight="1">
      <c r="A123" s="295"/>
      <c r="B123" s="295"/>
      <c r="C123" s="326"/>
      <c r="D123" s="300"/>
      <c r="E123" s="324"/>
      <c r="F123" s="297"/>
      <c r="G123" s="300"/>
      <c r="H123" s="301"/>
      <c r="I123" s="301"/>
      <c r="J123" s="301"/>
    </row>
    <row r="124" spans="1:10" s="288" customFormat="1" ht="10.5" customHeight="1">
      <c r="A124" s="295"/>
      <c r="B124" s="295" t="s">
        <v>25</v>
      </c>
      <c r="C124" s="326"/>
      <c r="D124" s="300">
        <v>131</v>
      </c>
      <c r="E124" s="324">
        <v>159.3</v>
      </c>
      <c r="F124" s="304">
        <v>132.4</v>
      </c>
      <c r="G124" s="300">
        <v>160.725</v>
      </c>
      <c r="H124" s="301">
        <v>-17.765222849968616</v>
      </c>
      <c r="I124" s="301">
        <v>-1.057401812688826</v>
      </c>
      <c r="J124" s="301">
        <v>8.910723361002864</v>
      </c>
    </row>
    <row r="125" spans="1:10" s="288" customFormat="1" ht="10.5" customHeight="1">
      <c r="A125" s="295"/>
      <c r="B125" s="295" t="s">
        <v>26</v>
      </c>
      <c r="C125" s="326"/>
      <c r="D125" s="300">
        <v>135.8</v>
      </c>
      <c r="E125" s="324">
        <v>246.9</v>
      </c>
      <c r="F125" s="304">
        <v>135.6</v>
      </c>
      <c r="G125" s="300">
        <v>254.575</v>
      </c>
      <c r="H125" s="301">
        <v>-44.99797488861887</v>
      </c>
      <c r="I125" s="301">
        <v>0.14749262536874413</v>
      </c>
      <c r="J125" s="301">
        <v>6.001145058033632</v>
      </c>
    </row>
    <row r="126" spans="1:10" s="288" customFormat="1" ht="10.5" customHeight="1">
      <c r="A126" s="295"/>
      <c r="B126" s="295"/>
      <c r="C126" s="326"/>
      <c r="D126" s="300"/>
      <c r="E126" s="297"/>
      <c r="F126" s="297"/>
      <c r="G126" s="300"/>
      <c r="H126" s="301"/>
      <c r="I126" s="301"/>
      <c r="J126" s="301"/>
    </row>
    <row r="127" spans="1:10" s="288" customFormat="1" ht="10.5" customHeight="1">
      <c r="A127" s="295"/>
      <c r="B127" s="295"/>
      <c r="C127" s="326"/>
      <c r="D127" s="300"/>
      <c r="E127" s="297"/>
      <c r="F127" s="297"/>
      <c r="G127" s="300"/>
      <c r="H127" s="301"/>
      <c r="I127" s="301"/>
      <c r="J127" s="301"/>
    </row>
    <row r="128" spans="1:10" s="288" customFormat="1" ht="10.5" customHeight="1">
      <c r="A128" s="295" t="s">
        <v>131</v>
      </c>
      <c r="B128" s="295"/>
      <c r="C128" s="326"/>
      <c r="D128" s="300">
        <v>394.4</v>
      </c>
      <c r="E128" s="324">
        <v>554.8</v>
      </c>
      <c r="F128" s="304">
        <v>88.9</v>
      </c>
      <c r="G128" s="300">
        <v>300.0625</v>
      </c>
      <c r="H128" s="301">
        <v>-28.911319394376353</v>
      </c>
      <c r="I128" s="301">
        <v>343.644544431946</v>
      </c>
      <c r="J128" s="301">
        <v>262.8873771730915</v>
      </c>
    </row>
    <row r="129" spans="1:10" s="288" customFormat="1" ht="10.5" customHeight="1">
      <c r="A129" s="295"/>
      <c r="B129" s="295"/>
      <c r="C129" s="326"/>
      <c r="D129" s="300"/>
      <c r="E129" s="297"/>
      <c r="F129" s="297"/>
      <c r="G129" s="300"/>
      <c r="H129" s="301"/>
      <c r="I129" s="301"/>
      <c r="J129" s="301"/>
    </row>
    <row r="130" spans="1:10" s="288" customFormat="1" ht="10.5" customHeight="1">
      <c r="A130" s="306"/>
      <c r="B130" s="306"/>
      <c r="C130" s="326"/>
      <c r="D130" s="300"/>
      <c r="E130" s="297"/>
      <c r="F130" s="297"/>
      <c r="G130" s="300"/>
      <c r="H130" s="301"/>
      <c r="I130" s="301"/>
      <c r="J130" s="301"/>
    </row>
    <row r="131" spans="1:10" s="288" customFormat="1" ht="10.5" customHeight="1">
      <c r="A131" s="295" t="s">
        <v>132</v>
      </c>
      <c r="B131" s="295"/>
      <c r="C131" s="303"/>
      <c r="D131" s="300"/>
      <c r="E131" s="297"/>
      <c r="F131" s="305"/>
      <c r="G131" s="300"/>
      <c r="H131" s="301"/>
      <c r="I131" s="301"/>
      <c r="J131" s="301"/>
    </row>
    <row r="132" spans="1:10" s="288" customFormat="1" ht="10.5" customHeight="1">
      <c r="A132" s="295"/>
      <c r="B132" s="295" t="s">
        <v>133</v>
      </c>
      <c r="C132" s="303"/>
      <c r="D132" s="300">
        <v>59.9</v>
      </c>
      <c r="E132" s="327">
        <v>69</v>
      </c>
      <c r="F132" s="304">
        <v>62.5</v>
      </c>
      <c r="G132" s="300">
        <v>70.525</v>
      </c>
      <c r="H132" s="301">
        <v>-13.188405797101451</v>
      </c>
      <c r="I132" s="301">
        <v>-4.16</v>
      </c>
      <c r="J132" s="301">
        <v>0.035460992907809484</v>
      </c>
    </row>
    <row r="133" spans="1:10" s="288" customFormat="1" ht="10.5" customHeight="1">
      <c r="A133" s="295"/>
      <c r="B133" s="295"/>
      <c r="C133" s="303"/>
      <c r="D133" s="300"/>
      <c r="E133" s="304"/>
      <c r="F133" s="304"/>
      <c r="G133" s="300"/>
      <c r="H133" s="301"/>
      <c r="I133" s="301"/>
      <c r="J133" s="301"/>
    </row>
    <row r="134" spans="1:10" s="288" customFormat="1" ht="10.5" customHeight="1">
      <c r="A134" s="295"/>
      <c r="B134" s="295" t="s">
        <v>25</v>
      </c>
      <c r="C134" s="303"/>
      <c r="D134" s="300">
        <v>53.1</v>
      </c>
      <c r="E134" s="327">
        <v>61.4</v>
      </c>
      <c r="F134" s="305">
        <v>55.7</v>
      </c>
      <c r="G134" s="300">
        <v>62.6</v>
      </c>
      <c r="H134" s="301">
        <v>-13.51791530944625</v>
      </c>
      <c r="I134" s="301">
        <v>-4.667863554757632</v>
      </c>
      <c r="J134" s="301">
        <v>-2.416212003117678</v>
      </c>
    </row>
    <row r="135" spans="1:10" s="288" customFormat="1" ht="10.5" customHeight="1">
      <c r="A135" s="295"/>
      <c r="B135" s="295" t="s">
        <v>26</v>
      </c>
      <c r="C135" s="303"/>
      <c r="D135" s="300">
        <v>113</v>
      </c>
      <c r="E135" s="324">
        <v>127.8</v>
      </c>
      <c r="F135" s="304">
        <v>114.6</v>
      </c>
      <c r="G135" s="300">
        <v>131.875</v>
      </c>
      <c r="H135" s="301">
        <v>-11.580594679186227</v>
      </c>
      <c r="I135" s="301">
        <v>-1.3961605584642185</v>
      </c>
      <c r="J135" s="301">
        <v>10.194276164612482</v>
      </c>
    </row>
    <row r="136" spans="1:10" s="288" customFormat="1" ht="12.75">
      <c r="A136" s="306"/>
      <c r="B136" s="306"/>
      <c r="C136" s="328"/>
      <c r="D136" s="329"/>
      <c r="E136" s="329"/>
      <c r="F136" s="300"/>
      <c r="G136" s="330"/>
      <c r="H136" s="329"/>
      <c r="I136" s="329"/>
      <c r="J136" s="329"/>
    </row>
    <row r="137" spans="1:10" s="288" customFormat="1" ht="10.5" customHeight="1">
      <c r="A137" s="306"/>
      <c r="C137" s="296"/>
      <c r="D137" s="329"/>
      <c r="E137" s="329"/>
      <c r="F137" s="300"/>
      <c r="G137" s="330"/>
      <c r="H137" s="329"/>
      <c r="I137" s="329"/>
      <c r="J137" s="329"/>
    </row>
    <row r="138" spans="1:10" s="288" customFormat="1" ht="10.5" customHeight="1">
      <c r="A138" s="306"/>
      <c r="B138" s="306"/>
      <c r="C138" s="328"/>
      <c r="D138" s="329"/>
      <c r="E138" s="329"/>
      <c r="F138" s="300"/>
      <c r="G138" s="330"/>
      <c r="H138" s="329"/>
      <c r="I138" s="329"/>
      <c r="J138" s="329"/>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J138"/>
  <sheetViews>
    <sheetView zoomScale="125" zoomScaleNormal="125" workbookViewId="0" topLeftCell="A1">
      <selection activeCell="D80" sqref="D80:J84"/>
    </sheetView>
  </sheetViews>
  <sheetFormatPr defaultColWidth="11.421875" defaultRowHeight="12.75"/>
  <cols>
    <col min="1" max="1" width="1.1484375" style="395" customWidth="1"/>
    <col min="2" max="2" width="11.140625" style="395" customWidth="1"/>
    <col min="3" max="3" width="25.140625" style="395" customWidth="1"/>
    <col min="4" max="4" width="7.7109375" style="395" customWidth="1"/>
    <col min="5" max="5" width="7.8515625" style="395" customWidth="1"/>
    <col min="6" max="6" width="8.00390625" style="395" customWidth="1"/>
    <col min="7" max="7" width="6.7109375" style="395" customWidth="1"/>
    <col min="8" max="8" width="7.8515625" style="395" customWidth="1"/>
    <col min="9" max="9" width="7.7109375" style="395" customWidth="1"/>
    <col min="10" max="10" width="7.421875" style="395" customWidth="1"/>
    <col min="11" max="16384" width="11.421875" style="395" customWidth="1"/>
  </cols>
  <sheetData>
    <row r="1" spans="1:10" s="335" customFormat="1" ht="12.75" customHeight="1">
      <c r="A1" s="332"/>
      <c r="B1" s="333"/>
      <c r="C1" s="333"/>
      <c r="D1" s="333"/>
      <c r="E1" s="333"/>
      <c r="F1" s="333"/>
      <c r="G1" s="334"/>
      <c r="H1" s="333"/>
      <c r="I1" s="333"/>
      <c r="J1" s="333"/>
    </row>
    <row r="2" spans="1:10" s="335" customFormat="1" ht="12.75" customHeight="1">
      <c r="A2" s="336"/>
      <c r="B2" s="333"/>
      <c r="C2" s="333"/>
      <c r="D2" s="333"/>
      <c r="E2" s="333"/>
      <c r="F2" s="333"/>
      <c r="G2" s="334"/>
      <c r="H2" s="333"/>
      <c r="I2" s="333"/>
      <c r="J2" s="333"/>
    </row>
    <row r="3" spans="1:10" s="335" customFormat="1" ht="15.75" customHeight="1">
      <c r="A3" s="510" t="s">
        <v>144</v>
      </c>
      <c r="B3" s="510"/>
      <c r="C3" s="510"/>
      <c r="D3" s="510"/>
      <c r="E3" s="510"/>
      <c r="F3" s="510"/>
      <c r="G3" s="510"/>
      <c r="H3" s="510"/>
      <c r="I3" s="510"/>
      <c r="J3" s="510"/>
    </row>
    <row r="4" spans="1:10" s="335" customFormat="1" ht="13.5" customHeight="1">
      <c r="A4" s="511" t="s">
        <v>145</v>
      </c>
      <c r="B4" s="511"/>
      <c r="C4" s="511"/>
      <c r="D4" s="511"/>
      <c r="E4" s="511"/>
      <c r="F4" s="511"/>
      <c r="G4" s="511"/>
      <c r="H4" s="511"/>
      <c r="I4" s="511"/>
      <c r="J4" s="511"/>
    </row>
    <row r="5" spans="1:10" s="335" customFormat="1" ht="13.5" customHeight="1">
      <c r="A5" s="511" t="s">
        <v>50</v>
      </c>
      <c r="B5" s="511"/>
      <c r="C5" s="511"/>
      <c r="D5" s="511"/>
      <c r="E5" s="511"/>
      <c r="F5" s="511"/>
      <c r="G5" s="511"/>
      <c r="H5" s="511"/>
      <c r="I5" s="511"/>
      <c r="J5" s="511"/>
    </row>
    <row r="6" spans="4:10" s="335" customFormat="1" ht="12" customHeight="1">
      <c r="D6" s="337"/>
      <c r="E6" s="337"/>
      <c r="F6" s="337"/>
      <c r="G6" s="338"/>
      <c r="H6" s="339"/>
      <c r="I6" s="339"/>
      <c r="J6" s="339"/>
    </row>
    <row r="7" spans="4:10" s="335" customFormat="1" ht="12" customHeight="1">
      <c r="D7" s="337"/>
      <c r="E7" s="337"/>
      <c r="F7" s="337"/>
      <c r="G7" s="338"/>
      <c r="H7" s="339"/>
      <c r="I7" s="339"/>
      <c r="J7" s="339"/>
    </row>
    <row r="8" spans="1:10" s="343" customFormat="1" ht="11.25" customHeight="1">
      <c r="A8" s="340"/>
      <c r="B8" s="340"/>
      <c r="C8" s="341"/>
      <c r="D8" s="468" t="s">
        <v>196</v>
      </c>
      <c r="E8" s="471" t="s">
        <v>108</v>
      </c>
      <c r="F8" s="472"/>
      <c r="G8" s="475" t="s">
        <v>179</v>
      </c>
      <c r="H8" s="342" t="s">
        <v>4</v>
      </c>
      <c r="I8" s="342"/>
      <c r="J8" s="342"/>
    </row>
    <row r="9" spans="3:10" s="343" customFormat="1" ht="11.25" customHeight="1">
      <c r="C9" s="344"/>
      <c r="D9" s="469"/>
      <c r="E9" s="473"/>
      <c r="F9" s="474"/>
      <c r="G9" s="447"/>
      <c r="H9" s="345" t="s">
        <v>194</v>
      </c>
      <c r="I9" s="346"/>
      <c r="J9" s="347" t="s">
        <v>195</v>
      </c>
    </row>
    <row r="10" spans="1:10" s="343" customFormat="1" ht="11.25" customHeight="1">
      <c r="A10" s="348" t="s">
        <v>109</v>
      </c>
      <c r="B10" s="348"/>
      <c r="C10" s="349"/>
      <c r="D10" s="469"/>
      <c r="E10" s="449" t="s">
        <v>201</v>
      </c>
      <c r="F10" s="449" t="s">
        <v>197</v>
      </c>
      <c r="G10" s="447"/>
      <c r="H10" s="350" t="s">
        <v>19</v>
      </c>
      <c r="I10" s="350"/>
      <c r="J10" s="350"/>
    </row>
    <row r="11" spans="3:10" s="343" customFormat="1" ht="11.25" customHeight="1">
      <c r="C11" s="344"/>
      <c r="D11" s="469"/>
      <c r="E11" s="450"/>
      <c r="F11" s="450" t="s">
        <v>102</v>
      </c>
      <c r="G11" s="447"/>
      <c r="H11" s="351" t="s">
        <v>20</v>
      </c>
      <c r="I11" s="352" t="s">
        <v>21</v>
      </c>
      <c r="J11" s="353" t="s">
        <v>21</v>
      </c>
    </row>
    <row r="12" spans="1:10" s="343" customFormat="1" ht="10.5" customHeight="1">
      <c r="A12" s="354"/>
      <c r="B12" s="354"/>
      <c r="C12" s="355"/>
      <c r="D12" s="470"/>
      <c r="E12" s="451"/>
      <c r="F12" s="451" t="s">
        <v>102</v>
      </c>
      <c r="G12" s="448"/>
      <c r="H12" s="356" t="s">
        <v>22</v>
      </c>
      <c r="I12" s="357" t="s">
        <v>23</v>
      </c>
      <c r="J12" s="358" t="s">
        <v>185</v>
      </c>
    </row>
    <row r="13" spans="1:10" s="343" customFormat="1" ht="10.5" customHeight="1">
      <c r="A13" s="359"/>
      <c r="B13" s="360"/>
      <c r="C13" s="344"/>
      <c r="D13" s="361"/>
      <c r="E13" s="362"/>
      <c r="F13" s="363"/>
      <c r="G13" s="364"/>
      <c r="H13" s="365"/>
      <c r="I13" s="365"/>
      <c r="J13" s="365"/>
    </row>
    <row r="14" spans="1:10" s="343" customFormat="1" ht="10.5" customHeight="1">
      <c r="A14" s="360"/>
      <c r="B14" s="359"/>
      <c r="C14" s="344"/>
      <c r="D14" s="361"/>
      <c r="E14" s="362"/>
      <c r="F14" s="362"/>
      <c r="G14" s="366"/>
      <c r="H14" s="365"/>
      <c r="I14" s="365"/>
      <c r="J14" s="365"/>
    </row>
    <row r="15" spans="1:10" s="343" customFormat="1" ht="10.5" customHeight="1">
      <c r="A15" s="359" t="s">
        <v>143</v>
      </c>
      <c r="B15" s="359"/>
      <c r="C15" s="367"/>
      <c r="D15" s="364">
        <v>174.4</v>
      </c>
      <c r="E15" s="368">
        <v>179</v>
      </c>
      <c r="F15" s="369">
        <v>156.5</v>
      </c>
      <c r="G15" s="364">
        <v>173.2125</v>
      </c>
      <c r="H15" s="365">
        <v>-2.5698324022346335</v>
      </c>
      <c r="I15" s="365">
        <v>11.437699680511185</v>
      </c>
      <c r="J15" s="365">
        <v>18.87278030368019</v>
      </c>
    </row>
    <row r="16" spans="1:10" s="343" customFormat="1" ht="10.5" customHeight="1">
      <c r="A16" s="359"/>
      <c r="B16" s="359"/>
      <c r="C16" s="367"/>
      <c r="D16" s="361"/>
      <c r="E16" s="368"/>
      <c r="F16" s="369"/>
      <c r="G16" s="364"/>
      <c r="H16" s="365"/>
      <c r="I16" s="370"/>
      <c r="J16" s="365"/>
    </row>
    <row r="17" spans="1:10" s="343" customFormat="1" ht="10.5" customHeight="1">
      <c r="A17" s="359" t="s">
        <v>102</v>
      </c>
      <c r="B17" s="359" t="s">
        <v>25</v>
      </c>
      <c r="C17" s="367"/>
      <c r="D17" s="364">
        <v>157.7</v>
      </c>
      <c r="E17" s="368">
        <v>165.2</v>
      </c>
      <c r="F17" s="369">
        <v>142.5</v>
      </c>
      <c r="G17" s="364">
        <v>159.5875</v>
      </c>
      <c r="H17" s="365">
        <v>-4.539951573849879</v>
      </c>
      <c r="I17" s="365">
        <v>10.666666666666659</v>
      </c>
      <c r="J17" s="365">
        <v>18.38835311572702</v>
      </c>
    </row>
    <row r="18" spans="1:10" s="343" customFormat="1" ht="10.5" customHeight="1">
      <c r="A18" s="359"/>
      <c r="B18" s="359" t="s">
        <v>26</v>
      </c>
      <c r="C18" s="367"/>
      <c r="D18" s="364">
        <v>413.1</v>
      </c>
      <c r="E18" s="368">
        <v>375.3</v>
      </c>
      <c r="F18" s="369">
        <v>355.8</v>
      </c>
      <c r="G18" s="364">
        <v>367.1375</v>
      </c>
      <c r="H18" s="365">
        <v>10.071942446043167</v>
      </c>
      <c r="I18" s="365">
        <v>16.104553119730188</v>
      </c>
      <c r="J18" s="365">
        <v>22.038475921386112</v>
      </c>
    </row>
    <row r="19" spans="1:10" s="343" customFormat="1" ht="10.5" customHeight="1">
      <c r="A19" s="359"/>
      <c r="B19" s="359"/>
      <c r="C19" s="367"/>
      <c r="D19" s="364"/>
      <c r="E19" s="368"/>
      <c r="F19" s="368"/>
      <c r="G19" s="364"/>
      <c r="H19" s="365"/>
      <c r="I19" s="365"/>
      <c r="J19" s="365"/>
    </row>
    <row r="20" spans="1:10" s="343" customFormat="1" ht="10.5" customHeight="1">
      <c r="A20" s="359"/>
      <c r="B20" s="359"/>
      <c r="C20" s="367"/>
      <c r="D20" s="364"/>
      <c r="E20" s="368"/>
      <c r="F20" s="361"/>
      <c r="G20" s="366"/>
      <c r="H20" s="365"/>
      <c r="I20" s="365"/>
      <c r="J20" s="365"/>
    </row>
    <row r="21" spans="1:10" s="343" customFormat="1" ht="10.5" customHeight="1">
      <c r="A21" s="359" t="s">
        <v>110</v>
      </c>
      <c r="B21" s="359"/>
      <c r="C21" s="367"/>
      <c r="D21" s="364">
        <v>75.3</v>
      </c>
      <c r="E21" s="368">
        <v>100.2</v>
      </c>
      <c r="F21" s="368">
        <v>81.4</v>
      </c>
      <c r="G21" s="364">
        <v>96.8875</v>
      </c>
      <c r="H21" s="365">
        <v>-24.85029940119761</v>
      </c>
      <c r="I21" s="365">
        <v>-7.493857493857504</v>
      </c>
      <c r="J21" s="365">
        <v>5.815699658703074</v>
      </c>
    </row>
    <row r="22" spans="1:10" s="343" customFormat="1" ht="10.5" customHeight="1">
      <c r="A22" s="359"/>
      <c r="B22" s="359"/>
      <c r="C22" s="367"/>
      <c r="D22" s="364"/>
      <c r="E22" s="368"/>
      <c r="F22" s="361"/>
      <c r="G22" s="366"/>
      <c r="H22" s="365"/>
      <c r="I22" s="365"/>
      <c r="J22" s="365"/>
    </row>
    <row r="23" spans="1:10" s="343" customFormat="1" ht="10.5" customHeight="1">
      <c r="A23" s="359"/>
      <c r="B23" s="359" t="s">
        <v>25</v>
      </c>
      <c r="C23" s="367"/>
      <c r="D23" s="364">
        <v>72.7</v>
      </c>
      <c r="E23" s="368">
        <v>96.6</v>
      </c>
      <c r="F23" s="368">
        <v>78</v>
      </c>
      <c r="G23" s="364">
        <v>89.275</v>
      </c>
      <c r="H23" s="365">
        <v>-24.741200828157343</v>
      </c>
      <c r="I23" s="365">
        <v>-6.794871794871792</v>
      </c>
      <c r="J23" s="365">
        <v>5.13764168997497</v>
      </c>
    </row>
    <row r="24" spans="1:10" s="343" customFormat="1" ht="10.5" customHeight="1">
      <c r="A24" s="359"/>
      <c r="B24" s="359" t="s">
        <v>26</v>
      </c>
      <c r="C24" s="367"/>
      <c r="D24" s="364">
        <v>82.8</v>
      </c>
      <c r="E24" s="368">
        <v>110.3</v>
      </c>
      <c r="F24" s="368">
        <v>91.1</v>
      </c>
      <c r="G24" s="364">
        <v>118.5875</v>
      </c>
      <c r="H24" s="365">
        <v>-24.932003626473254</v>
      </c>
      <c r="I24" s="365">
        <v>-9.110867178924257</v>
      </c>
      <c r="J24" s="365">
        <v>7.319004524886884</v>
      </c>
    </row>
    <row r="25" spans="1:10" s="343" customFormat="1" ht="10.5" customHeight="1">
      <c r="A25" s="359"/>
      <c r="B25" s="359"/>
      <c r="C25" s="367"/>
      <c r="D25" s="361"/>
      <c r="E25" s="362"/>
      <c r="F25" s="362"/>
      <c r="G25" s="364"/>
      <c r="H25" s="365"/>
      <c r="I25" s="365"/>
      <c r="J25" s="365"/>
    </row>
    <row r="26" spans="1:10" s="343" customFormat="1" ht="10.5" customHeight="1">
      <c r="A26" s="359"/>
      <c r="B26" s="359"/>
      <c r="C26" s="367"/>
      <c r="D26" s="361"/>
      <c r="E26" s="362"/>
      <c r="F26" s="363"/>
      <c r="G26" s="366"/>
      <c r="H26" s="365"/>
      <c r="I26" s="365"/>
      <c r="J26" s="371"/>
    </row>
    <row r="27" spans="1:10" s="343" customFormat="1" ht="10.5" customHeight="1">
      <c r="A27" s="359" t="s">
        <v>111</v>
      </c>
      <c r="B27" s="359"/>
      <c r="C27" s="367"/>
      <c r="D27" s="364" t="s">
        <v>190</v>
      </c>
      <c r="E27" s="372" t="s">
        <v>180</v>
      </c>
      <c r="F27" s="363" t="s">
        <v>53</v>
      </c>
      <c r="G27" s="364" t="s">
        <v>168</v>
      </c>
      <c r="H27" s="373" t="s">
        <v>169</v>
      </c>
      <c r="I27" s="374" t="s">
        <v>53</v>
      </c>
      <c r="J27" s="365" t="s">
        <v>187</v>
      </c>
    </row>
    <row r="28" spans="1:10" s="343" customFormat="1" ht="10.5" customHeight="1">
      <c r="A28" s="359"/>
      <c r="B28" s="359"/>
      <c r="C28" s="367"/>
      <c r="D28" s="375"/>
      <c r="E28" s="362"/>
      <c r="F28" s="363"/>
      <c r="G28" s="376"/>
      <c r="H28" s="361"/>
      <c r="I28" s="365"/>
      <c r="J28" s="365"/>
    </row>
    <row r="29" spans="1:10" s="343" customFormat="1" ht="10.5" customHeight="1">
      <c r="A29" s="359"/>
      <c r="B29" s="359"/>
      <c r="C29" s="367"/>
      <c r="D29" s="361"/>
      <c r="E29" s="362"/>
      <c r="F29" s="363"/>
      <c r="G29" s="366"/>
      <c r="H29" s="365"/>
      <c r="I29" s="365"/>
      <c r="J29" s="365"/>
    </row>
    <row r="30" spans="1:10" s="343" customFormat="1" ht="10.5" customHeight="1">
      <c r="A30" s="359" t="s">
        <v>112</v>
      </c>
      <c r="B30" s="359"/>
      <c r="C30" s="367"/>
      <c r="D30" s="364">
        <v>118</v>
      </c>
      <c r="E30" s="368">
        <v>142.2</v>
      </c>
      <c r="F30" s="368">
        <v>167.7</v>
      </c>
      <c r="G30" s="364">
        <v>139.075</v>
      </c>
      <c r="H30" s="365">
        <v>-17.018284106891695</v>
      </c>
      <c r="I30" s="365">
        <v>-29.636255217650564</v>
      </c>
      <c r="J30" s="365">
        <v>-14.276908852762151</v>
      </c>
    </row>
    <row r="31" spans="1:10" s="343" customFormat="1" ht="10.5" customHeight="1">
      <c r="A31" s="359"/>
      <c r="B31" s="359"/>
      <c r="C31" s="367"/>
      <c r="D31" s="364"/>
      <c r="E31" s="361"/>
      <c r="F31" s="368"/>
      <c r="G31" s="364"/>
      <c r="H31" s="365"/>
      <c r="I31" s="365"/>
      <c r="J31" s="365"/>
    </row>
    <row r="32" spans="1:10" s="343" customFormat="1" ht="10.5" customHeight="1">
      <c r="A32" s="359"/>
      <c r="B32" s="359" t="s">
        <v>25</v>
      </c>
      <c r="C32" s="367"/>
      <c r="D32" s="364">
        <v>105.2</v>
      </c>
      <c r="E32" s="368">
        <v>115.3</v>
      </c>
      <c r="F32" s="368">
        <v>145.5</v>
      </c>
      <c r="G32" s="364">
        <v>117.725</v>
      </c>
      <c r="H32" s="365">
        <v>-8.759757155247177</v>
      </c>
      <c r="I32" s="365">
        <v>-27.69759450171821</v>
      </c>
      <c r="J32" s="365">
        <v>-18.274904547032293</v>
      </c>
    </row>
    <row r="33" spans="1:10" s="343" customFormat="1" ht="10.5" customHeight="1">
      <c r="A33" s="359"/>
      <c r="B33" s="359" t="s">
        <v>26</v>
      </c>
      <c r="C33" s="367"/>
      <c r="D33" s="364">
        <v>150.9</v>
      </c>
      <c r="E33" s="368">
        <v>211.2</v>
      </c>
      <c r="F33" s="368">
        <v>224.6</v>
      </c>
      <c r="G33" s="364">
        <v>194</v>
      </c>
      <c r="H33" s="365">
        <v>-28.551136363636356</v>
      </c>
      <c r="I33" s="377">
        <v>-32.81389136242208</v>
      </c>
      <c r="J33" s="365">
        <v>-7.160375665490209</v>
      </c>
    </row>
    <row r="34" spans="1:10" s="343" customFormat="1" ht="10.5" customHeight="1">
      <c r="A34" s="359"/>
      <c r="B34" s="359"/>
      <c r="C34" s="367"/>
      <c r="D34" s="364"/>
      <c r="E34" s="361"/>
      <c r="F34" s="361"/>
      <c r="G34" s="364"/>
      <c r="H34" s="365"/>
      <c r="I34" s="365"/>
      <c r="J34" s="365"/>
    </row>
    <row r="35" spans="1:10" s="343" customFormat="1" ht="10.5" customHeight="1">
      <c r="A35" s="359"/>
      <c r="B35" s="359"/>
      <c r="C35" s="367"/>
      <c r="D35" s="364"/>
      <c r="E35" s="361"/>
      <c r="F35" s="368"/>
      <c r="G35" s="364"/>
      <c r="H35" s="365"/>
      <c r="I35" s="365"/>
      <c r="J35" s="365"/>
    </row>
    <row r="36" spans="1:10" s="343" customFormat="1" ht="10.5" customHeight="1">
      <c r="A36" s="359" t="s">
        <v>113</v>
      </c>
      <c r="B36" s="359"/>
      <c r="C36" s="367"/>
      <c r="D36" s="364">
        <v>240.3</v>
      </c>
      <c r="E36" s="368">
        <v>256.1</v>
      </c>
      <c r="F36" s="368">
        <v>276.1</v>
      </c>
      <c r="G36" s="364">
        <v>256.9</v>
      </c>
      <c r="H36" s="365">
        <v>-6.169465052713788</v>
      </c>
      <c r="I36" s="365">
        <v>-12.966316551973925</v>
      </c>
      <c r="J36" s="365">
        <v>3.552174132110646</v>
      </c>
    </row>
    <row r="37" spans="1:10" s="343" customFormat="1" ht="10.5" customHeight="1">
      <c r="A37" s="359"/>
      <c r="B37" s="359"/>
      <c r="C37" s="367"/>
      <c r="D37" s="364"/>
      <c r="E37" s="368"/>
      <c r="F37" s="368"/>
      <c r="G37" s="364"/>
      <c r="H37" s="365"/>
      <c r="I37" s="365"/>
      <c r="J37" s="365"/>
    </row>
    <row r="38" spans="1:10" s="343" customFormat="1" ht="10.5" customHeight="1">
      <c r="A38" s="359"/>
      <c r="B38" s="359" t="s">
        <v>25</v>
      </c>
      <c r="C38" s="367"/>
      <c r="D38" s="364">
        <v>288.4</v>
      </c>
      <c r="E38" s="368">
        <v>296.8</v>
      </c>
      <c r="F38" s="368">
        <v>306.1</v>
      </c>
      <c r="G38" s="364">
        <v>291.6625</v>
      </c>
      <c r="H38" s="365">
        <v>-2.8301886792452944</v>
      </c>
      <c r="I38" s="365">
        <v>-5.7824240444299395</v>
      </c>
      <c r="J38" s="365">
        <v>4.118697010263284</v>
      </c>
    </row>
    <row r="39" spans="1:10" s="343" customFormat="1" ht="10.5" customHeight="1">
      <c r="A39" s="359"/>
      <c r="B39" s="359" t="s">
        <v>26</v>
      </c>
      <c r="C39" s="367"/>
      <c r="D39" s="364">
        <v>149.2</v>
      </c>
      <c r="E39" s="368">
        <v>179</v>
      </c>
      <c r="F39" s="368">
        <v>219.4</v>
      </c>
      <c r="G39" s="364">
        <v>191.0125</v>
      </c>
      <c r="H39" s="365">
        <v>-16.648044692737436</v>
      </c>
      <c r="I39" s="365">
        <v>-31.996353691886974</v>
      </c>
      <c r="J39" s="365">
        <v>1.9208964183285349</v>
      </c>
    </row>
    <row r="40" spans="1:10" s="343" customFormat="1" ht="10.5" customHeight="1">
      <c r="A40" s="359"/>
      <c r="B40" s="359"/>
      <c r="C40" s="367"/>
      <c r="D40" s="361"/>
      <c r="E40" s="378"/>
      <c r="F40" s="378"/>
      <c r="G40" s="364"/>
      <c r="H40" s="365"/>
      <c r="I40" s="365"/>
      <c r="J40" s="365"/>
    </row>
    <row r="41" spans="1:10" s="343" customFormat="1" ht="10.5" customHeight="1">
      <c r="A41" s="359"/>
      <c r="B41" s="359"/>
      <c r="C41" s="367"/>
      <c r="D41" s="361"/>
      <c r="E41" s="378"/>
      <c r="F41" s="378"/>
      <c r="G41" s="364"/>
      <c r="H41" s="365"/>
      <c r="I41" s="365"/>
      <c r="J41" s="365"/>
    </row>
    <row r="42" spans="1:10" s="343" customFormat="1" ht="10.5" customHeight="1">
      <c r="A42" s="359" t="s">
        <v>114</v>
      </c>
      <c r="B42" s="359"/>
      <c r="C42" s="367"/>
      <c r="D42" s="361"/>
      <c r="E42" s="378"/>
      <c r="F42" s="378"/>
      <c r="G42" s="364"/>
      <c r="H42" s="365"/>
      <c r="I42" s="365"/>
      <c r="J42" s="365"/>
    </row>
    <row r="43" spans="1:10" s="343" customFormat="1" ht="10.5" customHeight="1">
      <c r="A43" s="359" t="s">
        <v>102</v>
      </c>
      <c r="B43" s="359" t="s">
        <v>115</v>
      </c>
      <c r="C43" s="367"/>
      <c r="D43" s="364">
        <v>115.7</v>
      </c>
      <c r="E43" s="368">
        <v>112.1</v>
      </c>
      <c r="F43" s="368">
        <v>117.2</v>
      </c>
      <c r="G43" s="364">
        <v>114.8</v>
      </c>
      <c r="H43" s="365">
        <v>3.2114183764496063</v>
      </c>
      <c r="I43" s="365">
        <v>-1.2798634812286689</v>
      </c>
      <c r="J43" s="365">
        <v>5.128205128205137</v>
      </c>
    </row>
    <row r="44" spans="1:10" s="343" customFormat="1" ht="10.5" customHeight="1">
      <c r="A44" s="359"/>
      <c r="B44" s="359"/>
      <c r="C44" s="367"/>
      <c r="D44" s="379"/>
      <c r="E44" s="368"/>
      <c r="F44" s="361"/>
      <c r="G44" s="364"/>
      <c r="H44" s="365"/>
      <c r="I44" s="365"/>
      <c r="J44" s="365"/>
    </row>
    <row r="45" spans="1:10" s="343" customFormat="1" ht="10.5" customHeight="1">
      <c r="A45" s="359"/>
      <c r="B45" s="359" t="s">
        <v>25</v>
      </c>
      <c r="C45" s="367"/>
      <c r="D45" s="364">
        <v>109.5</v>
      </c>
      <c r="E45" s="368">
        <v>104.2</v>
      </c>
      <c r="F45" s="368">
        <v>111.8</v>
      </c>
      <c r="G45" s="364">
        <v>109.175</v>
      </c>
      <c r="H45" s="365">
        <v>5.0863723608445275</v>
      </c>
      <c r="I45" s="365">
        <v>-2.057245080500892</v>
      </c>
      <c r="J45" s="365">
        <v>4.249224158510401</v>
      </c>
    </row>
    <row r="46" spans="1:10" s="343" customFormat="1" ht="10.5" customHeight="1">
      <c r="A46" s="359"/>
      <c r="B46" s="359" t="s">
        <v>26</v>
      </c>
      <c r="C46" s="367"/>
      <c r="D46" s="364">
        <v>187.7</v>
      </c>
      <c r="E46" s="368">
        <v>203.4</v>
      </c>
      <c r="F46" s="368">
        <v>180</v>
      </c>
      <c r="G46" s="364">
        <v>180.5125</v>
      </c>
      <c r="H46" s="365">
        <v>-7.7187807276302935</v>
      </c>
      <c r="I46" s="365">
        <v>4.2777777777777715</v>
      </c>
      <c r="J46" s="365">
        <v>11.928383196403665</v>
      </c>
    </row>
    <row r="47" spans="1:10" s="343" customFormat="1" ht="10.5" customHeight="1">
      <c r="A47" s="359"/>
      <c r="B47" s="359"/>
      <c r="C47" s="367"/>
      <c r="D47" s="364"/>
      <c r="E47" s="368"/>
      <c r="F47" s="361"/>
      <c r="G47" s="364"/>
      <c r="H47" s="365"/>
      <c r="I47" s="365"/>
      <c r="J47" s="365"/>
    </row>
    <row r="48" spans="1:10" s="343" customFormat="1" ht="10.5" customHeight="1">
      <c r="A48" s="359"/>
      <c r="B48" s="359"/>
      <c r="C48" s="367"/>
      <c r="D48" s="364"/>
      <c r="E48" s="368"/>
      <c r="F48" s="361"/>
      <c r="G48" s="366"/>
      <c r="H48" s="365"/>
      <c r="I48" s="365"/>
      <c r="J48" s="365"/>
    </row>
    <row r="49" spans="1:10" s="343" customFormat="1" ht="10.5" customHeight="1">
      <c r="A49" s="359" t="s">
        <v>116</v>
      </c>
      <c r="B49" s="359"/>
      <c r="C49" s="367"/>
      <c r="D49" s="364">
        <v>228.7</v>
      </c>
      <c r="E49" s="368">
        <v>260.6</v>
      </c>
      <c r="F49" s="368">
        <v>205.1</v>
      </c>
      <c r="G49" s="364">
        <v>252.7625</v>
      </c>
      <c r="H49" s="365">
        <v>-12.240982348426721</v>
      </c>
      <c r="I49" s="365">
        <v>11.506582155046317</v>
      </c>
      <c r="J49" s="365">
        <v>17.68026537857184</v>
      </c>
    </row>
    <row r="50" spans="1:10" s="343" customFormat="1" ht="10.5" customHeight="1">
      <c r="A50" s="359"/>
      <c r="B50" s="359"/>
      <c r="C50" s="367"/>
      <c r="D50" s="364"/>
      <c r="E50" s="368"/>
      <c r="F50" s="368"/>
      <c r="G50" s="364"/>
      <c r="H50" s="365"/>
      <c r="I50" s="365"/>
      <c r="J50" s="365"/>
    </row>
    <row r="51" spans="1:10" s="343" customFormat="1" ht="10.5" customHeight="1">
      <c r="A51" s="359"/>
      <c r="B51" s="359" t="s">
        <v>25</v>
      </c>
      <c r="C51" s="367"/>
      <c r="D51" s="364">
        <v>258.3</v>
      </c>
      <c r="E51" s="368">
        <v>292.2</v>
      </c>
      <c r="F51" s="368">
        <v>240.5</v>
      </c>
      <c r="G51" s="364">
        <v>283.55</v>
      </c>
      <c r="H51" s="365">
        <v>-11.601642710472271</v>
      </c>
      <c r="I51" s="365">
        <v>7.401247401247406</v>
      </c>
      <c r="J51" s="365">
        <v>17.753322259136212</v>
      </c>
    </row>
    <row r="52" spans="1:10" s="343" customFormat="1" ht="10.5" customHeight="1">
      <c r="A52" s="359"/>
      <c r="B52" s="359" t="s">
        <v>26</v>
      </c>
      <c r="C52" s="367"/>
      <c r="D52" s="364">
        <v>182.7</v>
      </c>
      <c r="E52" s="368">
        <v>211.4</v>
      </c>
      <c r="F52" s="368">
        <v>150</v>
      </c>
      <c r="G52" s="364">
        <v>204.925</v>
      </c>
      <c r="H52" s="365">
        <v>-13.57615894039736</v>
      </c>
      <c r="I52" s="365">
        <v>21.8</v>
      </c>
      <c r="J52" s="365">
        <v>17.544991754499158</v>
      </c>
    </row>
    <row r="53" spans="1:10" s="343" customFormat="1" ht="10.5" customHeight="1">
      <c r="A53" s="359"/>
      <c r="B53" s="359"/>
      <c r="C53" s="367"/>
      <c r="D53" s="364"/>
      <c r="E53" s="378"/>
      <c r="F53" s="378"/>
      <c r="G53" s="364"/>
      <c r="H53" s="365"/>
      <c r="I53" s="365"/>
      <c r="J53" s="365"/>
    </row>
    <row r="54" spans="1:10" s="343" customFormat="1" ht="10.5" customHeight="1">
      <c r="A54" s="359"/>
      <c r="B54" s="359"/>
      <c r="C54" s="367"/>
      <c r="D54" s="364"/>
      <c r="E54" s="378"/>
      <c r="F54" s="378"/>
      <c r="G54" s="366"/>
      <c r="H54" s="365"/>
      <c r="I54" s="365"/>
      <c r="J54" s="365"/>
    </row>
    <row r="55" spans="1:10" s="343" customFormat="1" ht="10.5" customHeight="1">
      <c r="A55" s="359" t="s">
        <v>117</v>
      </c>
      <c r="B55" s="359"/>
      <c r="C55" s="367"/>
      <c r="D55" s="364">
        <v>206.4</v>
      </c>
      <c r="E55" s="368">
        <v>236.1</v>
      </c>
      <c r="F55" s="368">
        <v>209.7</v>
      </c>
      <c r="G55" s="364">
        <v>231.8625</v>
      </c>
      <c r="H55" s="365">
        <v>-12.579415501905968</v>
      </c>
      <c r="I55" s="365">
        <v>-1.5736766809728102</v>
      </c>
      <c r="J55" s="365">
        <v>9.10534674430917</v>
      </c>
    </row>
    <row r="56" spans="1:10" s="343" customFormat="1" ht="10.5" customHeight="1">
      <c r="A56" s="359"/>
      <c r="B56" s="359"/>
      <c r="C56" s="367"/>
      <c r="D56" s="364"/>
      <c r="E56" s="368"/>
      <c r="F56" s="368"/>
      <c r="G56" s="364"/>
      <c r="H56" s="365"/>
      <c r="I56" s="365"/>
      <c r="J56" s="365"/>
    </row>
    <row r="57" spans="1:10" s="343" customFormat="1" ht="10.5" customHeight="1">
      <c r="A57" s="359"/>
      <c r="B57" s="359" t="s">
        <v>25</v>
      </c>
      <c r="C57" s="367"/>
      <c r="D57" s="364">
        <v>165.7</v>
      </c>
      <c r="E57" s="368">
        <v>192.1</v>
      </c>
      <c r="F57" s="368">
        <v>175.7</v>
      </c>
      <c r="G57" s="364">
        <v>184.675</v>
      </c>
      <c r="H57" s="365">
        <v>-13.742842269651225</v>
      </c>
      <c r="I57" s="365">
        <v>-5.691519635742743</v>
      </c>
      <c r="J57" s="365">
        <v>8.61637994412585</v>
      </c>
    </row>
    <row r="58" spans="1:10" s="343" customFormat="1" ht="10.5" customHeight="1">
      <c r="A58" s="359"/>
      <c r="B58" s="359" t="s">
        <v>26</v>
      </c>
      <c r="C58" s="380"/>
      <c r="D58" s="364">
        <v>382.8</v>
      </c>
      <c r="E58" s="368">
        <v>426.8</v>
      </c>
      <c r="F58" s="368">
        <v>357.1</v>
      </c>
      <c r="G58" s="364">
        <v>436.2125</v>
      </c>
      <c r="H58" s="365">
        <v>-10.309278350515463</v>
      </c>
      <c r="I58" s="365">
        <v>7.196863623634833</v>
      </c>
      <c r="J58" s="365">
        <v>10.029638037583553</v>
      </c>
    </row>
    <row r="59" spans="1:10" s="343" customFormat="1" ht="10.5" customHeight="1">
      <c r="A59" s="359"/>
      <c r="B59" s="359"/>
      <c r="C59" s="367"/>
      <c r="D59" s="361"/>
      <c r="E59" s="361"/>
      <c r="F59" s="361"/>
      <c r="G59" s="364"/>
      <c r="H59" s="365"/>
      <c r="I59" s="365"/>
      <c r="J59" s="365"/>
    </row>
    <row r="60" spans="1:10" s="343" customFormat="1" ht="10.5" customHeight="1">
      <c r="A60" s="359"/>
      <c r="B60" s="359"/>
      <c r="C60" s="367"/>
      <c r="D60" s="361"/>
      <c r="E60" s="361"/>
      <c r="F60" s="361"/>
      <c r="G60" s="364"/>
      <c r="H60" s="365"/>
      <c r="I60" s="365"/>
      <c r="J60" s="365"/>
    </row>
    <row r="61" spans="1:10" s="343" customFormat="1" ht="10.5" customHeight="1">
      <c r="A61" s="359" t="s">
        <v>118</v>
      </c>
      <c r="B61" s="359"/>
      <c r="C61" s="367"/>
      <c r="D61" s="364">
        <v>119.8</v>
      </c>
      <c r="E61" s="368">
        <v>124</v>
      </c>
      <c r="F61" s="369">
        <v>123.5</v>
      </c>
      <c r="G61" s="364">
        <v>115.775</v>
      </c>
      <c r="H61" s="365">
        <v>-3.3870967741935507</v>
      </c>
      <c r="I61" s="365">
        <v>-2.995951417004051</v>
      </c>
      <c r="J61" s="365">
        <v>-3.5208333333333406</v>
      </c>
    </row>
    <row r="62" spans="1:9" s="343" customFormat="1" ht="10.5" customHeight="1">
      <c r="A62" s="359"/>
      <c r="B62" s="359" t="s">
        <v>119</v>
      </c>
      <c r="C62" s="367"/>
      <c r="D62" s="364"/>
      <c r="E62" s="361"/>
      <c r="F62" s="368"/>
      <c r="I62" s="365"/>
    </row>
    <row r="63" spans="1:10" s="343" customFormat="1" ht="10.5" customHeight="1">
      <c r="A63" s="359"/>
      <c r="B63" s="359"/>
      <c r="C63" s="367"/>
      <c r="D63" s="364"/>
      <c r="E63" s="361"/>
      <c r="F63" s="368"/>
      <c r="G63" s="364"/>
      <c r="H63" s="365"/>
      <c r="I63" s="365"/>
      <c r="J63" s="365"/>
    </row>
    <row r="64" spans="1:10" s="343" customFormat="1" ht="10.5" customHeight="1">
      <c r="A64" s="359"/>
      <c r="B64" s="359" t="s">
        <v>25</v>
      </c>
      <c r="C64" s="367"/>
      <c r="D64" s="364">
        <v>108.5</v>
      </c>
      <c r="E64" s="368">
        <v>117</v>
      </c>
      <c r="F64" s="368">
        <v>116.5</v>
      </c>
      <c r="G64" s="364">
        <v>103.4875</v>
      </c>
      <c r="H64" s="365">
        <v>-7.264957264957265</v>
      </c>
      <c r="I64" s="365">
        <v>-6.866952789699571</v>
      </c>
      <c r="J64" s="365">
        <v>-4.167148975575877</v>
      </c>
    </row>
    <row r="65" spans="1:10" s="335" customFormat="1" ht="12.75" customHeight="1">
      <c r="A65" s="359"/>
      <c r="B65" s="359" t="s">
        <v>26</v>
      </c>
      <c r="C65" s="367"/>
      <c r="D65" s="364">
        <v>175.4</v>
      </c>
      <c r="E65" s="368">
        <v>158.8</v>
      </c>
      <c r="F65" s="369">
        <v>158.1</v>
      </c>
      <c r="G65" s="364">
        <v>176.65</v>
      </c>
      <c r="H65" s="365">
        <v>10.453400503778333</v>
      </c>
      <c r="I65" s="365">
        <v>10.94244149272613</v>
      </c>
      <c r="J65" s="365">
        <v>-1.519163763066199</v>
      </c>
    </row>
    <row r="66" spans="1:10" s="335" customFormat="1" ht="12.75" customHeight="1">
      <c r="A66" s="359"/>
      <c r="B66" s="359"/>
      <c r="C66" s="381"/>
      <c r="D66" s="361"/>
      <c r="E66" s="361"/>
      <c r="F66" s="372"/>
      <c r="G66" s="364"/>
      <c r="H66" s="365"/>
      <c r="I66" s="365"/>
      <c r="J66" s="382"/>
    </row>
    <row r="67" spans="1:10" s="335" customFormat="1" ht="12.75" customHeight="1">
      <c r="A67" s="336"/>
      <c r="B67" s="333"/>
      <c r="C67" s="333"/>
      <c r="D67" s="333"/>
      <c r="E67" s="333"/>
      <c r="F67" s="383"/>
      <c r="G67" s="334"/>
      <c r="H67" s="333"/>
      <c r="I67" s="333"/>
      <c r="J67" s="382"/>
    </row>
    <row r="68" spans="1:10" s="335" customFormat="1" ht="12.75" customHeight="1">
      <c r="A68" s="336"/>
      <c r="B68" s="333"/>
      <c r="C68" s="333"/>
      <c r="D68" s="333"/>
      <c r="E68" s="333"/>
      <c r="F68" s="383"/>
      <c r="G68" s="334"/>
      <c r="H68" s="333"/>
      <c r="I68" s="333"/>
      <c r="J68" s="382"/>
    </row>
    <row r="69" spans="1:10" s="335" customFormat="1" ht="12.75" customHeight="1">
      <c r="A69" s="336"/>
      <c r="B69" s="333"/>
      <c r="C69" s="333"/>
      <c r="D69" s="333"/>
      <c r="E69" s="333"/>
      <c r="F69" s="363"/>
      <c r="G69" s="334"/>
      <c r="H69" s="333"/>
      <c r="I69" s="333"/>
      <c r="J69" s="382"/>
    </row>
    <row r="70" spans="1:10" s="335" customFormat="1" ht="12.75" customHeight="1">
      <c r="A70" s="336"/>
      <c r="B70" s="333"/>
      <c r="C70" s="333"/>
      <c r="D70" s="333"/>
      <c r="E70" s="333"/>
      <c r="F70" s="333"/>
      <c r="G70" s="334"/>
      <c r="H70" s="333"/>
      <c r="I70" s="333"/>
      <c r="J70" s="382"/>
    </row>
    <row r="71" spans="1:10" s="335" customFormat="1" ht="12.75" customHeight="1">
      <c r="A71" s="336"/>
      <c r="B71" s="333"/>
      <c r="C71" s="333"/>
      <c r="D71" s="333"/>
      <c r="E71" s="333"/>
      <c r="F71" s="333"/>
      <c r="G71" s="334"/>
      <c r="H71" s="333"/>
      <c r="I71" s="333"/>
      <c r="J71" s="382"/>
    </row>
    <row r="72" spans="1:10" s="335" customFormat="1" ht="12.75" customHeight="1">
      <c r="A72" s="336"/>
      <c r="B72" s="333"/>
      <c r="C72" s="333"/>
      <c r="D72" s="333"/>
      <c r="E72" s="333"/>
      <c r="F72" s="333"/>
      <c r="G72" s="334"/>
      <c r="H72" s="333"/>
      <c r="I72" s="333"/>
      <c r="J72" s="382"/>
    </row>
    <row r="73" spans="1:10" s="335" customFormat="1" ht="12.75" customHeight="1">
      <c r="A73" s="336"/>
      <c r="B73" s="333"/>
      <c r="C73" s="333"/>
      <c r="D73" s="333"/>
      <c r="E73" s="333"/>
      <c r="F73" s="333"/>
      <c r="G73" s="334"/>
      <c r="H73" s="333"/>
      <c r="I73" s="333"/>
      <c r="J73" s="382"/>
    </row>
    <row r="74" spans="1:10" s="335" customFormat="1" ht="12.75" customHeight="1">
      <c r="A74" s="336"/>
      <c r="B74" s="333"/>
      <c r="C74" s="333"/>
      <c r="D74" s="333"/>
      <c r="E74" s="333"/>
      <c r="F74" s="333"/>
      <c r="G74" s="334"/>
      <c r="H74" s="333"/>
      <c r="I74" s="333"/>
      <c r="J74" s="382"/>
    </row>
    <row r="75" spans="1:10" s="335" customFormat="1" ht="13.5" customHeight="1">
      <c r="A75" s="511" t="s">
        <v>144</v>
      </c>
      <c r="B75" s="511"/>
      <c r="C75" s="511"/>
      <c r="D75" s="511"/>
      <c r="E75" s="511"/>
      <c r="F75" s="511"/>
      <c r="G75" s="511"/>
      <c r="H75" s="511"/>
      <c r="I75" s="511"/>
      <c r="J75" s="511"/>
    </row>
    <row r="76" spans="1:10" s="335" customFormat="1" ht="13.5" customHeight="1">
      <c r="A76" s="511" t="s">
        <v>146</v>
      </c>
      <c r="B76" s="511"/>
      <c r="C76" s="511"/>
      <c r="D76" s="511"/>
      <c r="E76" s="511"/>
      <c r="F76" s="511"/>
      <c r="G76" s="511"/>
      <c r="H76" s="511"/>
      <c r="I76" s="511"/>
      <c r="J76" s="511"/>
    </row>
    <row r="77" spans="1:10" s="335" customFormat="1" ht="13.5" customHeight="1">
      <c r="A77" s="511" t="s">
        <v>50</v>
      </c>
      <c r="B77" s="511"/>
      <c r="C77" s="511"/>
      <c r="D77" s="511"/>
      <c r="E77" s="511"/>
      <c r="F77" s="511"/>
      <c r="G77" s="511"/>
      <c r="H77" s="511"/>
      <c r="I77" s="511"/>
      <c r="J77" s="511"/>
    </row>
    <row r="78" spans="1:10" s="335" customFormat="1" ht="12" customHeight="1">
      <c r="A78" s="384"/>
      <c r="B78" s="384"/>
      <c r="C78" s="384"/>
      <c r="D78" s="339"/>
      <c r="E78" s="339"/>
      <c r="F78" s="339"/>
      <c r="G78" s="385"/>
      <c r="H78" s="339"/>
      <c r="I78" s="339"/>
      <c r="J78" s="386"/>
    </row>
    <row r="79" spans="4:10" s="335" customFormat="1" ht="12.75" customHeight="1">
      <c r="D79" s="337"/>
      <c r="E79" s="337"/>
      <c r="F79" s="337"/>
      <c r="G79" s="338"/>
      <c r="H79" s="339"/>
      <c r="I79" s="339"/>
      <c r="J79" s="339"/>
    </row>
    <row r="80" spans="1:10" s="343" customFormat="1" ht="11.25" customHeight="1">
      <c r="A80" s="340"/>
      <c r="B80" s="340"/>
      <c r="C80" s="341"/>
      <c r="D80" s="468" t="s">
        <v>196</v>
      </c>
      <c r="E80" s="471" t="s">
        <v>108</v>
      </c>
      <c r="F80" s="472"/>
      <c r="G80" s="475" t="s">
        <v>179</v>
      </c>
      <c r="H80" s="342" t="s">
        <v>4</v>
      </c>
      <c r="I80" s="342"/>
      <c r="J80" s="342"/>
    </row>
    <row r="81" spans="3:10" s="343" customFormat="1" ht="11.25" customHeight="1">
      <c r="C81" s="344"/>
      <c r="D81" s="469"/>
      <c r="E81" s="473"/>
      <c r="F81" s="474"/>
      <c r="G81" s="447"/>
      <c r="H81" s="345" t="s">
        <v>194</v>
      </c>
      <c r="I81" s="346"/>
      <c r="J81" s="347" t="s">
        <v>195</v>
      </c>
    </row>
    <row r="82" spans="1:10" s="343" customFormat="1" ht="11.25" customHeight="1">
      <c r="A82" s="348" t="s">
        <v>109</v>
      </c>
      <c r="B82" s="348"/>
      <c r="C82" s="349"/>
      <c r="D82" s="469"/>
      <c r="E82" s="449" t="s">
        <v>201</v>
      </c>
      <c r="F82" s="449" t="s">
        <v>197</v>
      </c>
      <c r="G82" s="447"/>
      <c r="H82" s="350" t="s">
        <v>19</v>
      </c>
      <c r="I82" s="350"/>
      <c r="J82" s="350"/>
    </row>
    <row r="83" spans="3:10" s="343" customFormat="1" ht="11.25" customHeight="1">
      <c r="C83" s="344"/>
      <c r="D83" s="469"/>
      <c r="E83" s="450"/>
      <c r="F83" s="450" t="s">
        <v>102</v>
      </c>
      <c r="G83" s="447"/>
      <c r="H83" s="351" t="s">
        <v>20</v>
      </c>
      <c r="I83" s="352" t="s">
        <v>21</v>
      </c>
      <c r="J83" s="353" t="s">
        <v>21</v>
      </c>
    </row>
    <row r="84" spans="1:10" s="343" customFormat="1" ht="11.25" customHeight="1">
      <c r="A84" s="354"/>
      <c r="B84" s="354"/>
      <c r="C84" s="355"/>
      <c r="D84" s="470"/>
      <c r="E84" s="451"/>
      <c r="F84" s="451" t="s">
        <v>102</v>
      </c>
      <c r="G84" s="448"/>
      <c r="H84" s="356" t="s">
        <v>22</v>
      </c>
      <c r="I84" s="357" t="s">
        <v>23</v>
      </c>
      <c r="J84" s="358" t="s">
        <v>185</v>
      </c>
    </row>
    <row r="85" spans="1:10" s="343" customFormat="1" ht="11.25" customHeight="1">
      <c r="A85" s="360"/>
      <c r="B85" s="360"/>
      <c r="C85" s="344"/>
      <c r="D85" s="387"/>
      <c r="E85" s="388"/>
      <c r="F85" s="388"/>
      <c r="G85" s="389"/>
      <c r="H85" s="390"/>
      <c r="I85" s="352"/>
      <c r="J85" s="352"/>
    </row>
    <row r="86" spans="1:10" s="343" customFormat="1" ht="10.5" customHeight="1">
      <c r="A86" s="359"/>
      <c r="B86" s="359"/>
      <c r="C86" s="367"/>
      <c r="D86" s="361"/>
      <c r="E86" s="361"/>
      <c r="F86" s="363"/>
      <c r="G86" s="366"/>
      <c r="H86" s="365"/>
      <c r="I86" s="365"/>
      <c r="J86" s="365"/>
    </row>
    <row r="87" spans="1:10" s="343" customFormat="1" ht="10.5" customHeight="1">
      <c r="A87" s="359" t="s">
        <v>122</v>
      </c>
      <c r="B87" s="359"/>
      <c r="C87" s="367"/>
      <c r="D87" s="364">
        <v>338.4</v>
      </c>
      <c r="E87" s="368">
        <v>287.4</v>
      </c>
      <c r="F87" s="368">
        <v>226.1</v>
      </c>
      <c r="G87" s="364">
        <v>300.475</v>
      </c>
      <c r="H87" s="365">
        <v>17.745302713987474</v>
      </c>
      <c r="I87" s="365">
        <v>49.66828836797876</v>
      </c>
      <c r="J87" s="365">
        <v>18.92934890164261</v>
      </c>
    </row>
    <row r="88" spans="1:10" s="343" customFormat="1" ht="10.5" customHeight="1">
      <c r="A88" s="359"/>
      <c r="B88" s="359"/>
      <c r="C88" s="367"/>
      <c r="D88" s="364"/>
      <c r="E88" s="368"/>
      <c r="F88" s="361"/>
      <c r="G88" s="366"/>
      <c r="H88" s="365"/>
      <c r="I88" s="365"/>
      <c r="J88" s="365"/>
    </row>
    <row r="89" spans="1:10" s="343" customFormat="1" ht="10.5" customHeight="1">
      <c r="A89" s="359"/>
      <c r="B89" s="359"/>
      <c r="C89" s="367"/>
      <c r="D89" s="364"/>
      <c r="E89" s="368"/>
      <c r="F89" s="361"/>
      <c r="G89" s="366"/>
      <c r="H89" s="365"/>
      <c r="I89" s="365"/>
      <c r="J89" s="365"/>
    </row>
    <row r="90" spans="1:10" s="343" customFormat="1" ht="10.5" customHeight="1">
      <c r="A90" s="359" t="s">
        <v>123</v>
      </c>
      <c r="B90" s="359"/>
      <c r="C90" s="367"/>
      <c r="D90" s="364">
        <v>219.8</v>
      </c>
      <c r="E90" s="368">
        <v>244.1</v>
      </c>
      <c r="F90" s="369">
        <v>204.9</v>
      </c>
      <c r="G90" s="364">
        <v>233.4125</v>
      </c>
      <c r="H90" s="365">
        <v>-9.954936501433831</v>
      </c>
      <c r="I90" s="365">
        <v>7.271839921913131</v>
      </c>
      <c r="J90" s="365">
        <v>12.11648153707595</v>
      </c>
    </row>
    <row r="91" spans="1:10" s="343" customFormat="1" ht="10.5" customHeight="1">
      <c r="A91" s="359"/>
      <c r="B91" s="359"/>
      <c r="C91" s="367"/>
      <c r="D91" s="364"/>
      <c r="E91" s="368"/>
      <c r="F91" s="361"/>
      <c r="G91" s="364"/>
      <c r="H91" s="365"/>
      <c r="I91" s="365"/>
      <c r="J91" s="365"/>
    </row>
    <row r="92" spans="1:10" s="343" customFormat="1" ht="10.5" customHeight="1">
      <c r="A92" s="359"/>
      <c r="B92" s="359" t="s">
        <v>25</v>
      </c>
      <c r="C92" s="367"/>
      <c r="D92" s="364">
        <v>201.4</v>
      </c>
      <c r="E92" s="368">
        <v>222</v>
      </c>
      <c r="F92" s="369">
        <v>187.3</v>
      </c>
      <c r="G92" s="364">
        <v>211.5125</v>
      </c>
      <c r="H92" s="365">
        <v>-9.279279279279278</v>
      </c>
      <c r="I92" s="365">
        <v>7.52802989855846</v>
      </c>
      <c r="J92" s="365">
        <v>12.71649347188916</v>
      </c>
    </row>
    <row r="93" spans="1:10" s="343" customFormat="1" ht="10.5" customHeight="1">
      <c r="A93" s="359"/>
      <c r="B93" s="359" t="s">
        <v>26</v>
      </c>
      <c r="C93" s="367"/>
      <c r="D93" s="364">
        <v>295.5</v>
      </c>
      <c r="E93" s="368">
        <v>334.9</v>
      </c>
      <c r="F93" s="368">
        <v>277.1</v>
      </c>
      <c r="G93" s="364">
        <v>323.4375</v>
      </c>
      <c r="H93" s="365">
        <v>-11.764705882352935</v>
      </c>
      <c r="I93" s="365">
        <v>6.640202093107173</v>
      </c>
      <c r="J93" s="365">
        <v>10.55330057679983</v>
      </c>
    </row>
    <row r="94" spans="1:10" s="343" customFormat="1" ht="10.5" customHeight="1">
      <c r="A94" s="359"/>
      <c r="B94" s="359"/>
      <c r="C94" s="367"/>
      <c r="D94" s="364"/>
      <c r="E94" s="368"/>
      <c r="F94" s="361"/>
      <c r="G94" s="364"/>
      <c r="H94" s="365"/>
      <c r="I94" s="365"/>
      <c r="J94" s="365"/>
    </row>
    <row r="95" spans="1:10" s="343" customFormat="1" ht="10.5" customHeight="1">
      <c r="A95" s="359"/>
      <c r="B95" s="359"/>
      <c r="C95" s="367"/>
      <c r="D95" s="364"/>
      <c r="E95" s="368"/>
      <c r="F95" s="361"/>
      <c r="G95" s="366"/>
      <c r="H95" s="365"/>
      <c r="I95" s="365"/>
      <c r="J95" s="365"/>
    </row>
    <row r="96" spans="1:10" s="343" customFormat="1" ht="10.5" customHeight="1">
      <c r="A96" s="359" t="s">
        <v>124</v>
      </c>
      <c r="B96" s="359"/>
      <c r="C96" s="367"/>
      <c r="D96" s="364">
        <v>179.7</v>
      </c>
      <c r="E96" s="368">
        <v>187.5</v>
      </c>
      <c r="F96" s="368">
        <v>165.4</v>
      </c>
      <c r="G96" s="364">
        <v>180.425</v>
      </c>
      <c r="H96" s="365">
        <v>-4.160000000000006</v>
      </c>
      <c r="I96" s="365">
        <v>8.645707376058029</v>
      </c>
      <c r="J96" s="365">
        <v>11.005152657079147</v>
      </c>
    </row>
    <row r="97" spans="1:10" s="343" customFormat="1" ht="10.5" customHeight="1">
      <c r="A97" s="359"/>
      <c r="B97" s="359"/>
      <c r="C97" s="367"/>
      <c r="D97" s="364"/>
      <c r="E97" s="368"/>
      <c r="F97" s="368"/>
      <c r="G97" s="364"/>
      <c r="H97" s="365"/>
      <c r="I97" s="365"/>
      <c r="J97" s="365"/>
    </row>
    <row r="98" spans="1:10" s="343" customFormat="1" ht="10.5" customHeight="1">
      <c r="A98" s="359"/>
      <c r="B98" s="359" t="s">
        <v>25</v>
      </c>
      <c r="C98" s="367"/>
      <c r="D98" s="364">
        <v>176</v>
      </c>
      <c r="E98" s="368">
        <v>187.5</v>
      </c>
      <c r="F98" s="368">
        <v>159.3</v>
      </c>
      <c r="G98" s="364">
        <v>174.975</v>
      </c>
      <c r="H98" s="365">
        <v>-6.133333333333334</v>
      </c>
      <c r="I98" s="365">
        <v>10.483364720652848</v>
      </c>
      <c r="J98" s="365">
        <v>13.17002182876547</v>
      </c>
    </row>
    <row r="99" spans="1:10" s="343" customFormat="1" ht="10.5" customHeight="1">
      <c r="A99" s="359"/>
      <c r="B99" s="359" t="s">
        <v>26</v>
      </c>
      <c r="C99" s="367"/>
      <c r="D99" s="364">
        <v>189.3</v>
      </c>
      <c r="E99" s="368">
        <v>187.7</v>
      </c>
      <c r="F99" s="368">
        <v>181.3</v>
      </c>
      <c r="G99" s="364">
        <v>194.4875</v>
      </c>
      <c r="H99" s="365">
        <v>0.8524240809802999</v>
      </c>
      <c r="I99" s="365">
        <v>4.4125758411472695</v>
      </c>
      <c r="J99" s="365">
        <v>6.277322404371591</v>
      </c>
    </row>
    <row r="100" spans="1:10" s="343" customFormat="1" ht="10.5" customHeight="1">
      <c r="A100" s="359"/>
      <c r="B100" s="359"/>
      <c r="C100" s="367"/>
      <c r="D100" s="364"/>
      <c r="E100" s="368"/>
      <c r="F100" s="361"/>
      <c r="G100" s="364"/>
      <c r="H100" s="365"/>
      <c r="I100" s="365"/>
      <c r="J100" s="365"/>
    </row>
    <row r="101" spans="1:10" s="343" customFormat="1" ht="10.5" customHeight="1">
      <c r="A101" s="359"/>
      <c r="B101" s="359"/>
      <c r="C101" s="367"/>
      <c r="D101" s="364"/>
      <c r="E101" s="368"/>
      <c r="F101" s="361"/>
      <c r="G101" s="364"/>
      <c r="H101" s="365"/>
      <c r="I101" s="365"/>
      <c r="J101" s="365"/>
    </row>
    <row r="102" spans="1:10" s="343" customFormat="1" ht="10.5" customHeight="1">
      <c r="A102" s="359" t="s">
        <v>125</v>
      </c>
      <c r="B102" s="359"/>
      <c r="C102" s="367"/>
      <c r="D102" s="364"/>
      <c r="E102" s="368"/>
      <c r="F102" s="361"/>
      <c r="G102" s="364"/>
      <c r="H102" s="365"/>
      <c r="I102" s="365"/>
      <c r="J102" s="365"/>
    </row>
    <row r="103" spans="1:10" s="343" customFormat="1" ht="10.5" customHeight="1">
      <c r="A103" s="359"/>
      <c r="B103" s="359" t="s">
        <v>126</v>
      </c>
      <c r="C103" s="367"/>
      <c r="D103" s="364">
        <v>163.4</v>
      </c>
      <c r="E103" s="368">
        <v>189.9</v>
      </c>
      <c r="F103" s="368">
        <v>171.8</v>
      </c>
      <c r="G103" s="364">
        <v>180.9</v>
      </c>
      <c r="H103" s="365">
        <v>-13.954713006845708</v>
      </c>
      <c r="I103" s="365">
        <v>-4.889406286379514</v>
      </c>
      <c r="J103" s="365">
        <v>2.1528905202230697</v>
      </c>
    </row>
    <row r="104" spans="1:10" s="343" customFormat="1" ht="10.5" customHeight="1">
      <c r="A104" s="359"/>
      <c r="B104" s="359"/>
      <c r="C104" s="367"/>
      <c r="D104" s="364"/>
      <c r="E104" s="368"/>
      <c r="F104" s="368"/>
      <c r="G104" s="364"/>
      <c r="H104" s="365"/>
      <c r="I104" s="365"/>
      <c r="J104" s="365"/>
    </row>
    <row r="105" spans="1:10" s="343" customFormat="1" ht="10.5" customHeight="1">
      <c r="A105" s="359"/>
      <c r="B105" s="359" t="s">
        <v>25</v>
      </c>
      <c r="C105" s="367"/>
      <c r="D105" s="364">
        <v>145.3</v>
      </c>
      <c r="E105" s="368">
        <v>174.5</v>
      </c>
      <c r="F105" s="368">
        <v>157.6</v>
      </c>
      <c r="G105" s="364">
        <v>164.325</v>
      </c>
      <c r="H105" s="365">
        <v>-16.733524355300855</v>
      </c>
      <c r="I105" s="365">
        <v>-7.804568527918771</v>
      </c>
      <c r="J105" s="365">
        <v>-1.053740779768177</v>
      </c>
    </row>
    <row r="106" spans="1:10" s="343" customFormat="1" ht="10.5" customHeight="1">
      <c r="A106" s="359"/>
      <c r="B106" s="359" t="s">
        <v>26</v>
      </c>
      <c r="C106" s="367"/>
      <c r="D106" s="364">
        <v>303.8</v>
      </c>
      <c r="E106" s="368">
        <v>309.5</v>
      </c>
      <c r="F106" s="368">
        <v>282.7</v>
      </c>
      <c r="G106" s="364">
        <v>309.725</v>
      </c>
      <c r="H106" s="365">
        <v>-1.8416801292407072</v>
      </c>
      <c r="I106" s="365">
        <v>7.463742483197745</v>
      </c>
      <c r="J106" s="365">
        <v>17.91747965545141</v>
      </c>
    </row>
    <row r="107" spans="1:10" s="343" customFormat="1" ht="10.5" customHeight="1">
      <c r="A107" s="359"/>
      <c r="B107" s="359"/>
      <c r="C107" s="367"/>
      <c r="D107" s="364"/>
      <c r="E107" s="368"/>
      <c r="F107" s="368"/>
      <c r="G107" s="364"/>
      <c r="H107" s="365"/>
      <c r="I107" s="365"/>
      <c r="J107" s="365"/>
    </row>
    <row r="108" spans="1:10" s="343" customFormat="1" ht="10.5" customHeight="1">
      <c r="A108" s="359"/>
      <c r="B108" s="359"/>
      <c r="C108" s="367"/>
      <c r="D108" s="364"/>
      <c r="E108" s="368"/>
      <c r="F108" s="368"/>
      <c r="G108" s="364"/>
      <c r="H108" s="365"/>
      <c r="I108" s="365"/>
      <c r="J108" s="365"/>
    </row>
    <row r="109" spans="1:10" s="343" customFormat="1" ht="10.5" customHeight="1">
      <c r="A109" s="359" t="s">
        <v>127</v>
      </c>
      <c r="B109" s="359"/>
      <c r="C109" s="367"/>
      <c r="D109" s="364">
        <v>193</v>
      </c>
      <c r="E109" s="368">
        <v>205.6</v>
      </c>
      <c r="F109" s="368">
        <v>164.9</v>
      </c>
      <c r="G109" s="364">
        <v>199.3</v>
      </c>
      <c r="H109" s="365">
        <v>-6.128404669260698</v>
      </c>
      <c r="I109" s="365">
        <v>17.040630685263793</v>
      </c>
      <c r="J109" s="365">
        <v>26.73078451633413</v>
      </c>
    </row>
    <row r="110" spans="1:10" s="343" customFormat="1" ht="10.5" customHeight="1">
      <c r="A110" s="359"/>
      <c r="B110" s="359"/>
      <c r="C110" s="367"/>
      <c r="D110" s="364"/>
      <c r="E110" s="368"/>
      <c r="F110" s="368"/>
      <c r="G110" s="366"/>
      <c r="H110" s="365"/>
      <c r="I110" s="365"/>
      <c r="J110" s="365"/>
    </row>
    <row r="111" spans="1:10" s="343" customFormat="1" ht="10.5" customHeight="1">
      <c r="A111" s="359"/>
      <c r="B111" s="359" t="s">
        <v>25</v>
      </c>
      <c r="C111" s="367"/>
      <c r="D111" s="364">
        <v>186.7</v>
      </c>
      <c r="E111" s="368">
        <v>202</v>
      </c>
      <c r="F111" s="368">
        <v>145.8</v>
      </c>
      <c r="G111" s="364">
        <v>184.275</v>
      </c>
      <c r="H111" s="365">
        <v>-7.57425742574258</v>
      </c>
      <c r="I111" s="365">
        <v>28.05212620027433</v>
      </c>
      <c r="J111" s="365">
        <v>30.13771186440676</v>
      </c>
    </row>
    <row r="112" spans="1:10" s="343" customFormat="1" ht="10.5" customHeight="1">
      <c r="A112" s="359"/>
      <c r="B112" s="359" t="s">
        <v>26</v>
      </c>
      <c r="C112" s="367"/>
      <c r="D112" s="364">
        <v>202.9</v>
      </c>
      <c r="E112" s="368">
        <v>211.1</v>
      </c>
      <c r="F112" s="368">
        <v>194.7</v>
      </c>
      <c r="G112" s="364">
        <v>222.6625</v>
      </c>
      <c r="H112" s="365">
        <v>-3.8844149692089003</v>
      </c>
      <c r="I112" s="365">
        <v>4.211607601438119</v>
      </c>
      <c r="J112" s="365">
        <v>22.544028618602113</v>
      </c>
    </row>
    <row r="113" spans="1:10" s="343" customFormat="1" ht="10.5" customHeight="1">
      <c r="A113" s="359"/>
      <c r="B113" s="359"/>
      <c r="C113" s="367"/>
      <c r="D113" s="364"/>
      <c r="E113" s="368"/>
      <c r="F113" s="361"/>
      <c r="G113" s="364"/>
      <c r="H113" s="365"/>
      <c r="I113" s="365"/>
      <c r="J113" s="365"/>
    </row>
    <row r="114" spans="1:10" s="343" customFormat="1" ht="10.5" customHeight="1">
      <c r="A114" s="371"/>
      <c r="B114" s="371"/>
      <c r="C114" s="391"/>
      <c r="D114" s="364"/>
      <c r="E114" s="368"/>
      <c r="F114" s="361"/>
      <c r="G114" s="364"/>
      <c r="H114" s="365"/>
      <c r="I114" s="365"/>
      <c r="J114" s="365"/>
    </row>
    <row r="115" spans="1:10" s="343" customFormat="1" ht="10.5" customHeight="1">
      <c r="A115" s="359" t="s">
        <v>128</v>
      </c>
      <c r="B115" s="371"/>
      <c r="C115" s="391"/>
      <c r="D115" s="364"/>
      <c r="E115" s="368"/>
      <c r="F115" s="361"/>
      <c r="G115" s="364"/>
      <c r="H115" s="365"/>
      <c r="I115" s="365"/>
      <c r="J115" s="365"/>
    </row>
    <row r="116" spans="1:10" s="343" customFormat="1" ht="10.5" customHeight="1">
      <c r="A116" s="359"/>
      <c r="B116" s="359" t="s">
        <v>129</v>
      </c>
      <c r="C116" s="391"/>
      <c r="D116" s="364">
        <v>162.4</v>
      </c>
      <c r="E116" s="368">
        <v>175.9</v>
      </c>
      <c r="F116" s="368">
        <v>163.2</v>
      </c>
      <c r="G116" s="364">
        <v>177.15</v>
      </c>
      <c r="H116" s="365">
        <v>-7.674815235929505</v>
      </c>
      <c r="I116" s="365">
        <v>-0.49019607843136215</v>
      </c>
      <c r="J116" s="365">
        <v>5.086756636511948</v>
      </c>
    </row>
    <row r="117" spans="1:10" s="343" customFormat="1" ht="10.5" customHeight="1">
      <c r="A117" s="359"/>
      <c r="B117" s="359"/>
      <c r="C117" s="391"/>
      <c r="D117" s="364"/>
      <c r="E117" s="368"/>
      <c r="F117" s="368"/>
      <c r="G117" s="364"/>
      <c r="H117" s="365"/>
      <c r="I117" s="365"/>
      <c r="J117" s="365"/>
    </row>
    <row r="118" spans="1:10" s="343" customFormat="1" ht="10.5" customHeight="1">
      <c r="A118" s="359"/>
      <c r="B118" s="359" t="s">
        <v>25</v>
      </c>
      <c r="C118" s="391"/>
      <c r="D118" s="364">
        <v>144.8</v>
      </c>
      <c r="E118" s="368">
        <v>154.7</v>
      </c>
      <c r="F118" s="368">
        <v>141.4</v>
      </c>
      <c r="G118" s="364">
        <v>152.1</v>
      </c>
      <c r="H118" s="365">
        <v>-6.3994828700710915</v>
      </c>
      <c r="I118" s="365">
        <v>2.4045261669024085</v>
      </c>
      <c r="J118" s="365">
        <v>9.740259740259761</v>
      </c>
    </row>
    <row r="119" spans="1:10" s="343" customFormat="1" ht="10.5" customHeight="1">
      <c r="A119" s="359"/>
      <c r="B119" s="359" t="s">
        <v>26</v>
      </c>
      <c r="C119" s="391"/>
      <c r="D119" s="364">
        <v>185.8</v>
      </c>
      <c r="E119" s="368">
        <v>203.9</v>
      </c>
      <c r="F119" s="368">
        <v>192.2</v>
      </c>
      <c r="G119" s="364">
        <v>210.425</v>
      </c>
      <c r="H119" s="365">
        <v>-8.876900441392838</v>
      </c>
      <c r="I119" s="365">
        <v>-3.329864724245566</v>
      </c>
      <c r="J119" s="365">
        <v>0.9474694171264064</v>
      </c>
    </row>
    <row r="120" spans="1:10" s="343" customFormat="1" ht="10.5" customHeight="1">
      <c r="A120" s="359"/>
      <c r="B120" s="359"/>
      <c r="C120" s="391"/>
      <c r="D120" s="364"/>
      <c r="E120" s="368"/>
      <c r="F120" s="361"/>
      <c r="G120" s="364"/>
      <c r="H120" s="365"/>
      <c r="I120" s="365"/>
      <c r="J120" s="365"/>
    </row>
    <row r="121" spans="1:10" s="343" customFormat="1" ht="10.5" customHeight="1">
      <c r="A121" s="359"/>
      <c r="B121" s="359"/>
      <c r="C121" s="391"/>
      <c r="D121" s="364"/>
      <c r="E121" s="368"/>
      <c r="F121" s="361"/>
      <c r="G121" s="364"/>
      <c r="H121" s="365"/>
      <c r="I121" s="365"/>
      <c r="J121" s="365"/>
    </row>
    <row r="122" spans="1:10" s="343" customFormat="1" ht="10.5" customHeight="1">
      <c r="A122" s="359" t="s">
        <v>130</v>
      </c>
      <c r="B122" s="359"/>
      <c r="C122" s="391"/>
      <c r="D122" s="364">
        <v>143.6</v>
      </c>
      <c r="E122" s="368">
        <v>206.9</v>
      </c>
      <c r="F122" s="368">
        <v>141.2</v>
      </c>
      <c r="G122" s="364">
        <v>208.025</v>
      </c>
      <c r="H122" s="365">
        <v>-30.594490091831805</v>
      </c>
      <c r="I122" s="365">
        <v>1.699716713881024</v>
      </c>
      <c r="J122" s="365">
        <v>8.565464152912792</v>
      </c>
    </row>
    <row r="123" spans="1:10" s="343" customFormat="1" ht="10.5" customHeight="1">
      <c r="A123" s="359"/>
      <c r="B123" s="359"/>
      <c r="C123" s="391"/>
      <c r="D123" s="364"/>
      <c r="E123" s="368"/>
      <c r="F123" s="368"/>
      <c r="G123" s="364"/>
      <c r="H123" s="365"/>
      <c r="I123" s="365"/>
      <c r="J123" s="365"/>
    </row>
    <row r="124" spans="1:10" s="343" customFormat="1" ht="10.5" customHeight="1">
      <c r="A124" s="359"/>
      <c r="B124" s="359" t="s">
        <v>25</v>
      </c>
      <c r="C124" s="391"/>
      <c r="D124" s="364">
        <v>141</v>
      </c>
      <c r="E124" s="368">
        <v>171.8</v>
      </c>
      <c r="F124" s="368">
        <v>138.7</v>
      </c>
      <c r="G124" s="364">
        <v>168.975</v>
      </c>
      <c r="H124" s="365">
        <v>-17.927823050058212</v>
      </c>
      <c r="I124" s="365">
        <v>1.6582552271088764</v>
      </c>
      <c r="J124" s="365">
        <v>10.314999183939925</v>
      </c>
    </row>
    <row r="125" spans="1:10" s="343" customFormat="1" ht="10.5" customHeight="1">
      <c r="A125" s="359"/>
      <c r="B125" s="359" t="s">
        <v>26</v>
      </c>
      <c r="C125" s="391"/>
      <c r="D125" s="364">
        <v>147.8</v>
      </c>
      <c r="E125" s="368">
        <v>264</v>
      </c>
      <c r="F125" s="368">
        <v>145.2</v>
      </c>
      <c r="G125" s="364">
        <v>271.5125</v>
      </c>
      <c r="H125" s="365">
        <v>-44.01515151515151</v>
      </c>
      <c r="I125" s="365">
        <v>1.7906336088154429</v>
      </c>
      <c r="J125" s="365">
        <v>6.84210526315789</v>
      </c>
    </row>
    <row r="126" spans="1:10" s="343" customFormat="1" ht="10.5" customHeight="1">
      <c r="A126" s="359"/>
      <c r="B126" s="359"/>
      <c r="C126" s="391"/>
      <c r="D126" s="364"/>
      <c r="E126" s="368"/>
      <c r="F126" s="361"/>
      <c r="G126" s="364"/>
      <c r="H126" s="365"/>
      <c r="I126" s="365"/>
      <c r="J126" s="365"/>
    </row>
    <row r="127" spans="1:10" s="343" customFormat="1" ht="10.5" customHeight="1">
      <c r="A127" s="359"/>
      <c r="B127" s="359"/>
      <c r="C127" s="391"/>
      <c r="D127" s="364"/>
      <c r="E127" s="368"/>
      <c r="F127" s="361"/>
      <c r="G127" s="364"/>
      <c r="H127" s="365"/>
      <c r="I127" s="365"/>
      <c r="J127" s="365"/>
    </row>
    <row r="128" spans="1:10" s="343" customFormat="1" ht="10.5" customHeight="1">
      <c r="A128" s="359" t="s">
        <v>131</v>
      </c>
      <c r="B128" s="359"/>
      <c r="C128" s="391"/>
      <c r="D128" s="364">
        <v>409.9</v>
      </c>
      <c r="E128" s="368">
        <v>572</v>
      </c>
      <c r="F128" s="368">
        <v>97</v>
      </c>
      <c r="G128" s="364">
        <v>312.8375</v>
      </c>
      <c r="H128" s="365">
        <v>-28.339160839160844</v>
      </c>
      <c r="I128" s="365">
        <v>322.57731958762884</v>
      </c>
      <c r="J128" s="365">
        <v>248.12908610376965</v>
      </c>
    </row>
    <row r="129" spans="1:10" s="343" customFormat="1" ht="10.5" customHeight="1">
      <c r="A129" s="359"/>
      <c r="B129" s="359"/>
      <c r="C129" s="391"/>
      <c r="D129" s="364"/>
      <c r="E129" s="361"/>
      <c r="F129" s="361"/>
      <c r="G129" s="364"/>
      <c r="H129" s="365"/>
      <c r="I129" s="365"/>
      <c r="J129" s="365"/>
    </row>
    <row r="130" spans="1:10" s="343" customFormat="1" ht="10.5" customHeight="1">
      <c r="A130" s="371"/>
      <c r="B130" s="371"/>
      <c r="C130" s="391"/>
      <c r="D130" s="364"/>
      <c r="E130" s="361"/>
      <c r="F130" s="361"/>
      <c r="G130" s="364"/>
      <c r="H130" s="365"/>
      <c r="I130" s="365"/>
      <c r="J130" s="365"/>
    </row>
    <row r="131" spans="1:10" s="343" customFormat="1" ht="10.5" customHeight="1">
      <c r="A131" s="359" t="s">
        <v>132</v>
      </c>
      <c r="B131" s="359"/>
      <c r="C131" s="367"/>
      <c r="D131" s="364"/>
      <c r="E131" s="361"/>
      <c r="F131" s="369"/>
      <c r="G131" s="364"/>
      <c r="H131" s="365"/>
      <c r="I131" s="365"/>
      <c r="J131" s="365"/>
    </row>
    <row r="132" spans="1:10" s="343" customFormat="1" ht="10.5" customHeight="1">
      <c r="A132" s="359"/>
      <c r="B132" s="359" t="s">
        <v>133</v>
      </c>
      <c r="C132" s="367"/>
      <c r="D132" s="364">
        <v>67.9</v>
      </c>
      <c r="E132" s="368">
        <v>78.2</v>
      </c>
      <c r="F132" s="369">
        <v>69</v>
      </c>
      <c r="G132" s="364">
        <v>79.3875</v>
      </c>
      <c r="H132" s="365">
        <v>-13.171355498721224</v>
      </c>
      <c r="I132" s="365">
        <v>-1.5942028985507164</v>
      </c>
      <c r="J132" s="365">
        <v>1.8768046198267638</v>
      </c>
    </row>
    <row r="133" spans="1:10" s="343" customFormat="1" ht="10.5" customHeight="1">
      <c r="A133" s="359"/>
      <c r="B133" s="359"/>
      <c r="C133" s="367"/>
      <c r="D133" s="364"/>
      <c r="E133" s="368"/>
      <c r="F133" s="368"/>
      <c r="G133" s="364"/>
      <c r="H133" s="365"/>
      <c r="I133" s="365"/>
      <c r="J133" s="365"/>
    </row>
    <row r="134" spans="1:10" s="343" customFormat="1" ht="10.5" customHeight="1">
      <c r="A134" s="359"/>
      <c r="B134" s="359" t="s">
        <v>25</v>
      </c>
      <c r="C134" s="367"/>
      <c r="D134" s="364">
        <v>60.5</v>
      </c>
      <c r="E134" s="368">
        <v>70</v>
      </c>
      <c r="F134" s="368">
        <v>61.8</v>
      </c>
      <c r="G134" s="364">
        <v>70.8375</v>
      </c>
      <c r="H134" s="365">
        <v>-13.571428571428571</v>
      </c>
      <c r="I134" s="365">
        <v>-2.1035598705501575</v>
      </c>
      <c r="J134" s="365">
        <v>-0.36919831223631083</v>
      </c>
    </row>
    <row r="135" spans="1:10" s="343" customFormat="1" ht="10.5" customHeight="1">
      <c r="A135" s="359"/>
      <c r="B135" s="359" t="s">
        <v>26</v>
      </c>
      <c r="C135" s="367"/>
      <c r="D135" s="364">
        <v>124.5</v>
      </c>
      <c r="E135" s="368">
        <v>141</v>
      </c>
      <c r="F135" s="368">
        <v>124.9</v>
      </c>
      <c r="G135" s="364">
        <v>145.2</v>
      </c>
      <c r="H135" s="365">
        <v>-11.702127659574469</v>
      </c>
      <c r="I135" s="365">
        <v>-0.3202562049639757</v>
      </c>
      <c r="J135" s="365">
        <v>11.339020415987727</v>
      </c>
    </row>
    <row r="136" spans="1:10" s="343" customFormat="1" ht="12.75">
      <c r="A136" s="371"/>
      <c r="B136" s="371"/>
      <c r="C136" s="392"/>
      <c r="D136" s="393"/>
      <c r="E136" s="393"/>
      <c r="F136" s="364"/>
      <c r="G136" s="394"/>
      <c r="H136" s="393"/>
      <c r="I136" s="393"/>
      <c r="J136" s="393"/>
    </row>
    <row r="137" spans="1:10" s="343" customFormat="1" ht="10.5" customHeight="1">
      <c r="A137" s="371"/>
      <c r="C137" s="360"/>
      <c r="D137" s="393"/>
      <c r="E137" s="393"/>
      <c r="F137" s="364"/>
      <c r="G137" s="394"/>
      <c r="H137" s="393"/>
      <c r="I137" s="393"/>
      <c r="J137" s="393"/>
    </row>
    <row r="138" spans="1:10" s="343" customFormat="1" ht="10.5" customHeight="1">
      <c r="A138" s="371"/>
      <c r="B138" s="371"/>
      <c r="C138" s="392"/>
      <c r="D138" s="393"/>
      <c r="E138" s="393"/>
      <c r="F138" s="364"/>
      <c r="G138" s="394"/>
      <c r="H138" s="393"/>
      <c r="I138" s="393"/>
      <c r="J138" s="393"/>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zoomScale="125" zoomScaleNormal="125" workbookViewId="0" topLeftCell="A1">
      <selection activeCell="P22" sqref="P22"/>
    </sheetView>
  </sheetViews>
  <sheetFormatPr defaultColWidth="11.421875" defaultRowHeight="12.75"/>
  <cols>
    <col min="1" max="1" width="4.421875" style="396" customWidth="1"/>
    <col min="2" max="3" width="5.28125" style="396" customWidth="1"/>
    <col min="4" max="6" width="5.421875" style="396" customWidth="1"/>
    <col min="7" max="7" width="5.57421875" style="396" customWidth="1"/>
    <col min="8" max="8" width="5.421875" style="396" customWidth="1"/>
    <col min="9" max="9" width="5.8515625" style="396" customWidth="1"/>
    <col min="10" max="10" width="5.57421875" style="396" customWidth="1"/>
    <col min="11" max="11" width="5.421875" style="396" customWidth="1"/>
    <col min="12" max="12" width="5.7109375" style="396" customWidth="1"/>
    <col min="13" max="13" width="5.28125" style="396" customWidth="1"/>
    <col min="14" max="14" width="5.00390625" style="396" customWidth="1"/>
    <col min="15" max="15" width="6.140625" style="396" customWidth="1"/>
    <col min="16" max="16" width="5.8515625" style="396" customWidth="1"/>
    <col min="17" max="17" width="7.7109375" style="396" customWidth="1"/>
    <col min="18" max="16384" width="11.421875" style="396" customWidth="1"/>
  </cols>
  <sheetData>
    <row r="1" spans="1:17" ht="12" customHeight="1">
      <c r="A1" s="513"/>
      <c r="B1" s="513"/>
      <c r="C1" s="513"/>
      <c r="D1" s="513"/>
      <c r="E1" s="513"/>
      <c r="F1" s="513"/>
      <c r="G1" s="513"/>
      <c r="H1" s="513"/>
      <c r="I1" s="513"/>
      <c r="J1" s="513"/>
      <c r="K1" s="513"/>
      <c r="L1" s="513"/>
      <c r="M1" s="513"/>
      <c r="N1" s="513"/>
      <c r="O1" s="513"/>
      <c r="P1" s="513"/>
      <c r="Q1" s="513"/>
    </row>
    <row r="2" spans="1:17" ht="12.75" customHeight="1">
      <c r="A2" s="78"/>
      <c r="B2" s="78"/>
      <c r="C2" s="78"/>
      <c r="D2" s="78"/>
      <c r="E2" s="78"/>
      <c r="F2" s="78"/>
      <c r="G2" s="78"/>
      <c r="H2" s="78"/>
      <c r="I2" s="78"/>
      <c r="J2" s="78"/>
      <c r="K2" s="78"/>
      <c r="L2" s="78"/>
      <c r="M2" s="78"/>
      <c r="N2" s="79"/>
      <c r="O2" s="80"/>
      <c r="P2" s="80"/>
      <c r="Q2" s="78"/>
    </row>
    <row r="3" spans="1:17" ht="12.75" customHeight="1">
      <c r="A3" s="514" t="s">
        <v>147</v>
      </c>
      <c r="B3" s="514"/>
      <c r="C3" s="514"/>
      <c r="D3" s="514"/>
      <c r="E3" s="514"/>
      <c r="F3" s="514"/>
      <c r="G3" s="514"/>
      <c r="H3" s="514"/>
      <c r="I3" s="514"/>
      <c r="J3" s="514"/>
      <c r="K3" s="514"/>
      <c r="L3" s="514"/>
      <c r="M3" s="514"/>
      <c r="N3" s="514"/>
      <c r="O3" s="514"/>
      <c r="P3" s="514"/>
      <c r="Q3" s="514"/>
    </row>
    <row r="4" spans="1:17" ht="12.75" customHeight="1">
      <c r="A4" s="512" t="s">
        <v>148</v>
      </c>
      <c r="B4" s="512"/>
      <c r="C4" s="512"/>
      <c r="D4" s="512"/>
      <c r="E4" s="512"/>
      <c r="F4" s="512"/>
      <c r="G4" s="512"/>
      <c r="H4" s="512"/>
      <c r="I4" s="512"/>
      <c r="J4" s="512"/>
      <c r="K4" s="512"/>
      <c r="L4" s="512"/>
      <c r="M4" s="512"/>
      <c r="N4" s="512"/>
      <c r="O4" s="512"/>
      <c r="P4" s="512"/>
      <c r="Q4" s="512"/>
    </row>
    <row r="5" spans="1:17" ht="12.75" customHeight="1">
      <c r="A5" s="512" t="s">
        <v>50</v>
      </c>
      <c r="B5" s="512"/>
      <c r="C5" s="512"/>
      <c r="D5" s="512"/>
      <c r="E5" s="512"/>
      <c r="F5" s="512"/>
      <c r="G5" s="512"/>
      <c r="H5" s="512"/>
      <c r="I5" s="512"/>
      <c r="J5" s="512"/>
      <c r="K5" s="512"/>
      <c r="L5" s="512"/>
      <c r="M5" s="512"/>
      <c r="N5" s="512"/>
      <c r="O5" s="512"/>
      <c r="P5" s="512"/>
      <c r="Q5" s="512"/>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515" t="s">
        <v>4</v>
      </c>
      <c r="P8" s="516"/>
      <c r="Q8" s="516"/>
    </row>
    <row r="9" spans="1:17" ht="12" customHeight="1">
      <c r="A9" s="88"/>
      <c r="B9" s="89"/>
      <c r="C9" s="90"/>
      <c r="D9" s="90"/>
      <c r="E9" s="90"/>
      <c r="F9" s="90"/>
      <c r="G9" s="90"/>
      <c r="H9" s="90"/>
      <c r="I9" s="90"/>
      <c r="J9" s="90"/>
      <c r="K9" s="90"/>
      <c r="L9" s="90"/>
      <c r="M9" s="90"/>
      <c r="N9" s="91"/>
      <c r="O9" s="397" t="s">
        <v>194</v>
      </c>
      <c r="P9" s="398"/>
      <c r="Q9" s="399"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517" t="s">
        <v>19</v>
      </c>
      <c r="P10" s="518"/>
      <c r="Q10" s="518"/>
    </row>
    <row r="11" spans="1:17" ht="12" customHeight="1">
      <c r="A11" s="88"/>
      <c r="B11" s="89"/>
      <c r="C11" s="90"/>
      <c r="D11" s="90"/>
      <c r="E11" s="90"/>
      <c r="F11" s="90"/>
      <c r="G11" s="90"/>
      <c r="H11" s="90"/>
      <c r="I11" s="90"/>
      <c r="J11" s="90"/>
      <c r="K11" s="90"/>
      <c r="L11" s="90"/>
      <c r="M11" s="90"/>
      <c r="N11" s="91"/>
      <c r="O11" s="400" t="s">
        <v>20</v>
      </c>
      <c r="P11" s="401" t="s">
        <v>21</v>
      </c>
      <c r="Q11" s="402" t="s">
        <v>21</v>
      </c>
    </row>
    <row r="12" spans="1:17" ht="12" customHeight="1">
      <c r="A12" s="94"/>
      <c r="B12" s="95"/>
      <c r="C12" s="96"/>
      <c r="D12" s="96"/>
      <c r="E12" s="96"/>
      <c r="F12" s="96"/>
      <c r="G12" s="96"/>
      <c r="H12" s="96"/>
      <c r="I12" s="96"/>
      <c r="J12" s="96"/>
      <c r="K12" s="96"/>
      <c r="L12" s="96"/>
      <c r="M12" s="96"/>
      <c r="N12" s="97"/>
      <c r="O12" s="403" t="s">
        <v>22</v>
      </c>
      <c r="P12" s="404" t="s">
        <v>23</v>
      </c>
      <c r="Q12" s="405"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519" t="s">
        <v>182</v>
      </c>
      <c r="B16" s="519"/>
      <c r="C16" s="519"/>
      <c r="D16" s="519"/>
      <c r="E16" s="519"/>
      <c r="F16" s="519"/>
      <c r="G16" s="519"/>
      <c r="H16" s="519"/>
      <c r="I16" s="519"/>
      <c r="J16" s="519"/>
      <c r="K16" s="519"/>
      <c r="L16" s="519"/>
      <c r="M16" s="519"/>
      <c r="N16" s="519"/>
      <c r="O16" s="519"/>
      <c r="P16" s="519"/>
      <c r="Q16" s="519"/>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06">
        <f>(B18+C18+D18+E18+F18+G18+H18+I18+J18+K18+L18+M18)/12</f>
        <v>69.93624080073536</v>
      </c>
      <c r="O18" s="407">
        <f>100*(M18-L18)/L18</f>
        <v>3.4710743801652915</v>
      </c>
      <c r="P18" s="407">
        <f>100*(M18-M17)/M17</f>
        <v>4.024918950515495</v>
      </c>
      <c r="Q18" s="408">
        <f>(((B18+C18+D18+E18+F18+G18+H18+I18+J18+K18+L18+M18)/12)-((B17+C17+D17+E17+F17+G17+H17+I17+J17+K17+L17+M17)/12))/((B17+C17+D17+E17+F17+G17+H17+I17+J17+K17+L17+M17)/12)*100</f>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06">
        <f>(B19+C19+D19+E19+F19+G19+H19+I19+J19+K19+L19+M19)/12</f>
        <v>69.06028123600983</v>
      </c>
      <c r="O19" s="407">
        <f>(I19-H19)/H19*100</f>
        <v>6.167208144349792</v>
      </c>
      <c r="P19" s="407">
        <f>100*(I19-I18)/I18</f>
        <v>1.2841568700366226</v>
      </c>
      <c r="Q19" s="408">
        <f>(((B19+C19+D19+E19+F19+G19+H19+I19)/8)-((B18+C18+D18+E18+F18+G18+H18+I18)/8))/((B18+C18+D18+E18+F18+G18+H18+I18)/8)*100</f>
        <v>2.8684352993871167</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06">
        <f>(B20+C20+D20+E20+F20+G20+H20+I20+J20+K20+L20+M20)/12</f>
        <v>66.13652974467487</v>
      </c>
      <c r="O20" s="407">
        <f>(I20-H20)/H20*100</f>
        <v>-3.170731707317066</v>
      </c>
      <c r="P20" s="407">
        <f>100*(I20-I19)/I19</f>
        <v>-2.1619049611049452</v>
      </c>
      <c r="Q20" s="408">
        <f>(((B20+C20+D20+E20+F20+G20+H20+I20)/8)-((B19+C19+D19+E19+F19+G19+H19+I19)/8))/((B19+C19+D19+E19+F19+G19+H19+I19)/8)*100</f>
        <v>-10.963063087024642</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06">
        <f>(B21+C21+D21+E21+F21+G21+H21+I21+J21+K21+L21+M21)/12</f>
        <v>67.85833333333333</v>
      </c>
      <c r="O21" s="407">
        <f>(I21-H21)/H21*100</f>
        <v>-12.967581047381552</v>
      </c>
      <c r="P21" s="407">
        <f>100*(I21-I20)/I20</f>
        <v>-12.090680100755678</v>
      </c>
      <c r="Q21" s="408">
        <f>(((B21+C21+D21+E21+F21+G21+H21+I21)/8)-((B20+C20+D20+E20+F20+G20+H20+I20)/8))/((B20+C20+D20+E20+F20+G20+H20+I20)/8)*100</f>
        <v>7.49896992016782</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06">
        <f>(B22+C22+D22+E22+F22+G22+H22+I22+J22+K22+L22+M22)/12</f>
        <v>67.25492796408606</v>
      </c>
      <c r="O22" s="407">
        <f>(I22-H22)/H22*100</f>
        <v>8.421052631578938</v>
      </c>
      <c r="P22" s="407">
        <f>100*(I22-I21)/I21</f>
        <v>3.2951289398280763</v>
      </c>
      <c r="Q22" s="408">
        <f>(((B22+C22+D22+E22+F22+G22+H22+I22)/8)-((B21+C21+D21+E21+F21+G21+H21+I21)/8))/((B21+C21+D21+E21+F21+G21+H21+I21)/8)*100</f>
        <v>-5.2921648926849345</v>
      </c>
    </row>
    <row r="23" spans="1:17" ht="12.75" customHeight="1">
      <c r="A23" s="105">
        <v>2008</v>
      </c>
      <c r="B23" s="103">
        <v>37.2</v>
      </c>
      <c r="C23" s="103">
        <v>38.3</v>
      </c>
      <c r="D23" s="103">
        <v>67.3</v>
      </c>
      <c r="E23" s="103">
        <v>85.6</v>
      </c>
      <c r="F23" s="103">
        <v>72.2</v>
      </c>
      <c r="G23" s="103">
        <v>73.8</v>
      </c>
      <c r="H23" s="103">
        <v>74.3</v>
      </c>
      <c r="I23" s="103">
        <v>72.9</v>
      </c>
      <c r="J23" s="103"/>
      <c r="K23" s="103"/>
      <c r="L23" s="103"/>
      <c r="M23" s="103"/>
      <c r="N23" s="406">
        <f>(B23+C23+D23+E23+F23+G23+H23+I23)/8</f>
        <v>65.2</v>
      </c>
      <c r="O23" s="407">
        <f>(I23-H23)/H23*100</f>
        <v>-1.884253028263784</v>
      </c>
      <c r="P23" s="407">
        <f>100*(I23-I22)/I22</f>
        <v>1.1095700416088925</v>
      </c>
      <c r="Q23" s="408">
        <f>(((B23+C23+D23+E23+F23+G23+H23+I23)/8)-((B22+C22+D22+E22+F22+G22+H22+I22)/8))/((B22+C22+D22+E22+F22+G22+H22+I22)/8)*100</f>
        <v>-1.335290567037015</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19" t="s">
        <v>149</v>
      </c>
      <c r="B26" s="519"/>
      <c r="C26" s="519"/>
      <c r="D26" s="519"/>
      <c r="E26" s="519"/>
      <c r="F26" s="519"/>
      <c r="G26" s="519"/>
      <c r="H26" s="519"/>
      <c r="I26" s="519"/>
      <c r="J26" s="519"/>
      <c r="K26" s="519"/>
      <c r="L26" s="519"/>
      <c r="M26" s="519"/>
      <c r="N26" s="519"/>
      <c r="O26" s="519"/>
      <c r="P26" s="519"/>
      <c r="Q26" s="519"/>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06">
        <f>(B28+C28+D28+E28+F28+G28+H28+I28+J28+K28+L28+M28)/12</f>
        <v>64.14276088171185</v>
      </c>
      <c r="O28" s="407">
        <f>100*(M28-L28)/L28</f>
        <v>-1.0619469026548698</v>
      </c>
      <c r="P28" s="407">
        <f>100*(M28-M27)/M27</f>
        <v>-14.808247501464423</v>
      </c>
      <c r="Q28" s="408">
        <f>(((B28+C28+D28+E28+F28+G28+H28+I28+J28+K28+L28+M28)/12)-((B27+C27+D27+E27+F27+G27+H27+I27+J27+K27+L27+M27)/12))/((B27+C27+D27+E27+F27+G27+H27+I27+J27+K27+L27+M27)/12)*100</f>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06">
        <f>(B29+C29+D29+E29+F29+G29+H29+I29+J29+K29+L29+M29)/12</f>
        <v>59.563538420616304</v>
      </c>
      <c r="O29" s="407">
        <f>(I29-H29)/H29*100</f>
        <v>12.385633413019804</v>
      </c>
      <c r="P29" s="407">
        <f>100*(I29-I28)/I28</f>
        <v>-3.110304710662172</v>
      </c>
      <c r="Q29" s="408">
        <f>(((B29+C29+D29+E29+F29+G29+H29+I29)/8)-((B28+C28+D28+E28+F28+G28+H28+I28)/8))/((B28+C28+D28+E28+F28+G28+H28+I28)/8)*100</f>
        <v>-2.407999305635737</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06">
        <f>(B30+C30+D30+E30+F30+G30+H30+I30+J30+K30+L30+M30)/12</f>
        <v>55.28047429910932</v>
      </c>
      <c r="O30" s="407">
        <f>(I30-H30)/H30*100</f>
        <v>-6.657789613848203</v>
      </c>
      <c r="P30" s="407">
        <f>100*(I30-I29)/I29</f>
        <v>-6.657634911875207</v>
      </c>
      <c r="Q30" s="408">
        <f>(((B30+C30+D30+E30+F30+G30+H30+I30)/8)-((B29+C29+D29+E29+F29+G29+H29+I29)/8))/((B29+C29+D29+E29+F29+G29+H29+I29)/8)*100</f>
        <v>-10.844448513946828</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06">
        <f>(B31+C31+D31+E31+F31+G31+H31+I31+J31+K31+L31+M31)/12</f>
        <v>59.71666666666666</v>
      </c>
      <c r="O31" s="407">
        <f>(I31-H31)/H31*100</f>
        <v>-10.216718266253862</v>
      </c>
      <c r="P31" s="407">
        <f>100*(I31-I30)/I30</f>
        <v>-17.261055634807413</v>
      </c>
      <c r="Q31" s="408">
        <f>(((B31+C31+D31+E31+F31+G31+H31+I31)/8)-((B30+C30+D30+E30+F30+G30+H30+I30)/8))/((B30+C30+D30+E30+F30+G30+H30+I30)/8)*100</f>
        <v>5.652345602062066</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06">
        <f>(B32+C32+D32+E32+F32+G32+H32+I32+J32+K32+L32+M32)/12</f>
        <v>54.437175255059174</v>
      </c>
      <c r="O32" s="407">
        <f>(I32-H32)/H32*100</f>
        <v>11.02514506769825</v>
      </c>
      <c r="P32" s="407">
        <f>100*(I32-I31)/I31</f>
        <v>-1.0344827586206922</v>
      </c>
      <c r="Q32" s="408">
        <f>(((B32+C32+D32+E32+F32+G32+H32+I32)/8)-((B31+C31+D31+E31+F31+G31+H31+I31)/8))/((B31+C31+D31+E31+F31+G31+H31+I31)/8)*100</f>
        <v>-11.84182169765254</v>
      </c>
    </row>
    <row r="33" spans="1:17" ht="12" customHeight="1">
      <c r="A33" s="105">
        <v>2008</v>
      </c>
      <c r="B33" s="103">
        <v>39.8</v>
      </c>
      <c r="C33" s="103">
        <v>39.3</v>
      </c>
      <c r="D33" s="103">
        <v>68.1</v>
      </c>
      <c r="E33" s="103">
        <v>80.8</v>
      </c>
      <c r="F33" s="103">
        <v>60.8</v>
      </c>
      <c r="G33" s="103">
        <v>65.5</v>
      </c>
      <c r="H33" s="103">
        <v>53.1</v>
      </c>
      <c r="I33" s="103">
        <v>80.5</v>
      </c>
      <c r="J33" s="103"/>
      <c r="K33" s="103"/>
      <c r="L33" s="103"/>
      <c r="M33" s="103"/>
      <c r="N33" s="406">
        <f>(B33+C33+D33+E33+F33+G33+H33+I33)/8</f>
        <v>60.987500000000004</v>
      </c>
      <c r="O33" s="407">
        <f>(I33-H33)/H33*100</f>
        <v>51.60075329566855</v>
      </c>
      <c r="P33" s="407">
        <f>100*(I33-I32)/I32</f>
        <v>40.24390243902439</v>
      </c>
      <c r="Q33" s="408">
        <f>(((B33+C33+D33+E33+F33+G33+H33+I33)/8)-((B32+C32+D32+E32+F32+G32+H32+I32)/8))/((B32+C32+D32+E32+F32+G32+H32+I32)/8)*100</f>
        <v>14.86862303955341</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19" t="s">
        <v>150</v>
      </c>
      <c r="B36" s="519"/>
      <c r="C36" s="519"/>
      <c r="D36" s="519"/>
      <c r="E36" s="519"/>
      <c r="F36" s="519"/>
      <c r="G36" s="519"/>
      <c r="H36" s="519"/>
      <c r="I36" s="519"/>
      <c r="J36" s="519"/>
      <c r="K36" s="519"/>
      <c r="L36" s="519"/>
      <c r="M36" s="519"/>
      <c r="N36" s="519"/>
      <c r="O36" s="519"/>
      <c r="P36" s="519"/>
      <c r="Q36" s="519"/>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06">
        <f>(B38+C38+D38+E38+F38+G38+H38+I38+J38+K38+L38+M38)/12</f>
        <v>43.43062397892937</v>
      </c>
      <c r="O38" s="407">
        <f>100*(M38-L38)/L38</f>
        <v>-5.932203389830513</v>
      </c>
      <c r="P38" s="407" t="e">
        <f>100*(M38-#REF!)/#REF!</f>
        <v>#REF!</v>
      </c>
      <c r="Q38" s="408" t="e">
        <f>(((B38+C38+D38+E38+F38+G38+H38+I38+J38+K38+L38+M38)/12)-((#REF!+#REF!+#REF!+#REF!+#REF!+#REF!+#REF!+#REF!+#REF!+#REF!+#REF!+#REF!)/12))/((#REF!+#REF!+#REF!+#REF!+#REF!+#REF!+#REF!+#REF!+#REF!+#REF!+#REF!+#REF!)/12)*100</f>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06">
        <f>(B39+C39+D39+E39+F39+G39+H39+I39+J39+K39+L39+M39)/12</f>
        <v>34.83470782756218</v>
      </c>
      <c r="O39" s="407">
        <f>(I39-H39)/H39*100</f>
        <v>-26.00478758312576</v>
      </c>
      <c r="P39" s="407">
        <f>100*(I39-I38)/I38</f>
        <v>-26.158950337260382</v>
      </c>
      <c r="Q39" s="408">
        <f>(((B39+C39+D39+E39+F39+G39+H39+I39)/8)-((B38+C38+D38+E38+F38+G38+H38+I38)/8))/((B38+C38+D38+E38+F38+G38+H38+I38)/8)*100</f>
        <v>-13.086501259810904</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06">
        <f>(B40+C40+D40+E40+F40+G40+H40+I40+J40+K40+L40+M40)/12</f>
        <v>32.88834407338623</v>
      </c>
      <c r="O40" s="407">
        <f>(I40-H40)/H40*100</f>
        <v>5.654761904761901</v>
      </c>
      <c r="P40" s="407">
        <f>100*(I40-I39)/I39</f>
        <v>11.890320212384077</v>
      </c>
      <c r="Q40" s="408">
        <f>(((B40+C40+D40+E40+F40+G40+H40+I40)/8)-((B39+C39+D39+E39+F39+G39+H39+I39)/8))/((B39+C39+D39+E39+F39+G39+H39+I39)/8)*100</f>
        <v>-9.519353984687385</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06">
        <f>(B41+C41+D41+E41+F41+G41+H41+I41+J41+K41+L41+M41)/12</f>
        <v>28.63333333333333</v>
      </c>
      <c r="O41" s="407">
        <f>(I41-H41)/H41*100</f>
        <v>-54.65116279069767</v>
      </c>
      <c r="P41" s="407">
        <f>100*(I41-I40)/I40</f>
        <v>-45.070422535211264</v>
      </c>
      <c r="Q41" s="408">
        <f>(((B41+C41+D41+E41+F41+G41+H41+I41)/8)-((B40+C40+D40+E40+F40+G40+H40+I40)/8))/((B40+C40+D40+E40+F40+G40+H40+I40)/8)*100</f>
        <v>-7.925136217050273</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06">
        <f>(B42+C42+D42+E42+F42+G42+H42+I42+J42+K42+L42+M42)/12</f>
        <v>26.77902817933474</v>
      </c>
      <c r="O42" s="407">
        <f>(I42-H42)/H42*100</f>
        <v>-19.06779661016949</v>
      </c>
      <c r="P42" s="407">
        <f>100*(I42-I41)/I41</f>
        <v>-2.051282051282044</v>
      </c>
      <c r="Q42" s="408">
        <f>(((B42+C42+D42+E42+F42+G42+H42+I42)/8)-((B41+C41+D41+E41+F41+G41+H41+I41)/8))/((B41+C41+D41+E41+F41+G41+H41+I41)/8)*100</f>
        <v>-7.483526360622503</v>
      </c>
    </row>
    <row r="43" spans="1:17" ht="12" customHeight="1">
      <c r="A43" s="105">
        <v>2008</v>
      </c>
      <c r="B43" s="103">
        <v>23.5</v>
      </c>
      <c r="C43" s="103">
        <v>20.3</v>
      </c>
      <c r="D43" s="103">
        <v>32.3</v>
      </c>
      <c r="E43" s="103">
        <v>73</v>
      </c>
      <c r="F43" s="103">
        <v>22.5</v>
      </c>
      <c r="G43" s="103">
        <v>31.9</v>
      </c>
      <c r="H43" s="103">
        <v>23.8</v>
      </c>
      <c r="I43" s="103">
        <v>18.9</v>
      </c>
      <c r="J43" s="103"/>
      <c r="K43" s="103"/>
      <c r="L43" s="103"/>
      <c r="M43" s="103"/>
      <c r="N43" s="406">
        <f>(B43+C43+D43+E43+F43+G43+H43+I43)/8</f>
        <v>30.775000000000002</v>
      </c>
      <c r="O43" s="407">
        <f>(I43-H43)/H43*100</f>
        <v>-20.588235294117656</v>
      </c>
      <c r="P43" s="407">
        <f>100*(I43-I42)/I42</f>
        <v>-1.0471204188481824</v>
      </c>
      <c r="Q43" s="408">
        <f>(((B43+C43+D43+E43+F43+G43+H43+I43)/8)-((B42+C42+D42+E42+F42+G42+H42+I42)/8))/((B42+C42+D42+E42+F42+G42+H42+I42)/8)*100</f>
        <v>7.3476276234509115</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19" t="s">
        <v>151</v>
      </c>
      <c r="B46" s="519"/>
      <c r="C46" s="519"/>
      <c r="D46" s="519"/>
      <c r="E46" s="519"/>
      <c r="F46" s="519"/>
      <c r="G46" s="519"/>
      <c r="H46" s="519"/>
      <c r="I46" s="519"/>
      <c r="J46" s="519"/>
      <c r="K46" s="519"/>
      <c r="L46" s="519"/>
      <c r="M46" s="519"/>
      <c r="N46" s="519"/>
      <c r="O46" s="519"/>
      <c r="P46" s="519"/>
      <c r="Q46" s="519"/>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06">
        <f>(B48+C48+D48+E48+F48+G48+H48+I48+J48+K48+L48+M48)/12</f>
        <v>76.50245938386387</v>
      </c>
      <c r="O48" s="407">
        <f>100*(M48-L48)/L48</f>
        <v>0.43415340086832327</v>
      </c>
      <c r="P48" s="407">
        <f>100*(M48-M47)/M47</f>
        <v>-12.525728614694614</v>
      </c>
      <c r="Q48" s="408">
        <f>(((B48+C48+D48+E48+F48+G48+H48+I48+J48+K48+L48+M48)/12)-((B47+C47+D47+E47+F47+G47+H47+I47+J47+K47+L47+M47)/12))/((B47+C47+D47+E47+F47+G47+H47+I47+J47+K47+L47+M47)/12)*100</f>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06">
        <f>(B49+C49+D49+E49+F49+G49+H49+I49+J49+K49+L49+M49)/12</f>
        <v>74.30937355428229</v>
      </c>
      <c r="O49" s="407">
        <f>(I49-H49)/H49*100</f>
        <v>24.395871306879478</v>
      </c>
      <c r="P49" s="407">
        <f>100*(I49-I48)/I48</f>
        <v>2.864729955364376</v>
      </c>
      <c r="Q49" s="408">
        <f>(((B49+C49+D49+E49+F49+G49+H49+I49)/8)-((B48+C48+D48+E48+F48+G48+H48+I48)/8))/((B48+C48+D48+E48+F48+G48+H48+I48)/8)*100</f>
        <v>1.0378628483056762</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06">
        <f>(B50+C50+D50+E50+F50+G50+H50+I50+J50+K50+L50+M50)/12</f>
        <v>68.60881539919983</v>
      </c>
      <c r="O50" s="407">
        <f>(I50-H50)/H50*100</f>
        <v>-9.118236472945886</v>
      </c>
      <c r="P50" s="407">
        <f>100*(I50-I49)/I49</f>
        <v>-10.100537877081223</v>
      </c>
      <c r="Q50" s="408">
        <f>(((B50+C50+D50+E50+F50+G50+H50+I50)/8)-((B49+C49+D49+E49+F49+G49+H49+I49)/8))/((B49+C49+D49+E49+F49+G49+H49+I49)/8)*100</f>
        <v>-11.222098832150342</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06">
        <f>(B51+C51+D51+E51+F51+G51+H51+I51+J51+K51+L51+M51)/12</f>
        <v>78.025</v>
      </c>
      <c r="O51" s="407">
        <f>(I51-H51)/H51*100</f>
        <v>4.38144329896908</v>
      </c>
      <c r="P51" s="407">
        <f>100*(I51-I50)/I50</f>
        <v>-10.69459757442117</v>
      </c>
      <c r="Q51" s="408">
        <f>(((B51+C51+D51+E51+F51+G51+H51+I51)/8)-((B50+C50+D50+E50+F50+G50+H50+I50)/8))/((B50+C50+D50+E50+F50+G50+H50+I50)/8)*100</f>
        <v>9.081010328892747</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06">
        <f>(B52+C52+D52+E52+F52+G52+H52+I52+J52+K52+L52+M52)/12</f>
        <v>70.89413456027917</v>
      </c>
      <c r="O52" s="407">
        <f>(I52-H52)/H52*100</f>
        <v>17.397660818713437</v>
      </c>
      <c r="P52" s="407">
        <f>100*(I52-I51)/I51</f>
        <v>-0.864197530864201</v>
      </c>
      <c r="Q52" s="408">
        <f>(((B52+C52+D52+E52+F52+G52+H52+I52)/8)-((B51+C51+D51+E51+F51+G51+H51+I51)/8))/((B51+C51+D51+E51+F51+G51+H51+I51)/8)*100</f>
        <v>-12.551775254791531</v>
      </c>
    </row>
    <row r="53" spans="1:17" ht="12" customHeight="1">
      <c r="A53" s="105">
        <v>2008</v>
      </c>
      <c r="B53" s="103">
        <v>49.5</v>
      </c>
      <c r="C53" s="103">
        <v>50.6</v>
      </c>
      <c r="D53" s="103">
        <v>89.4</v>
      </c>
      <c r="E53" s="103">
        <v>85.6</v>
      </c>
      <c r="F53" s="103">
        <v>83.5</v>
      </c>
      <c r="G53" s="103">
        <v>85.5</v>
      </c>
      <c r="H53" s="103">
        <v>70.6</v>
      </c>
      <c r="I53" s="103">
        <v>117.1</v>
      </c>
      <c r="J53" s="103"/>
      <c r="K53" s="103"/>
      <c r="L53" s="103"/>
      <c r="M53" s="103"/>
      <c r="N53" s="406">
        <f>(B53+C53+D53+E53+F53+G53+H53+I53)/8</f>
        <v>78.97500000000001</v>
      </c>
      <c r="O53" s="407">
        <f>(I53-H53)/H53*100</f>
        <v>65.86402266288952</v>
      </c>
      <c r="P53" s="407">
        <f>100*(I53-I52)/I52</f>
        <v>45.82814445828144</v>
      </c>
      <c r="Q53" s="408">
        <f>(((B53+C53+D53+E53+F53+G53+H53+I53)/8)-((B52+C52+D52+E52+F52+G52+H52+I52)/8))/((B52+C52+D52+E52+F52+G52+H52+I52)/8)*100</f>
        <v>16.755761061609018</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513"/>
      <c r="B61" s="513"/>
      <c r="C61" s="513"/>
      <c r="D61" s="513"/>
      <c r="E61" s="513"/>
      <c r="F61" s="513"/>
      <c r="G61" s="513"/>
      <c r="H61" s="513"/>
      <c r="I61" s="513"/>
      <c r="J61" s="513"/>
      <c r="K61" s="513"/>
      <c r="L61" s="513"/>
      <c r="M61" s="513"/>
      <c r="N61" s="513"/>
      <c r="O61" s="513"/>
      <c r="P61" s="513"/>
      <c r="Q61" s="513"/>
    </row>
    <row r="62" spans="1:17" ht="12.75">
      <c r="A62" s="78"/>
      <c r="B62" s="78"/>
      <c r="C62" s="78"/>
      <c r="D62" s="78"/>
      <c r="E62" s="78"/>
      <c r="F62" s="78"/>
      <c r="G62" s="78"/>
      <c r="H62" s="78"/>
      <c r="I62" s="78"/>
      <c r="J62" s="78"/>
      <c r="K62" s="78"/>
      <c r="L62" s="78"/>
      <c r="M62" s="78"/>
      <c r="N62" s="79"/>
      <c r="O62" s="80"/>
      <c r="P62" s="80"/>
      <c r="Q62" s="78"/>
    </row>
    <row r="63" spans="1:17" ht="12.75" customHeight="1">
      <c r="A63" s="512" t="s">
        <v>152</v>
      </c>
      <c r="B63" s="512"/>
      <c r="C63" s="512"/>
      <c r="D63" s="512"/>
      <c r="E63" s="512"/>
      <c r="F63" s="512"/>
      <c r="G63" s="512"/>
      <c r="H63" s="512"/>
      <c r="I63" s="512"/>
      <c r="J63" s="512"/>
      <c r="K63" s="512"/>
      <c r="L63" s="512"/>
      <c r="M63" s="512"/>
      <c r="N63" s="512"/>
      <c r="O63" s="512"/>
      <c r="P63" s="512"/>
      <c r="Q63" s="512"/>
    </row>
    <row r="64" spans="1:17" ht="12.75" customHeight="1">
      <c r="A64" s="512" t="s">
        <v>153</v>
      </c>
      <c r="B64" s="512"/>
      <c r="C64" s="512"/>
      <c r="D64" s="512"/>
      <c r="E64" s="512"/>
      <c r="F64" s="512"/>
      <c r="G64" s="512"/>
      <c r="H64" s="512"/>
      <c r="I64" s="512"/>
      <c r="J64" s="512"/>
      <c r="K64" s="512"/>
      <c r="L64" s="512"/>
      <c r="M64" s="512"/>
      <c r="N64" s="512"/>
      <c r="O64" s="512"/>
      <c r="P64" s="512"/>
      <c r="Q64" s="512"/>
    </row>
    <row r="65" spans="1:17" ht="13.5" customHeight="1">
      <c r="A65" s="512" t="s">
        <v>50</v>
      </c>
      <c r="B65" s="512"/>
      <c r="C65" s="512"/>
      <c r="D65" s="512"/>
      <c r="E65" s="512"/>
      <c r="F65" s="512"/>
      <c r="G65" s="512"/>
      <c r="H65" s="512"/>
      <c r="I65" s="512"/>
      <c r="J65" s="512"/>
      <c r="K65" s="512"/>
      <c r="L65" s="512"/>
      <c r="M65" s="512"/>
      <c r="N65" s="512"/>
      <c r="O65" s="512"/>
      <c r="P65" s="512"/>
      <c r="Q65" s="512"/>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515" t="s">
        <v>4</v>
      </c>
      <c r="P68" s="516"/>
      <c r="Q68" s="516"/>
    </row>
    <row r="69" spans="1:17" ht="12.75">
      <c r="A69" s="88"/>
      <c r="B69" s="89"/>
      <c r="C69" s="90"/>
      <c r="D69" s="90"/>
      <c r="E69" s="90"/>
      <c r="F69" s="90"/>
      <c r="G69" s="90"/>
      <c r="H69" s="90"/>
      <c r="I69" s="90"/>
      <c r="J69" s="90"/>
      <c r="K69" s="90"/>
      <c r="L69" s="90"/>
      <c r="M69" s="90"/>
      <c r="N69" s="91"/>
      <c r="O69" s="397" t="s">
        <v>194</v>
      </c>
      <c r="P69" s="398"/>
      <c r="Q69" s="399"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517" t="s">
        <v>19</v>
      </c>
      <c r="P70" s="518"/>
      <c r="Q70" s="518"/>
    </row>
    <row r="71" spans="1:17" ht="12.75">
      <c r="A71" s="88"/>
      <c r="B71" s="89"/>
      <c r="C71" s="90"/>
      <c r="D71" s="90"/>
      <c r="E71" s="90"/>
      <c r="F71" s="90"/>
      <c r="G71" s="90"/>
      <c r="H71" s="90"/>
      <c r="I71" s="90"/>
      <c r="J71" s="90"/>
      <c r="K71" s="90"/>
      <c r="L71" s="90"/>
      <c r="M71" s="90"/>
      <c r="N71" s="91"/>
      <c r="O71" s="400" t="s">
        <v>20</v>
      </c>
      <c r="P71" s="401" t="s">
        <v>21</v>
      </c>
      <c r="Q71" s="402" t="s">
        <v>21</v>
      </c>
    </row>
    <row r="72" spans="1:17" ht="12.75">
      <c r="A72" s="94"/>
      <c r="B72" s="95"/>
      <c r="C72" s="96"/>
      <c r="D72" s="96"/>
      <c r="E72" s="96"/>
      <c r="F72" s="96"/>
      <c r="G72" s="96"/>
      <c r="H72" s="96"/>
      <c r="I72" s="96"/>
      <c r="J72" s="96"/>
      <c r="K72" s="96"/>
      <c r="L72" s="96"/>
      <c r="M72" s="96"/>
      <c r="N72" s="97"/>
      <c r="O72" s="403" t="s">
        <v>22</v>
      </c>
      <c r="P72" s="404" t="s">
        <v>23</v>
      </c>
      <c r="Q72" s="405"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519" t="s">
        <v>154</v>
      </c>
      <c r="B76" s="519"/>
      <c r="C76" s="519"/>
      <c r="D76" s="519"/>
      <c r="E76" s="519"/>
      <c r="F76" s="519"/>
      <c r="G76" s="519"/>
      <c r="H76" s="519"/>
      <c r="I76" s="519"/>
      <c r="J76" s="519"/>
      <c r="K76" s="519"/>
      <c r="L76" s="519"/>
      <c r="M76" s="519"/>
      <c r="N76" s="519"/>
      <c r="O76" s="519"/>
      <c r="P76" s="519"/>
      <c r="Q76" s="519"/>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06">
        <f>(B78+C78+D78+E78+F78+G78+H78+I78+J78+K78+L78+M78)/12</f>
        <v>74.73181760039779</v>
      </c>
      <c r="O78" s="407">
        <f>100*(M78-L78)/L78</f>
        <v>6.739811912225701</v>
      </c>
      <c r="P78" s="407">
        <f>100*(M78-M77)/M77</f>
        <v>22.463312602518435</v>
      </c>
      <c r="Q78" s="408">
        <f>(((B78+C78+D78+E78+F78+G78+H78+I78+J78+K78+L78+M78)/12)-((B77+C77+D77+E77+F77+G77+H77+I77+J77+K77+L77+M77)/12))/((B77+C77+D77+E77+F77+G77+H77+I77+J77+K77+L77+M77)/12)*100</f>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06">
        <f>(B79+C79+D79+E79+F79+G79+H79+I79+J79+K79+L79+M79)/12</f>
        <v>76.97469778042789</v>
      </c>
      <c r="O79" s="407">
        <f>(I79-H79)/H79*100</f>
        <v>2.029486374847872</v>
      </c>
      <c r="P79" s="407">
        <f>100*(I79-I78)/I78</f>
        <v>4.766872570545441</v>
      </c>
      <c r="Q79" s="408">
        <f>(((B79+C79+D79+E79+F79+G79+H79+I79)/8)-((B78+C78+D78+E78+F78+G78+H78+I78)/8))/((B78+C78+D78+E78+F78+G78+H78+I78)/8)*100</f>
        <v>6.731433987419128</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06">
        <f>(B80+C80+D80+E80+F80+G80+H80+I80+J80+K80+L80+M80)/12</f>
        <v>75.21465272797775</v>
      </c>
      <c r="O80" s="407">
        <f>(I80-H80)/H80*100</f>
        <v>-0.7972665148063813</v>
      </c>
      <c r="P80" s="407">
        <f>100*(I80-I79)/I79</f>
        <v>1.0729589888105655</v>
      </c>
      <c r="Q80" s="408">
        <f>(((B80+C80+D80+E80+F80+G80+H80+I80)/8)-((B79+C79+D79+E79+F79+G79+H79+I79)/8))/((B79+C79+D79+E79+F79+G79+H79+I79)/8)*100</f>
        <v>-11.016698485070805</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06">
        <f>(B81+C81+D81+E81+F81+G81+H81+I81+J81+K81+L81+M81)/12</f>
        <v>74.74166666666666</v>
      </c>
      <c r="O81" s="407">
        <f>(I81-H81)/H81*100</f>
        <v>-14.393125671321153</v>
      </c>
      <c r="P81" s="407">
        <f>100*(I81-I80)/I80</f>
        <v>-8.495981630309979</v>
      </c>
      <c r="Q81" s="408">
        <f>(((B81+C81+D81+E81+F81+G81+H81+I81)/8)-((B80+C80+D80+E80+F80+G80+H80+I80)/8))/((B80+C80+D80+E80+F80+G80+H80+I80)/8)*100</f>
        <v>8.931813818187214</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06">
        <f>(B82+C82+D82+E82+F82+G82+H82+I82+J82+K82+L82+M82)/12</f>
        <v>77.96673047979378</v>
      </c>
      <c r="O82" s="407">
        <f>(I82-H82)/H82*100</f>
        <v>6.708860759493668</v>
      </c>
      <c r="P82" s="407">
        <f>100*(I82-I81)/I81</f>
        <v>5.771643663739014</v>
      </c>
      <c r="Q82" s="408">
        <f>(((B82+C82+D82+E82+F82+G82+H82+I82)/8)-((B81+C81+D81+E81+F81+G81+H81+I81)/8))/((B81+C81+D81+E81+F81+G81+H81+I81)/8)*100</f>
        <v>-1.235435533131341</v>
      </c>
    </row>
    <row r="83" spans="1:17" ht="12.75" customHeight="1">
      <c r="A83" s="105">
        <v>2008</v>
      </c>
      <c r="B83" s="103">
        <v>34.9</v>
      </c>
      <c r="C83" s="103">
        <v>37.5</v>
      </c>
      <c r="D83" s="103">
        <v>66.5</v>
      </c>
      <c r="E83" s="103">
        <v>89.5</v>
      </c>
      <c r="F83" s="103">
        <v>81.7</v>
      </c>
      <c r="G83" s="103">
        <v>80.7</v>
      </c>
      <c r="H83" s="103">
        <v>92</v>
      </c>
      <c r="I83" s="103">
        <v>66.4</v>
      </c>
      <c r="J83" s="103"/>
      <c r="K83" s="103"/>
      <c r="L83" s="103"/>
      <c r="M83" s="103"/>
      <c r="N83" s="406">
        <f>(B83+C83+D83+E83+F83+G83+H83+I83)/8</f>
        <v>68.65</v>
      </c>
      <c r="O83" s="407">
        <f>(I83-H83)/H83*100</f>
        <v>-27.826086956521735</v>
      </c>
      <c r="P83" s="407">
        <f>100*(I83-I82)/I82</f>
        <v>-21.233689205219445</v>
      </c>
      <c r="Q83" s="408">
        <f>(((B83+C83+D83+E83+F83+G83+H83+I83)/8)-((B82+C82+D82+E82+F82+G82+H82+I82)/8))/((B82+C82+D82+E82+F82+G82+H82+I82)/8)*100</f>
        <v>-10.771841311346874</v>
      </c>
    </row>
    <row r="84" spans="1:17" ht="12.75" customHeight="1">
      <c r="A84" s="99"/>
      <c r="B84" s="103"/>
      <c r="C84" s="118"/>
      <c r="D84" s="118"/>
      <c r="E84" s="118"/>
      <c r="F84" s="118"/>
      <c r="G84" s="118"/>
      <c r="H84" s="118"/>
      <c r="I84" s="118"/>
      <c r="J84" s="118"/>
      <c r="K84" s="118"/>
      <c r="L84" s="83"/>
      <c r="M84" s="83"/>
      <c r="N84" s="406"/>
      <c r="O84" s="407"/>
      <c r="P84" s="407"/>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519" t="s">
        <v>155</v>
      </c>
      <c r="B86" s="519"/>
      <c r="C86" s="519"/>
      <c r="D86" s="519"/>
      <c r="E86" s="519"/>
      <c r="F86" s="519"/>
      <c r="G86" s="519"/>
      <c r="H86" s="519"/>
      <c r="I86" s="519"/>
      <c r="J86" s="519"/>
      <c r="K86" s="519"/>
      <c r="L86" s="519"/>
      <c r="M86" s="519"/>
      <c r="N86" s="519"/>
      <c r="O86" s="519"/>
      <c r="P86" s="519"/>
      <c r="Q86" s="519"/>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06">
        <f>(B88+C88+D88+E88+F88+G88+H88+I88+J88+K88+L88+M88)/12</f>
        <v>72.48257332018106</v>
      </c>
      <c r="O88" s="407">
        <f>100*(M88-L88)/L88</f>
        <v>21.174004192872104</v>
      </c>
      <c r="P88" s="407">
        <f>100*(M88-M87)/M87</f>
        <v>38.52070017402355</v>
      </c>
      <c r="Q88" s="408">
        <f>(((B88+C88+D88+E88+F88+G88+H88+I88+J88+K88+L88+M88)/12)-((B87+C87+D87+E87+F87+G87+H87+I87+J87+K87+L87+M87)/12))/((B87+C87+D87+E87+F87+G87+H87+I87+J87+K87+L87+M87)/12)*100</f>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06">
        <f>(B89+C89+D89+E89+F89+G89+H89+I89+J89+K89+L89+M89)/12</f>
        <v>97.22458883078129</v>
      </c>
      <c r="O89" s="407">
        <f>(I89-H89)/H89*100</f>
        <v>-25.118222472363765</v>
      </c>
      <c r="P89" s="407">
        <f>100*(I89-I88)/I88</f>
        <v>-10.180441957611873</v>
      </c>
      <c r="Q89" s="408">
        <f>(((B89+C89+D89+E89+F89+G89+H89+I89)/8)-((B88+C88+D88+E88+F88+G88+H88+I88)/8))/((B88+C88+D88+E88+F88+G88+H88+I88)/8)*100</f>
        <v>34.20910599702686</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06">
        <f>(B90+C90+D90+E90+F90+G90+H90+I90+J90+K90+L90+M90)/12</f>
        <v>87.99406208165347</v>
      </c>
      <c r="O90" s="407">
        <f>(I90-H90)/H90*100</f>
        <v>-16.45056726094004</v>
      </c>
      <c r="P90" s="407">
        <f>100*(I90-I89)/I89</f>
        <v>26.40093489559164</v>
      </c>
      <c r="Q90" s="408">
        <f>(((B90+C90+D90+E90+F90+G90+H90+I90)/8)-((B89+C89+D89+E89+F89+G89+H89+I89)/8))/((B89+C89+D89+E89+F89+G89+H89+I89)/8)*100</f>
        <v>-19.545575741295433</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06">
        <f>(B91+C91+D91+E91+F91+G91+H91+I91+J91+K91+L91+M91)/12</f>
        <v>90.50833333333334</v>
      </c>
      <c r="O91" s="407">
        <f>(I91-H91)/H91*100</f>
        <v>-22.05438066465257</v>
      </c>
      <c r="P91" s="407">
        <f>100*(I91-I90)/I90</f>
        <v>0.09699321047527501</v>
      </c>
      <c r="Q91" s="408">
        <f>(((B91+C91+D91+E91+F91+G91+H91+I91)/8)-((B90+C90+D90+E90+F90+G90+H90+I90)/8))/((B90+C90+D90+E90+F90+G90+H90+I90)/8)*100</f>
        <v>14.610334788959653</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06">
        <f>(B92+C92+D92+E92+F92+G92+H92+I92+J92+K92+L92+M92)/12</f>
        <v>86.51107990147612</v>
      </c>
      <c r="O92" s="407">
        <f>(I92-H92)/H92*100</f>
        <v>4.451345755693594</v>
      </c>
      <c r="P92" s="407">
        <f>100*(I92-I91)/I91</f>
        <v>-2.228682170542633</v>
      </c>
      <c r="Q92" s="408">
        <f>(((B92+C92+D92+E92+F92+G92+H92+I92)/8)-((B91+C91+D91+E91+F91+G91+H91+I91)/8))/((B91+C91+D91+E91+F91+G91+H91+I91)/8)*100</f>
        <v>-9.405712968541797</v>
      </c>
    </row>
    <row r="93" spans="1:17" ht="12.75" customHeight="1">
      <c r="A93" s="105">
        <v>2008</v>
      </c>
      <c r="B93" s="119">
        <v>37.6</v>
      </c>
      <c r="C93" s="119">
        <v>36</v>
      </c>
      <c r="D93" s="119">
        <v>68.4</v>
      </c>
      <c r="E93" s="119">
        <v>106.4</v>
      </c>
      <c r="F93" s="119">
        <v>125.1</v>
      </c>
      <c r="G93" s="119">
        <v>94.5</v>
      </c>
      <c r="H93" s="119">
        <v>137.1</v>
      </c>
      <c r="I93" s="119">
        <v>60.2</v>
      </c>
      <c r="J93" s="119"/>
      <c r="K93" s="119"/>
      <c r="L93" s="119"/>
      <c r="M93" s="119"/>
      <c r="N93" s="406">
        <f>(B93+C93+D93+E93+F93+G93+H93+I93)/8</f>
        <v>83.16250000000001</v>
      </c>
      <c r="O93" s="407">
        <f>(I93-H93)/H93*100</f>
        <v>-56.090444930707505</v>
      </c>
      <c r="P93" s="407">
        <f>100*(I93-I92)/I92</f>
        <v>-40.33696729435084</v>
      </c>
      <c r="Q93" s="408">
        <f>(((B93+C93+D93+E93+F93+G93+H93+I93)/8)-((B92+C92+D92+E92+F92+G92+H92+I92)/8))/((B92+C92+D92+E92+F92+G92+H92+I92)/8)*100</f>
        <v>-5.595446945445491</v>
      </c>
    </row>
    <row r="94" spans="1:17" ht="12.75" customHeight="1">
      <c r="A94" s="113"/>
      <c r="B94" s="119"/>
      <c r="C94" s="83"/>
      <c r="D94" s="83"/>
      <c r="E94" s="83"/>
      <c r="F94" s="83"/>
      <c r="G94" s="83"/>
      <c r="H94" s="83"/>
      <c r="I94" s="83"/>
      <c r="J94" s="83"/>
      <c r="K94" s="83"/>
      <c r="L94" s="83"/>
      <c r="M94" s="83"/>
      <c r="N94" s="406"/>
      <c r="O94" s="407"/>
      <c r="P94" s="407"/>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519" t="s">
        <v>156</v>
      </c>
      <c r="B96" s="519"/>
      <c r="C96" s="519"/>
      <c r="D96" s="519"/>
      <c r="E96" s="519"/>
      <c r="F96" s="519"/>
      <c r="G96" s="519"/>
      <c r="H96" s="519"/>
      <c r="I96" s="519"/>
      <c r="J96" s="519"/>
      <c r="K96" s="519"/>
      <c r="L96" s="519"/>
      <c r="M96" s="519"/>
      <c r="N96" s="519"/>
      <c r="O96" s="519"/>
      <c r="P96" s="519"/>
      <c r="Q96" s="519"/>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06">
        <f>(B98+C98+D98+E98+F98+G98+H98+I98+J98+K98+L98+M98)/12</f>
        <v>75.90888458834114</v>
      </c>
      <c r="O98" s="407">
        <f>100*(M98-L98)/L98</f>
        <v>1.9444444444444524</v>
      </c>
      <c r="P98" s="407">
        <f>100*(M98-M97)/M97</f>
        <v>17.10060890471931</v>
      </c>
      <c r="Q98" s="408">
        <f>(((B98+C98+D98+E98+F98+G98+H98+I98+J98+K98+L98+M98)/12)-((B97+C97+D97+E97+F97+G97+H97+I97+J97+K97+L97+M97)/12))/((B97+C97+D97+E97+F97+G97+H97+I97+J97+K97+L97+M97)/12)*100</f>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06">
        <f>(B99+C99+D99+E99+F99+G99+H99+I99+J99+K99+L99+M99)/12</f>
        <v>66.66114912569577</v>
      </c>
      <c r="O99" s="407">
        <f>(I99-H99)/H99*100</f>
        <v>22.955555225476555</v>
      </c>
      <c r="P99" s="407">
        <f>100*(I99-I98)/I98</f>
        <v>13.645081493723728</v>
      </c>
      <c r="Q99" s="408">
        <f>(((B99+C99+D99+E99+F99+G99+H99+I99)/8)-((B98+C98+D98+E98+F98+G98+H98+I98)/8))/((B98+C98+D98+E98+F98+G98+H98+I98)/8)*100</f>
        <v>-8.237081205979612</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06">
        <f>(B100+C100+D100+E100+F100+G100+H100+I100+J100+K100+L100+M100)/12</f>
        <v>68.71224566914505</v>
      </c>
      <c r="O100" s="407">
        <f>(I100-H100)/H100*100</f>
        <v>13.342898134863699</v>
      </c>
      <c r="P100" s="407">
        <f>100*(I100-I99)/I99</f>
        <v>-10.758508726906381</v>
      </c>
      <c r="Q100" s="408">
        <f>(((B100+C100+D100+E100+F100+G100+H100+I100)/8)-((B99+C99+D99+E99+F99+G99+H99+I99)/8))/((B99+C99+D99+E99+F99+G99+H99+I99)/8)*100</f>
        <v>-4.22311943260296</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06">
        <f>(B101+C101+D101+E101+F101+G101+H101+I101+J101+K101+L101+M101)/12</f>
        <v>66.70833333333334</v>
      </c>
      <c r="O101" s="407">
        <f>(I101-H101)/H101*100</f>
        <v>-7.3871409028727655</v>
      </c>
      <c r="P101" s="407">
        <f>100*(I101-I100)/I100</f>
        <v>-14.303797468354427</v>
      </c>
      <c r="Q101" s="408">
        <f>(((B101+C101+D101+E101+F101+G101+H101+I101)/8)-((B100+C100+D100+E100+F100+G100+H100+I100)/8))/((B100+C100+D100+E100+F100+G100+H100+I100)/8)*100</f>
        <v>5.1097039979540995</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06">
        <f>(B102+C102+D102+E102+F102+G102+H102+I102+J102+K102+L102+M102)/12</f>
        <v>73.61376930244182</v>
      </c>
      <c r="O102" s="407">
        <f>(I102-H102)/H102*100</f>
        <v>8.428571428571436</v>
      </c>
      <c r="P102" s="407">
        <f>100*(I102-I101)/I101</f>
        <v>12.112259970457906</v>
      </c>
      <c r="Q102" s="408">
        <f>(((B102+C102+D102+E102+F102+G102+H102+I102)/8)-((B101+C101+D101+E101+F101+G101+H101+I101)/8))/((B101+C101+D101+E101+F101+G101+H101+I101)/8)*100</f>
        <v>4.733645348025329</v>
      </c>
    </row>
    <row r="103" spans="1:17" ht="12.75">
      <c r="A103" s="105">
        <v>2008</v>
      </c>
      <c r="B103" s="103">
        <v>33.6</v>
      </c>
      <c r="C103" s="103">
        <v>38.2</v>
      </c>
      <c r="D103" s="103">
        <v>65.6</v>
      </c>
      <c r="E103" s="103">
        <v>80.9</v>
      </c>
      <c r="F103" s="103">
        <v>59.6</v>
      </c>
      <c r="G103" s="103">
        <v>73.7</v>
      </c>
      <c r="H103" s="103">
        <v>69.1</v>
      </c>
      <c r="I103" s="103">
        <v>69.6</v>
      </c>
      <c r="J103" s="103"/>
      <c r="K103" s="103"/>
      <c r="L103" s="103"/>
      <c r="M103" s="103"/>
      <c r="N103" s="406">
        <f>(B103+C103+D103+E103+F103+G103+H103+I103)/8</f>
        <v>61.28750000000001</v>
      </c>
      <c r="O103" s="407">
        <f>(I103-H103)/H103*100</f>
        <v>0.7235890014471781</v>
      </c>
      <c r="P103" s="407">
        <f>100*(I103-I102)/I102</f>
        <v>-8.30039525691701</v>
      </c>
      <c r="Q103" s="408">
        <f>(((B103+C103+D103+E103+F103+G103+H103+I103)/8)-((B102+C102+D102+E102+F102+G102+H102+I102)/8))/((B102+C102+D102+E102+F102+G102+H102+I102)/8)*100</f>
        <v>-13.99229898678877</v>
      </c>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zoomScale="123" zoomScaleNormal="123" workbookViewId="0" topLeftCell="A1">
      <selection activeCell="A1" sqref="A1:Q1"/>
    </sheetView>
  </sheetViews>
  <sheetFormatPr defaultColWidth="11.421875" defaultRowHeight="12.75"/>
  <cols>
    <col min="1" max="1" width="4.421875" style="396" customWidth="1"/>
    <col min="2" max="3" width="5.421875" style="396" customWidth="1"/>
    <col min="4" max="5" width="5.7109375" style="396" bestFit="1" customWidth="1"/>
    <col min="6" max="6" width="5.7109375" style="396" customWidth="1"/>
    <col min="7" max="8" width="5.421875" style="396" customWidth="1"/>
    <col min="9" max="9" width="5.7109375" style="396" customWidth="1"/>
    <col min="10" max="10" width="5.7109375" style="396" bestFit="1" customWidth="1"/>
    <col min="11" max="11" width="6.140625" style="396" customWidth="1"/>
    <col min="12" max="12" width="5.421875" style="396" customWidth="1"/>
    <col min="13" max="13" width="5.28125" style="396" customWidth="1"/>
    <col min="14" max="14" width="5.421875" style="396" customWidth="1"/>
    <col min="15" max="15" width="6.7109375" style="396" customWidth="1"/>
    <col min="16" max="16" width="5.8515625" style="396" customWidth="1"/>
    <col min="17" max="17" width="7.28125" style="396" customWidth="1"/>
    <col min="18" max="16384" width="11.421875" style="396" customWidth="1"/>
  </cols>
  <sheetData>
    <row r="1" spans="1:17" ht="12.75">
      <c r="A1" s="522"/>
      <c r="B1" s="522"/>
      <c r="C1" s="522"/>
      <c r="D1" s="522"/>
      <c r="E1" s="522"/>
      <c r="F1" s="522"/>
      <c r="G1" s="522"/>
      <c r="H1" s="522"/>
      <c r="I1" s="522"/>
      <c r="J1" s="522"/>
      <c r="K1" s="522"/>
      <c r="L1" s="522"/>
      <c r="M1" s="522"/>
      <c r="N1" s="522"/>
      <c r="O1" s="522"/>
      <c r="P1" s="522"/>
      <c r="Q1" s="522"/>
    </row>
    <row r="2" spans="1:17" ht="12.75">
      <c r="A2" s="409"/>
      <c r="B2" s="409"/>
      <c r="C2" s="409"/>
      <c r="D2" s="409"/>
      <c r="E2" s="409"/>
      <c r="F2" s="409"/>
      <c r="G2" s="409"/>
      <c r="H2" s="409"/>
      <c r="I2" s="409"/>
      <c r="J2" s="409"/>
      <c r="K2" s="409"/>
      <c r="L2" s="409"/>
      <c r="M2" s="409"/>
      <c r="N2" s="409"/>
      <c r="O2" s="410"/>
      <c r="P2" s="411"/>
      <c r="Q2" s="409"/>
    </row>
    <row r="3" spans="1:17" ht="13.5" customHeight="1">
      <c r="A3" s="520" t="s">
        <v>152</v>
      </c>
      <c r="B3" s="520"/>
      <c r="C3" s="520"/>
      <c r="D3" s="520"/>
      <c r="E3" s="520"/>
      <c r="F3" s="520"/>
      <c r="G3" s="520"/>
      <c r="H3" s="520"/>
      <c r="I3" s="520"/>
      <c r="J3" s="520"/>
      <c r="K3" s="520"/>
      <c r="L3" s="520"/>
      <c r="M3" s="520"/>
      <c r="N3" s="520"/>
      <c r="O3" s="520"/>
      <c r="P3" s="520"/>
      <c r="Q3" s="520"/>
    </row>
    <row r="4" spans="1:17" ht="12.75" customHeight="1">
      <c r="A4" s="520" t="s">
        <v>157</v>
      </c>
      <c r="B4" s="520"/>
      <c r="C4" s="520"/>
      <c r="D4" s="520"/>
      <c r="E4" s="520"/>
      <c r="F4" s="520"/>
      <c r="G4" s="520"/>
      <c r="H4" s="520"/>
      <c r="I4" s="520"/>
      <c r="J4" s="520"/>
      <c r="K4" s="520"/>
      <c r="L4" s="520"/>
      <c r="M4" s="520"/>
      <c r="N4" s="520"/>
      <c r="O4" s="520"/>
      <c r="P4" s="520"/>
      <c r="Q4" s="520"/>
    </row>
    <row r="5" spans="1:17" ht="12.75" customHeight="1">
      <c r="A5" s="520" t="s">
        <v>50</v>
      </c>
      <c r="B5" s="520"/>
      <c r="C5" s="520"/>
      <c r="D5" s="520"/>
      <c r="E5" s="520"/>
      <c r="F5" s="520"/>
      <c r="G5" s="520"/>
      <c r="H5" s="520"/>
      <c r="I5" s="520"/>
      <c r="J5" s="520"/>
      <c r="K5" s="520"/>
      <c r="L5" s="520"/>
      <c r="M5" s="520"/>
      <c r="N5" s="520"/>
      <c r="O5" s="520"/>
      <c r="P5" s="520"/>
      <c r="Q5" s="520"/>
    </row>
    <row r="6" spans="1:17" ht="12" customHeight="1">
      <c r="A6" s="409"/>
      <c r="B6" s="412"/>
      <c r="C6" s="409"/>
      <c r="D6" s="409"/>
      <c r="E6" s="409"/>
      <c r="F6" s="409"/>
      <c r="G6" s="409"/>
      <c r="H6" s="409"/>
      <c r="I6" s="409"/>
      <c r="J6" s="409"/>
      <c r="K6" s="409"/>
      <c r="L6" s="409"/>
      <c r="M6" s="409"/>
      <c r="N6" s="409"/>
      <c r="O6" s="410"/>
      <c r="P6" s="411"/>
      <c r="Q6" s="409"/>
    </row>
    <row r="7" spans="1:17" ht="12" customHeight="1">
      <c r="A7" s="412"/>
      <c r="B7" s="412"/>
      <c r="C7" s="409"/>
      <c r="D7" s="409"/>
      <c r="E7" s="409"/>
      <c r="F7" s="409"/>
      <c r="G7" s="409"/>
      <c r="H7" s="409"/>
      <c r="I7" s="409"/>
      <c r="J7" s="409"/>
      <c r="K7" s="409"/>
      <c r="L7" s="409"/>
      <c r="M7" s="409"/>
      <c r="N7" s="409"/>
      <c r="O7" s="413"/>
      <c r="P7" s="411"/>
      <c r="Q7" s="414"/>
    </row>
    <row r="8" spans="1:17" ht="12" customHeight="1">
      <c r="A8" s="415"/>
      <c r="B8" s="416"/>
      <c r="C8" s="417"/>
      <c r="D8" s="417"/>
      <c r="E8" s="417"/>
      <c r="F8" s="417"/>
      <c r="G8" s="417"/>
      <c r="H8" s="417"/>
      <c r="I8" s="417"/>
      <c r="J8" s="417"/>
      <c r="K8" s="417"/>
      <c r="L8" s="417"/>
      <c r="M8" s="417"/>
      <c r="N8" s="418"/>
      <c r="O8" s="515" t="s">
        <v>4</v>
      </c>
      <c r="P8" s="516"/>
      <c r="Q8" s="516"/>
    </row>
    <row r="9" spans="1:17" ht="12" customHeight="1">
      <c r="A9" s="419"/>
      <c r="B9" s="420"/>
      <c r="C9" s="421"/>
      <c r="D9" s="421"/>
      <c r="E9" s="421"/>
      <c r="F9" s="421"/>
      <c r="G9" s="421"/>
      <c r="H9" s="421"/>
      <c r="I9" s="421"/>
      <c r="J9" s="421"/>
      <c r="K9" s="421"/>
      <c r="L9" s="421"/>
      <c r="M9" s="421"/>
      <c r="N9" s="422"/>
      <c r="O9" s="397" t="s">
        <v>194</v>
      </c>
      <c r="P9" s="398"/>
      <c r="Q9" s="399" t="s">
        <v>195</v>
      </c>
    </row>
    <row r="10" spans="1:17" ht="12" customHeight="1">
      <c r="A10" s="423" t="s">
        <v>5</v>
      </c>
      <c r="B10" s="420" t="s">
        <v>6</v>
      </c>
      <c r="C10" s="421" t="s">
        <v>7</v>
      </c>
      <c r="D10" s="421" t="s">
        <v>8</v>
      </c>
      <c r="E10" s="421" t="s">
        <v>9</v>
      </c>
      <c r="F10" s="421" t="s">
        <v>10</v>
      </c>
      <c r="G10" s="421" t="s">
        <v>11</v>
      </c>
      <c r="H10" s="421" t="s">
        <v>12</v>
      </c>
      <c r="I10" s="421" t="s">
        <v>13</v>
      </c>
      <c r="J10" s="421" t="s">
        <v>14</v>
      </c>
      <c r="K10" s="421" t="s">
        <v>15</v>
      </c>
      <c r="L10" s="421" t="s">
        <v>16</v>
      </c>
      <c r="M10" s="421" t="s">
        <v>17</v>
      </c>
      <c r="N10" s="422" t="s">
        <v>18</v>
      </c>
      <c r="O10" s="517" t="s">
        <v>19</v>
      </c>
      <c r="P10" s="518"/>
      <c r="Q10" s="518"/>
    </row>
    <row r="11" spans="1:17" ht="12" customHeight="1">
      <c r="A11" s="419"/>
      <c r="B11" s="420"/>
      <c r="C11" s="421"/>
      <c r="D11" s="421"/>
      <c r="E11" s="421"/>
      <c r="F11" s="421"/>
      <c r="G11" s="421"/>
      <c r="H11" s="421"/>
      <c r="I11" s="421"/>
      <c r="J11" s="421"/>
      <c r="K11" s="421"/>
      <c r="L11" s="421"/>
      <c r="M11" s="421"/>
      <c r="N11" s="421"/>
      <c r="O11" s="400" t="s">
        <v>20</v>
      </c>
      <c r="P11" s="401" t="s">
        <v>21</v>
      </c>
      <c r="Q11" s="402" t="s">
        <v>21</v>
      </c>
    </row>
    <row r="12" spans="1:17" ht="12" customHeight="1">
      <c r="A12" s="424"/>
      <c r="B12" s="425"/>
      <c r="C12" s="426"/>
      <c r="D12" s="426"/>
      <c r="E12" s="426"/>
      <c r="F12" s="426"/>
      <c r="G12" s="426"/>
      <c r="H12" s="426"/>
      <c r="I12" s="426"/>
      <c r="J12" s="426"/>
      <c r="K12" s="426"/>
      <c r="L12" s="426"/>
      <c r="M12" s="426"/>
      <c r="N12" s="426"/>
      <c r="O12" s="403" t="s">
        <v>22</v>
      </c>
      <c r="P12" s="404" t="s">
        <v>23</v>
      </c>
      <c r="Q12" s="405" t="s">
        <v>185</v>
      </c>
    </row>
    <row r="13" spans="1:17" ht="12" customHeight="1">
      <c r="A13" s="427"/>
      <c r="B13" s="428"/>
      <c r="C13" s="428"/>
      <c r="D13" s="428"/>
      <c r="E13" s="428"/>
      <c r="F13" s="428"/>
      <c r="G13" s="428"/>
      <c r="H13" s="428"/>
      <c r="I13" s="428"/>
      <c r="J13" s="428"/>
      <c r="K13" s="428"/>
      <c r="L13" s="428"/>
      <c r="M13" s="428"/>
      <c r="N13" s="428"/>
      <c r="O13" s="429"/>
      <c r="P13" s="430"/>
      <c r="Q13" s="401"/>
    </row>
    <row r="14" spans="1:17" ht="12" customHeight="1">
      <c r="A14" s="427"/>
      <c r="B14" s="428"/>
      <c r="C14" s="428"/>
      <c r="D14" s="428"/>
      <c r="E14" s="428"/>
      <c r="F14" s="428"/>
      <c r="G14" s="428"/>
      <c r="H14" s="428"/>
      <c r="I14" s="428"/>
      <c r="J14" s="428"/>
      <c r="K14" s="428"/>
      <c r="L14" s="428"/>
      <c r="M14" s="428"/>
      <c r="N14" s="428"/>
      <c r="O14" s="429"/>
      <c r="P14" s="430"/>
      <c r="Q14" s="414"/>
    </row>
    <row r="15" spans="1:17" ht="12" customHeight="1">
      <c r="A15" s="427"/>
      <c r="B15" s="428"/>
      <c r="C15" s="428"/>
      <c r="D15" s="428"/>
      <c r="E15" s="428"/>
      <c r="F15" s="428"/>
      <c r="G15" s="428"/>
      <c r="H15" s="428"/>
      <c r="I15" s="428"/>
      <c r="J15" s="428"/>
      <c r="K15" s="428"/>
      <c r="L15" s="428"/>
      <c r="M15" s="428"/>
      <c r="N15" s="428"/>
      <c r="O15" s="429"/>
      <c r="P15" s="430"/>
      <c r="Q15" s="414"/>
    </row>
    <row r="16" spans="1:17" ht="12" customHeight="1">
      <c r="A16" s="521" t="s">
        <v>182</v>
      </c>
      <c r="B16" s="521"/>
      <c r="C16" s="521"/>
      <c r="D16" s="521"/>
      <c r="E16" s="521"/>
      <c r="F16" s="521"/>
      <c r="G16" s="521"/>
      <c r="H16" s="521"/>
      <c r="I16" s="521"/>
      <c r="J16" s="521"/>
      <c r="K16" s="521"/>
      <c r="L16" s="521"/>
      <c r="M16" s="521"/>
      <c r="N16" s="521"/>
      <c r="O16" s="521"/>
      <c r="P16" s="521"/>
      <c r="Q16" s="521"/>
    </row>
    <row r="17" spans="1:17" ht="12" customHeight="1">
      <c r="A17" s="431">
        <v>2002</v>
      </c>
      <c r="B17" s="432">
        <v>35.73927470923863</v>
      </c>
      <c r="C17" s="432">
        <v>63.1026446463199</v>
      </c>
      <c r="D17" s="432">
        <v>80.60738683705549</v>
      </c>
      <c r="E17" s="432">
        <v>86.49952880490093</v>
      </c>
      <c r="F17" s="432">
        <v>95.81027561196397</v>
      </c>
      <c r="G17" s="432">
        <v>93.26946430120417</v>
      </c>
      <c r="H17" s="432">
        <v>92.33946600741196</v>
      </c>
      <c r="I17" s="432">
        <v>92.32708755789969</v>
      </c>
      <c r="J17" s="432">
        <v>87.46343328648763</v>
      </c>
      <c r="K17" s="432">
        <v>69.63900418226099</v>
      </c>
      <c r="L17" s="432">
        <v>73.02477922059819</v>
      </c>
      <c r="M17" s="432">
        <v>59.98973369070993</v>
      </c>
      <c r="N17" s="432"/>
      <c r="O17" s="406"/>
      <c r="P17" s="407"/>
      <c r="Q17" s="408"/>
    </row>
    <row r="18" spans="1:17" ht="12" customHeight="1">
      <c r="A18" s="431">
        <v>2003</v>
      </c>
      <c r="B18" s="432">
        <v>47.053715756919914</v>
      </c>
      <c r="C18" s="432">
        <v>47.20978995386606</v>
      </c>
      <c r="D18" s="432">
        <v>69.70789013103933</v>
      </c>
      <c r="E18" s="432">
        <v>74.0376563182833</v>
      </c>
      <c r="F18" s="432">
        <v>85.3</v>
      </c>
      <c r="G18" s="432">
        <v>86.3</v>
      </c>
      <c r="H18" s="432">
        <v>77</v>
      </c>
      <c r="I18" s="432">
        <v>79.7495032474592</v>
      </c>
      <c r="J18" s="432">
        <v>81.4</v>
      </c>
      <c r="K18" s="432">
        <v>67</v>
      </c>
      <c r="L18" s="432">
        <v>60.2</v>
      </c>
      <c r="M18" s="432">
        <v>62.3</v>
      </c>
      <c r="N18" s="406">
        <f>(B18+C18+D18+E18+F18+G18+H18+I18+J18+K18+L18+M18)/12</f>
        <v>69.77154628396399</v>
      </c>
      <c r="O18" s="407">
        <f>100*(M18-L18)/L18</f>
        <v>3.488372093023246</v>
      </c>
      <c r="P18" s="407">
        <f>100*(M18-M17)/M17</f>
        <v>3.8511027923563432</v>
      </c>
      <c r="Q18" s="408">
        <f>(((B18+C18+D18+E18+F18+G18+H18+I18+J18+K18+L18+M18)/12)-((B17+C17+D17+E17+F17+G17+H17+I17+J17+K17+L17+M17)/12))/((B17+C17+D17+E17+F17+G17+H17+I17+J17+K17+L17+M17)/12)*100</f>
        <v>-9.954003131724463</v>
      </c>
    </row>
    <row r="19" spans="1:17" ht="12" customHeight="1">
      <c r="A19" s="431">
        <v>2004</v>
      </c>
      <c r="B19" s="432">
        <v>33.427194268455196</v>
      </c>
      <c r="C19" s="432">
        <v>45.2</v>
      </c>
      <c r="D19" s="432">
        <v>93.39324502655447</v>
      </c>
      <c r="E19" s="432">
        <v>69.8</v>
      </c>
      <c r="F19" s="432">
        <v>80.3</v>
      </c>
      <c r="G19" s="432">
        <v>105.7</v>
      </c>
      <c r="H19" s="432">
        <v>77.52030603831507</v>
      </c>
      <c r="I19" s="432">
        <v>82.995347855945</v>
      </c>
      <c r="J19" s="432">
        <v>80.69241814616042</v>
      </c>
      <c r="K19" s="432">
        <v>58.864906989410514</v>
      </c>
      <c r="L19" s="432">
        <v>63.6</v>
      </c>
      <c r="M19" s="432">
        <v>47.98478850074378</v>
      </c>
      <c r="N19" s="406">
        <f>(B19+C19+D19+E19+F19+G19+H19+I19+J19+K19+L19+M19)/12</f>
        <v>69.95651723546538</v>
      </c>
      <c r="O19" s="407">
        <f>(I19-H19)/H19*100</f>
        <v>7.062719560116085</v>
      </c>
      <c r="P19" s="407">
        <f>100*(I19-I18)/I18</f>
        <v>4.07004993926305</v>
      </c>
      <c r="Q19" s="408">
        <f>(((B19+C19+D19+E19+F19+G19+H19+I19)/8)-((B18+C18+D18+E18+F18+G18+H18+I18)/8))/((B18+C18+D18+E18+F18+G18+H18+I18)/8)*100</f>
        <v>3.8804989475062093</v>
      </c>
    </row>
    <row r="20" spans="1:17" ht="12" customHeight="1">
      <c r="A20" s="431">
        <v>2005</v>
      </c>
      <c r="B20" s="432">
        <v>32.570390319407046</v>
      </c>
      <c r="C20" s="432">
        <v>41.7</v>
      </c>
      <c r="D20" s="432">
        <v>65.12032928827148</v>
      </c>
      <c r="E20" s="432">
        <v>68.2122505742524</v>
      </c>
      <c r="F20" s="432">
        <v>79.3</v>
      </c>
      <c r="G20" s="432">
        <v>81.4528854702842</v>
      </c>
      <c r="H20" s="432">
        <v>84.47860896371931</v>
      </c>
      <c r="I20" s="432">
        <v>81.8</v>
      </c>
      <c r="J20" s="432">
        <v>90.05913669467425</v>
      </c>
      <c r="K20" s="432">
        <v>69.1</v>
      </c>
      <c r="L20" s="432">
        <v>67</v>
      </c>
      <c r="M20" s="432">
        <v>57.1</v>
      </c>
      <c r="N20" s="406">
        <f>(B20+C20+D20+E20+F20+G20+H20+I20+J20+K20+L20+M20)/12</f>
        <v>68.1578001092174</v>
      </c>
      <c r="O20" s="407">
        <f>(I20-H20)/H20*100</f>
        <v>-3.170754107551279</v>
      </c>
      <c r="P20" s="407">
        <f>100*(I20-I19)/I19</f>
        <v>-1.4402588660990576</v>
      </c>
      <c r="Q20" s="408">
        <f>(((B20+C20+D20+E20+F20+G20+H20+I20)/8)-((B19+C19+D19+E19+F19+G19+H19+I19)/8))/((B19+C19+D19+E19+F19+G19+H19+I19)/8)*100</f>
        <v>-9.127712747016417</v>
      </c>
    </row>
    <row r="21" spans="1:17" ht="12" customHeight="1">
      <c r="A21" s="431">
        <v>2006</v>
      </c>
      <c r="B21" s="432">
        <v>43.3</v>
      </c>
      <c r="C21" s="432">
        <v>41.9</v>
      </c>
      <c r="D21" s="432">
        <v>107</v>
      </c>
      <c r="E21" s="432">
        <v>69.8</v>
      </c>
      <c r="F21" s="432">
        <v>81.7</v>
      </c>
      <c r="G21" s="432">
        <v>83.7</v>
      </c>
      <c r="H21" s="432">
        <v>84.3</v>
      </c>
      <c r="I21" s="432">
        <v>75.3</v>
      </c>
      <c r="J21" s="432">
        <v>78.8</v>
      </c>
      <c r="K21" s="432">
        <v>61.6</v>
      </c>
      <c r="L21" s="432">
        <v>81.5</v>
      </c>
      <c r="M21" s="432">
        <v>54.9</v>
      </c>
      <c r="N21" s="406">
        <f>(B21+C21+D21+E21+F21+G21+H21+I21+J21+K21+L21+M21)/12</f>
        <v>71.98333333333333</v>
      </c>
      <c r="O21" s="407">
        <f>(I21-H21)/H21*100</f>
        <v>-10.676156583629894</v>
      </c>
      <c r="P21" s="407">
        <f>100*(I21-I20)/I20</f>
        <v>-7.946210268948655</v>
      </c>
      <c r="Q21" s="408">
        <f>(((B21+C21+D21+E21+F21+G21+H21+I21)/8)-((B20+C20+D20+E20+F20+G20+H20+I20)/8))/((B20+C20+D20+E20+F20+G20+H20+I20)/8)*100</f>
        <v>9.794642667057275</v>
      </c>
    </row>
    <row r="22" spans="1:17" ht="12" customHeight="1">
      <c r="A22" s="431">
        <v>2007</v>
      </c>
      <c r="B22" s="432">
        <v>52.65899848660006</v>
      </c>
      <c r="C22" s="432">
        <v>50.55789131506489</v>
      </c>
      <c r="D22" s="432">
        <v>83.9</v>
      </c>
      <c r="E22" s="432">
        <v>75.6</v>
      </c>
      <c r="F22" s="432">
        <v>78.60261303676724</v>
      </c>
      <c r="G22" s="432">
        <v>96.9</v>
      </c>
      <c r="H22" s="432">
        <v>75.8</v>
      </c>
      <c r="I22" s="432">
        <v>82.6</v>
      </c>
      <c r="J22" s="432">
        <v>99.1</v>
      </c>
      <c r="K22" s="432">
        <v>63.9</v>
      </c>
      <c r="L22" s="432">
        <v>75.3</v>
      </c>
      <c r="M22" s="432">
        <v>81.2</v>
      </c>
      <c r="N22" s="406">
        <f>(B22+C22+D22+E22+F22+G22+H22+I22+J22+K22+L22+M22)/12</f>
        <v>76.34329190320268</v>
      </c>
      <c r="O22" s="407">
        <f>(I22-H22)/H22*100</f>
        <v>8.970976253298149</v>
      </c>
      <c r="P22" s="407">
        <f>100*(I22-I21)/I21</f>
        <v>9.694555112881803</v>
      </c>
      <c r="Q22" s="408">
        <f>(((B22+C22+D22+E22+F22+G22+H22+I22)/8)-((B21+C21+D21+E21+F21+G21+H21+I21)/8))/((B21+C21+D21+E21+F21+G21+H21+I21)/8)*100</f>
        <v>1.6387568719645897</v>
      </c>
    </row>
    <row r="23" spans="1:17" ht="12" customHeight="1">
      <c r="A23" s="431">
        <v>2008</v>
      </c>
      <c r="B23" s="432">
        <v>42.6</v>
      </c>
      <c r="C23" s="432">
        <v>44.6</v>
      </c>
      <c r="D23" s="432">
        <v>78.3</v>
      </c>
      <c r="E23" s="432">
        <v>99.3</v>
      </c>
      <c r="F23" s="432">
        <v>85.5</v>
      </c>
      <c r="G23" s="432">
        <v>87.5</v>
      </c>
      <c r="H23" s="432">
        <v>88.1</v>
      </c>
      <c r="I23" s="432">
        <v>88.8</v>
      </c>
      <c r="J23" s="432"/>
      <c r="K23" s="432"/>
      <c r="L23" s="432"/>
      <c r="M23" s="432"/>
      <c r="N23" s="406">
        <f>(B23+C23+D23+E23+F23+G23+H23+I23)/8</f>
        <v>76.83749999999999</v>
      </c>
      <c r="O23" s="407">
        <f>(I23-H23)/H23*100</f>
        <v>0.794551645856984</v>
      </c>
      <c r="P23" s="407">
        <f>100*(I23-I22)/I22</f>
        <v>7.506053268765136</v>
      </c>
      <c r="Q23" s="408">
        <f>(((B23+C23+D23+E23+F23+G23+H23+I23)/8)-((B22+C22+D22+E22+F22+G22+H22+I22)/8))/((B22+C22+D22+E22+F22+G22+H22+I22)/8)*100</f>
        <v>3.0304904676346274</v>
      </c>
    </row>
    <row r="24" spans="1:17" ht="12" customHeight="1">
      <c r="A24" s="433"/>
      <c r="B24" s="434"/>
      <c r="C24" s="434"/>
      <c r="D24" s="434"/>
      <c r="E24" s="434"/>
      <c r="F24" s="434"/>
      <c r="G24" s="434"/>
      <c r="H24" s="434"/>
      <c r="I24" s="434"/>
      <c r="J24" s="434"/>
      <c r="K24" s="434"/>
      <c r="L24" s="434"/>
      <c r="M24" s="434"/>
      <c r="N24" s="433"/>
      <c r="O24" s="435"/>
      <c r="P24" s="433"/>
      <c r="Q24" s="433"/>
    </row>
    <row r="25" spans="1:17" ht="12" customHeight="1">
      <c r="A25" s="433"/>
      <c r="B25" s="433"/>
      <c r="C25" s="433"/>
      <c r="D25" s="433"/>
      <c r="E25" s="433"/>
      <c r="F25" s="433"/>
      <c r="G25" s="433"/>
      <c r="H25" s="433"/>
      <c r="I25" s="433"/>
      <c r="J25" s="433"/>
      <c r="K25" s="433"/>
      <c r="L25" s="433"/>
      <c r="M25" s="433"/>
      <c r="N25" s="433"/>
      <c r="O25" s="435"/>
      <c r="P25" s="433"/>
      <c r="Q25" s="433"/>
    </row>
    <row r="26" spans="1:17" ht="12" customHeight="1">
      <c r="A26" s="521" t="s">
        <v>149</v>
      </c>
      <c r="B26" s="521"/>
      <c r="C26" s="521"/>
      <c r="D26" s="521"/>
      <c r="E26" s="521"/>
      <c r="F26" s="521"/>
      <c r="G26" s="521"/>
      <c r="H26" s="521"/>
      <c r="I26" s="521"/>
      <c r="J26" s="521"/>
      <c r="K26" s="521"/>
      <c r="L26" s="521"/>
      <c r="M26" s="521"/>
      <c r="N26" s="521"/>
      <c r="O26" s="521"/>
      <c r="P26" s="521"/>
      <c r="Q26" s="521"/>
    </row>
    <row r="27" spans="1:17" ht="12" customHeight="1">
      <c r="A27" s="431">
        <v>2002</v>
      </c>
      <c r="B27" s="432">
        <v>37.739311489477615</v>
      </c>
      <c r="C27" s="432">
        <v>70.62730029356821</v>
      </c>
      <c r="D27" s="432">
        <v>79.30458724187875</v>
      </c>
      <c r="E27" s="432">
        <v>81.76144490856227</v>
      </c>
      <c r="F27" s="432">
        <v>81.2481770874439</v>
      </c>
      <c r="G27" s="432">
        <v>81.41298785569292</v>
      </c>
      <c r="H27" s="432">
        <v>76.18377762310637</v>
      </c>
      <c r="I27" s="432">
        <v>82.63965085937485</v>
      </c>
      <c r="J27" s="432">
        <v>79.01499117766978</v>
      </c>
      <c r="K27" s="432">
        <v>65.93607949733736</v>
      </c>
      <c r="L27" s="432">
        <v>51.89302482274824</v>
      </c>
      <c r="M27" s="432">
        <v>65.03668359060704</v>
      </c>
      <c r="N27" s="432"/>
      <c r="O27" s="406"/>
      <c r="P27" s="407"/>
      <c r="Q27" s="408"/>
    </row>
    <row r="28" spans="1:17" ht="12" customHeight="1">
      <c r="A28" s="431">
        <v>2003</v>
      </c>
      <c r="B28" s="432">
        <v>55.561241636061986</v>
      </c>
      <c r="C28" s="432">
        <v>46.94588372382428</v>
      </c>
      <c r="D28" s="432">
        <v>60.67010396750874</v>
      </c>
      <c r="E28" s="432">
        <v>74.8810237613084</v>
      </c>
      <c r="F28" s="432">
        <v>72.4</v>
      </c>
      <c r="G28" s="432">
        <v>67.2</v>
      </c>
      <c r="H28" s="432">
        <v>66.8</v>
      </c>
      <c r="I28" s="432">
        <v>77.10004374403705</v>
      </c>
      <c r="J28" s="432">
        <v>71.8</v>
      </c>
      <c r="K28" s="432">
        <v>60.6</v>
      </c>
      <c r="L28" s="432">
        <v>56.3</v>
      </c>
      <c r="M28" s="432">
        <v>55.7</v>
      </c>
      <c r="N28" s="406">
        <f>(B28+C28+D28+E28+F28+G28+H28+I28+J28+K28+L28+M28)/12</f>
        <v>63.82985806939504</v>
      </c>
      <c r="O28" s="407">
        <f>100*(M28-L28)/L28</f>
        <v>-1.0657193605683737</v>
      </c>
      <c r="P28" s="407">
        <f>100*(M28-M27)/M27</f>
        <v>-14.356026591668789</v>
      </c>
      <c r="Q28" s="408">
        <f>(((B28+C28+D28+E28+F28+G28+H28+I28+J28+K28+L28+M28)/12)-((B27+C27+D27+E27+F27+G27+H27+I27+J27+K27+L27+M27)/12))/((B27+C27+D27+E27+F27+G27+H27+I27+J27+K27+L27+M27)/12)*100</f>
        <v>-10.18291763581702</v>
      </c>
    </row>
    <row r="29" spans="1:17" ht="12" customHeight="1">
      <c r="A29" s="431">
        <v>2004</v>
      </c>
      <c r="B29" s="432">
        <v>38.472833444578946</v>
      </c>
      <c r="C29" s="432">
        <v>51.6</v>
      </c>
      <c r="D29" s="432">
        <v>65.85763767115797</v>
      </c>
      <c r="E29" s="432">
        <v>52.1</v>
      </c>
      <c r="F29" s="432">
        <v>72.9</v>
      </c>
      <c r="G29" s="432">
        <v>91.3</v>
      </c>
      <c r="H29" s="432">
        <v>67.5993856979625</v>
      </c>
      <c r="I29" s="432">
        <v>76.7</v>
      </c>
      <c r="J29" s="432">
        <v>70.61032359274301</v>
      </c>
      <c r="K29" s="432">
        <v>45.490498870574214</v>
      </c>
      <c r="L29" s="432">
        <v>45.9</v>
      </c>
      <c r="M29" s="432">
        <v>45.72383182680378</v>
      </c>
      <c r="N29" s="406">
        <f>(B29+C29+D29+E29+F29+G29+H29+I29+J29+K29+L29+M29)/12</f>
        <v>60.354542591985044</v>
      </c>
      <c r="O29" s="407">
        <f>(I29-H29)/H29*100</f>
        <v>13.462569530882288</v>
      </c>
      <c r="P29" s="407">
        <f>100*(I29-I28)/I28</f>
        <v>-0.5188631868551806</v>
      </c>
      <c r="Q29" s="408">
        <f>(((B29+C29+D29+E29+F29+G29+H29+I29)/8)-((B28+C28+D28+E28+F28+G28+H28+I28)/8))/((B28+C28+D28+E28+F28+G28+H28+I28)/8)*100</f>
        <v>-0.9641184982727982</v>
      </c>
    </row>
    <row r="30" spans="1:17" ht="12" customHeight="1">
      <c r="A30" s="431">
        <v>2005</v>
      </c>
      <c r="B30" s="432">
        <v>32.90348217619042</v>
      </c>
      <c r="C30" s="432">
        <v>34.7</v>
      </c>
      <c r="D30" s="432">
        <v>58.883574868296506</v>
      </c>
      <c r="E30" s="432">
        <v>69.61571240558264</v>
      </c>
      <c r="F30" s="432">
        <v>58.1</v>
      </c>
      <c r="G30" s="432">
        <v>65.57598829469904</v>
      </c>
      <c r="H30" s="432">
        <v>77.93556427922272</v>
      </c>
      <c r="I30" s="432">
        <v>72.3</v>
      </c>
      <c r="J30" s="432">
        <v>62.09602758891164</v>
      </c>
      <c r="K30" s="432">
        <v>53.4</v>
      </c>
      <c r="L30" s="432">
        <v>50.3</v>
      </c>
      <c r="M30" s="432">
        <v>48</v>
      </c>
      <c r="N30" s="406">
        <f>(B30+C30+D30+E30+F30+G30+H30+I30+J30+K30+L30+M30)/12</f>
        <v>56.98419580107524</v>
      </c>
      <c r="O30" s="407">
        <f>(I30-H30)/H30*100</f>
        <v>-7.231055977258302</v>
      </c>
      <c r="P30" s="407">
        <f>100*(I30-I29)/I29</f>
        <v>-5.736636245110828</v>
      </c>
      <c r="Q30" s="408">
        <f>(((B30+C30+D30+E30+F30+G30+H30+I30)/8)-((B29+C29+D29+E29+F29+G29+H29+I29)/8))/((B29+C29+D29+E29+F29+G29+H29+I29)/8)*100</f>
        <v>-9.0053913004462</v>
      </c>
    </row>
    <row r="31" spans="1:17" ht="12" customHeight="1">
      <c r="A31" s="431">
        <v>2006</v>
      </c>
      <c r="B31" s="432">
        <v>47.1</v>
      </c>
      <c r="C31" s="432">
        <v>39.3</v>
      </c>
      <c r="D31" s="432">
        <v>110.2</v>
      </c>
      <c r="E31" s="432">
        <v>52.2</v>
      </c>
      <c r="F31" s="432">
        <v>60</v>
      </c>
      <c r="G31" s="432">
        <v>62.5</v>
      </c>
      <c r="H31" s="432">
        <v>67.1</v>
      </c>
      <c r="I31" s="432">
        <v>62.1</v>
      </c>
      <c r="J31" s="432">
        <v>68.7</v>
      </c>
      <c r="K31" s="432">
        <v>60.3</v>
      </c>
      <c r="L31" s="432">
        <v>70.4</v>
      </c>
      <c r="M31" s="432">
        <v>52.7</v>
      </c>
      <c r="N31" s="406">
        <f>(B31+C31+D31+E31+F31+G31+H31+I31+J31+K31+L31+M31)/12</f>
        <v>62.71666666666667</v>
      </c>
      <c r="O31" s="407">
        <f>(I31-H31)/H31*100</f>
        <v>-7.451564828613999</v>
      </c>
      <c r="P31" s="407">
        <f>100*(I31-I30)/I30</f>
        <v>-14.10788381742738</v>
      </c>
      <c r="Q31" s="408">
        <f>(((B31+C31+D31+E31+F31+G31+H31+I31)/8)-((B30+C30+D30+E30+F30+G30+H30+I30)/8))/((B30+C30+D30+E30+F30+G30+H30+I30)/8)*100</f>
        <v>6.486116815489841</v>
      </c>
    </row>
    <row r="32" spans="1:17" ht="12" customHeight="1">
      <c r="A32" s="431">
        <v>2007</v>
      </c>
      <c r="B32" s="432">
        <v>41.071314093499105</v>
      </c>
      <c r="C32" s="432">
        <v>48.079551925303285</v>
      </c>
      <c r="D32" s="432">
        <v>70.1</v>
      </c>
      <c r="E32" s="432">
        <v>52.8</v>
      </c>
      <c r="F32" s="432">
        <v>55.510853046432786</v>
      </c>
      <c r="G32" s="432">
        <v>84.3</v>
      </c>
      <c r="H32" s="432">
        <v>58.3</v>
      </c>
      <c r="I32" s="432">
        <v>65.5</v>
      </c>
      <c r="J32" s="432">
        <v>70.6</v>
      </c>
      <c r="K32" s="432">
        <v>51.3</v>
      </c>
      <c r="L32" s="432">
        <v>54.3</v>
      </c>
      <c r="M32" s="432">
        <v>84.2</v>
      </c>
      <c r="N32" s="406">
        <f>(B32+C32+D32+E32+F32+G32+H32+I32+J32+K32+L32+M32)/12</f>
        <v>61.338476588769595</v>
      </c>
      <c r="O32" s="407">
        <f>(I32-H32)/H32*100</f>
        <v>12.349914236706695</v>
      </c>
      <c r="P32" s="407">
        <f>100*(I32-I31)/I31</f>
        <v>5.475040257648951</v>
      </c>
      <c r="Q32" s="408">
        <f>(((B32+C32+D32+E32+F32+G32+H32+I32)/8)-((B31+C31+D31+E31+F31+G31+H31+I31)/8))/((B31+C31+D31+E31+F31+G31+H31+I31)/8)*100</f>
        <v>-4.962693493459509</v>
      </c>
    </row>
    <row r="33" spans="1:17" ht="12" customHeight="1">
      <c r="A33" s="431">
        <v>2008</v>
      </c>
      <c r="B33" s="432">
        <v>45.3</v>
      </c>
      <c r="C33" s="432">
        <v>45.3</v>
      </c>
      <c r="D33" s="432">
        <v>78.5</v>
      </c>
      <c r="E33" s="432">
        <v>92.5</v>
      </c>
      <c r="F33" s="432">
        <v>70.8</v>
      </c>
      <c r="G33" s="432">
        <v>76.2</v>
      </c>
      <c r="H33" s="432">
        <v>61.8</v>
      </c>
      <c r="I33" s="432">
        <v>97.2</v>
      </c>
      <c r="J33" s="432"/>
      <c r="K33" s="432"/>
      <c r="L33" s="432"/>
      <c r="M33" s="432"/>
      <c r="N33" s="406">
        <f>(B33+C33+D33+E33+F33+G33+H33+I33)/8</f>
        <v>70.95</v>
      </c>
      <c r="O33" s="407">
        <f>(I33-H33)/H33*100</f>
        <v>57.28155339805826</v>
      </c>
      <c r="P33" s="407">
        <f>100*(I33-I32)/I32</f>
        <v>48.3969465648855</v>
      </c>
      <c r="Q33" s="408">
        <f>(((B33+C33+D33+E33+F33+G33+H33+I33)/8)-((B32+C32+D32+E32+F32+G32+H32+I32)/8))/((B32+C32+D32+E32+F32+G32+H32+I32)/8)*100</f>
        <v>19.328501169999743</v>
      </c>
    </row>
    <row r="34" spans="1:17" ht="12" customHeight="1">
      <c r="A34" s="428"/>
      <c r="B34" s="432"/>
      <c r="C34" s="433"/>
      <c r="D34" s="433"/>
      <c r="E34" s="433"/>
      <c r="F34" s="433"/>
      <c r="G34" s="433"/>
      <c r="H34" s="433"/>
      <c r="I34" s="433"/>
      <c r="J34" s="433"/>
      <c r="K34" s="433"/>
      <c r="L34" s="433"/>
      <c r="M34" s="433"/>
      <c r="N34" s="406"/>
      <c r="O34" s="407"/>
      <c r="P34" s="407"/>
      <c r="Q34" s="433"/>
    </row>
    <row r="35" spans="1:17" ht="12" customHeight="1">
      <c r="A35" s="433"/>
      <c r="B35" s="433"/>
      <c r="C35" s="433"/>
      <c r="D35" s="433"/>
      <c r="E35" s="433"/>
      <c r="F35" s="433"/>
      <c r="G35" s="433"/>
      <c r="H35" s="433"/>
      <c r="I35" s="433"/>
      <c r="J35" s="433"/>
      <c r="K35" s="433"/>
      <c r="L35" s="433"/>
      <c r="M35" s="433"/>
      <c r="N35" s="433"/>
      <c r="O35" s="435"/>
      <c r="P35" s="433"/>
      <c r="Q35" s="433"/>
    </row>
    <row r="36" spans="1:17" ht="12" customHeight="1">
      <c r="A36" s="521" t="s">
        <v>150</v>
      </c>
      <c r="B36" s="521"/>
      <c r="C36" s="521"/>
      <c r="D36" s="521"/>
      <c r="E36" s="521"/>
      <c r="F36" s="521"/>
      <c r="G36" s="521"/>
      <c r="H36" s="521"/>
      <c r="I36" s="521"/>
      <c r="J36" s="521"/>
      <c r="K36" s="521"/>
      <c r="L36" s="521"/>
      <c r="M36" s="521"/>
      <c r="N36" s="521"/>
      <c r="O36" s="521"/>
      <c r="P36" s="521"/>
      <c r="Q36" s="521"/>
    </row>
    <row r="37" spans="1:17" ht="12" customHeight="1">
      <c r="A37" s="431">
        <v>2002</v>
      </c>
      <c r="B37" s="432">
        <v>35.141512466016486</v>
      </c>
      <c r="C37" s="432">
        <v>34.83450294523799</v>
      </c>
      <c r="D37" s="432">
        <v>67.59590036356967</v>
      </c>
      <c r="E37" s="432">
        <v>61.9399620787123</v>
      </c>
      <c r="F37" s="432">
        <v>72.60616914081042</v>
      </c>
      <c r="G37" s="432">
        <v>62.06339889634488</v>
      </c>
      <c r="H37" s="432">
        <v>57.05313011910413</v>
      </c>
      <c r="I37" s="432">
        <v>64.18081507573469</v>
      </c>
      <c r="J37" s="432">
        <v>57.13858637746515</v>
      </c>
      <c r="K37" s="432">
        <v>49.98241600138092</v>
      </c>
      <c r="L37" s="432">
        <v>38.96805381262676</v>
      </c>
      <c r="M37" s="432">
        <v>41.7216443598153</v>
      </c>
      <c r="N37" s="432"/>
      <c r="O37" s="406"/>
      <c r="P37" s="407"/>
      <c r="Q37" s="408"/>
    </row>
    <row r="38" spans="1:17" ht="12" customHeight="1">
      <c r="A38" s="431">
        <v>2003</v>
      </c>
      <c r="B38" s="432">
        <v>26.25406159647003</v>
      </c>
      <c r="C38" s="432">
        <v>29.444429850062242</v>
      </c>
      <c r="D38" s="432">
        <v>47.004109180186425</v>
      </c>
      <c r="E38" s="432">
        <v>46.42807067296174</v>
      </c>
      <c r="F38" s="432">
        <v>42.8</v>
      </c>
      <c r="G38" s="432">
        <v>45.7</v>
      </c>
      <c r="H38" s="432">
        <v>56.8</v>
      </c>
      <c r="I38" s="432">
        <v>42.300849720099094</v>
      </c>
      <c r="J38" s="432">
        <v>58.7</v>
      </c>
      <c r="K38" s="432">
        <v>49.6</v>
      </c>
      <c r="L38" s="432">
        <v>35</v>
      </c>
      <c r="M38" s="432">
        <v>32.9</v>
      </c>
      <c r="N38" s="406">
        <f>(B38+C38+D38+E38+F38+G38+H38+I38+J38+K38+L38+M38)/12</f>
        <v>42.74429341831496</v>
      </c>
      <c r="O38" s="407">
        <f>100*(M38-L38)/L38</f>
        <v>-6.000000000000004</v>
      </c>
      <c r="P38" s="407">
        <f>100*(M38-M37)/M37</f>
        <v>-21.144047640442412</v>
      </c>
      <c r="Q38" s="408">
        <f>(((B38+C38+D38+E38+F38+G38+H38+I38+J38+K38+L38+M38)/12)-((B37+C37+D37+E37+F37+G37+H37+I37+J37+K37+L37+M37)/12))/((B37+C37+D37+E37+F37+G37+H37+I37+J37+K37+L37+M37)/12)*100</f>
        <v>-20.256418747796502</v>
      </c>
    </row>
    <row r="39" spans="1:17" ht="12" customHeight="1">
      <c r="A39" s="431">
        <v>2004</v>
      </c>
      <c r="B39" s="432">
        <v>22.642744399370663</v>
      </c>
      <c r="C39" s="432">
        <v>33.8</v>
      </c>
      <c r="D39" s="432">
        <v>38.53760914268062</v>
      </c>
      <c r="E39" s="432">
        <v>40.8</v>
      </c>
      <c r="F39" s="432">
        <v>46.9</v>
      </c>
      <c r="G39" s="432">
        <v>39.2</v>
      </c>
      <c r="H39" s="432">
        <v>42.769276638062024</v>
      </c>
      <c r="I39" s="432">
        <v>31.7</v>
      </c>
      <c r="J39" s="432">
        <v>30.20720611512351</v>
      </c>
      <c r="K39" s="432">
        <v>25.92806291859721</v>
      </c>
      <c r="L39" s="432">
        <v>38.5</v>
      </c>
      <c r="M39" s="432">
        <v>25.848936750022393</v>
      </c>
      <c r="N39" s="406">
        <f>(B39+C39+D39+E39+F39+G39+H39+I39+J39+K39+L39+M39)/12</f>
        <v>34.73615299698803</v>
      </c>
      <c r="O39" s="407">
        <f>(I39-H39)/H39*100</f>
        <v>-25.881374454229256</v>
      </c>
      <c r="P39" s="407">
        <f>100*(I39-I38)/I38</f>
        <v>-25.06060703329593</v>
      </c>
      <c r="Q39" s="408">
        <f>(((B39+C39+D39+E39+F39+G39+H39+I39)/8)-((B38+C38+D38+E38+F38+G38+H38+I38)/8))/((B38+C38+D38+E38+F38+G38+H38+I38)/8)*100</f>
        <v>-11.992310882382236</v>
      </c>
    </row>
    <row r="40" spans="1:17" ht="12" customHeight="1">
      <c r="A40" s="431">
        <v>2005</v>
      </c>
      <c r="B40" s="432">
        <v>18.89849410241015</v>
      </c>
      <c r="C40" s="432">
        <v>18.4</v>
      </c>
      <c r="D40" s="432">
        <v>48.94111778689803</v>
      </c>
      <c r="E40" s="432">
        <v>40.58222933865399</v>
      </c>
      <c r="F40" s="432">
        <v>38.3</v>
      </c>
      <c r="G40" s="432">
        <v>34.95794127635574</v>
      </c>
      <c r="H40" s="432">
        <v>33.53683528875196</v>
      </c>
      <c r="I40" s="432">
        <v>35.5</v>
      </c>
      <c r="J40" s="432">
        <v>39.401666903517665</v>
      </c>
      <c r="K40" s="432">
        <v>30.1</v>
      </c>
      <c r="L40" s="432">
        <v>28.9</v>
      </c>
      <c r="M40" s="432">
        <v>27.2</v>
      </c>
      <c r="N40" s="406">
        <f>(B40+C40+D40+E40+F40+G40+H40+I40+J40+K40+L40+M40)/12</f>
        <v>32.89319039138229</v>
      </c>
      <c r="O40" s="407">
        <f>(I40-H40)/H40*100</f>
        <v>5.853756606266524</v>
      </c>
      <c r="P40" s="407">
        <f>100*(I40-I39)/I39</f>
        <v>11.987381703470033</v>
      </c>
      <c r="Q40" s="408">
        <f>(((B40+C40+D40+E40+F40+G40+H40+I40)/8)-((B39+C39+D39+E39+F39+G39+H39+I39)/8))/((B39+C39+D39+E39+F39+G39+H39+I39)/8)*100</f>
        <v>-9.189487555794138</v>
      </c>
    </row>
    <row r="41" spans="1:17" ht="12" customHeight="1">
      <c r="A41" s="431">
        <v>2006</v>
      </c>
      <c r="B41" s="432">
        <v>21.5</v>
      </c>
      <c r="C41" s="432">
        <v>15.3</v>
      </c>
      <c r="D41" s="432">
        <v>49.9</v>
      </c>
      <c r="E41" s="432">
        <v>28.7</v>
      </c>
      <c r="F41" s="432">
        <v>32.2</v>
      </c>
      <c r="G41" s="432">
        <v>39</v>
      </c>
      <c r="H41" s="432">
        <v>43.4</v>
      </c>
      <c r="I41" s="432">
        <v>20.1</v>
      </c>
      <c r="J41" s="432">
        <v>27.7</v>
      </c>
      <c r="K41" s="432">
        <v>29.8</v>
      </c>
      <c r="L41" s="432">
        <v>20.7</v>
      </c>
      <c r="M41" s="432">
        <v>21</v>
      </c>
      <c r="N41" s="406">
        <f>(B41+C41+D41+E41+F41+G41+H41+I41+J41+K41+L41+M41)/12</f>
        <v>29.108333333333334</v>
      </c>
      <c r="O41" s="407">
        <f>(I41-H41)/H41*100</f>
        <v>-53.686635944700456</v>
      </c>
      <c r="P41" s="407">
        <f>100*(I41-I40)/I40</f>
        <v>-43.38028169014084</v>
      </c>
      <c r="Q41" s="408">
        <f>(((B41+C41+D41+E41+F41+G41+H41+I41)/8)-((B40+C40+D40+E40+F40+G40+H40+I40)/8))/((B40+C40+D40+E40+F40+G40+H40+I40)/8)*100</f>
        <v>-7.066311233032879</v>
      </c>
    </row>
    <row r="42" spans="1:17" ht="12" customHeight="1">
      <c r="A42" s="431">
        <v>2007</v>
      </c>
      <c r="B42" s="432">
        <v>17.566009423610172</v>
      </c>
      <c r="C42" s="432">
        <v>28.868391342837548</v>
      </c>
      <c r="D42" s="432">
        <v>22.3</v>
      </c>
      <c r="E42" s="432">
        <v>26.2</v>
      </c>
      <c r="F42" s="432">
        <v>39.1</v>
      </c>
      <c r="G42" s="432">
        <v>67.6</v>
      </c>
      <c r="H42" s="432">
        <v>25.7</v>
      </c>
      <c r="I42" s="432">
        <v>20.9</v>
      </c>
      <c r="J42" s="432">
        <v>41.1</v>
      </c>
      <c r="K42" s="432">
        <v>22.8</v>
      </c>
      <c r="L42" s="432">
        <v>20.9</v>
      </c>
      <c r="M42" s="432">
        <v>16</v>
      </c>
      <c r="N42" s="406">
        <f>(B42+C42+D42+E42+F42+G42+H42+I42+J42+K42+L42+M42)/12</f>
        <v>29.086200063870645</v>
      </c>
      <c r="O42" s="407">
        <f>(I42-H42)/H42*100</f>
        <v>-18.677042801556425</v>
      </c>
      <c r="P42" s="407">
        <f>100*(I42-I41)/I41</f>
        <v>3.9800995024875476</v>
      </c>
      <c r="Q42" s="408">
        <f>(((B42+C42+D42+E42+F42+G42+H42+I42)/8)-((B41+C41+D41+E41+F41+G41+H41+I41)/8))/((B41+C41+D41+E41+F41+G41+H41+I41)/8)*100</f>
        <v>-0.745941316894152</v>
      </c>
    </row>
    <row r="43" spans="1:17" ht="12" customHeight="1">
      <c r="A43" s="431">
        <v>2008</v>
      </c>
      <c r="B43" s="432">
        <v>25.8</v>
      </c>
      <c r="C43" s="432">
        <v>22.5</v>
      </c>
      <c r="D43" s="432">
        <v>35.8</v>
      </c>
      <c r="E43" s="432">
        <v>81</v>
      </c>
      <c r="F43" s="432">
        <v>25.1</v>
      </c>
      <c r="G43" s="432">
        <v>35.6</v>
      </c>
      <c r="H43" s="432">
        <v>26.5</v>
      </c>
      <c r="I43" s="432">
        <v>21.7</v>
      </c>
      <c r="J43" s="432"/>
      <c r="K43" s="432"/>
      <c r="L43" s="432"/>
      <c r="M43" s="432"/>
      <c r="N43" s="406">
        <f>(B43+C43+D43+E43+F43+G43+H43+I43)/8</f>
        <v>34.25</v>
      </c>
      <c r="O43" s="407">
        <f>(I43-H43)/H43*100</f>
        <v>-18.113207547169814</v>
      </c>
      <c r="P43" s="407">
        <f>100*(I43-I42)/I42</f>
        <v>3.8277511961722523</v>
      </c>
      <c r="Q43" s="408">
        <f>(((B43+C43+D43+E43+F43+G43+H43+I43)/8)-((B42+C42+D42+E42+F42+G42+H42+I42)/8))/((B42+C42+D42+E42+F42+G42+H42+I42)/8)*100</f>
        <v>10.379544154234264</v>
      </c>
    </row>
    <row r="44" spans="1:17" ht="12" customHeight="1">
      <c r="A44" s="428"/>
      <c r="B44" s="433"/>
      <c r="C44" s="433"/>
      <c r="D44" s="433"/>
      <c r="E44" s="433"/>
      <c r="F44" s="433"/>
      <c r="G44" s="433"/>
      <c r="H44" s="433"/>
      <c r="I44" s="433"/>
      <c r="J44" s="433"/>
      <c r="K44" s="433"/>
      <c r="L44" s="433"/>
      <c r="M44" s="433"/>
      <c r="N44" s="433"/>
      <c r="O44" s="435"/>
      <c r="P44" s="436"/>
      <c r="Q44" s="433"/>
    </row>
    <row r="45" spans="1:17" ht="12" customHeight="1">
      <c r="A45" s="433"/>
      <c r="B45" s="433"/>
      <c r="C45" s="433"/>
      <c r="D45" s="433"/>
      <c r="E45" s="433"/>
      <c r="F45" s="433"/>
      <c r="G45" s="433"/>
      <c r="H45" s="433"/>
      <c r="I45" s="433"/>
      <c r="J45" s="433"/>
      <c r="K45" s="433"/>
      <c r="L45" s="433"/>
      <c r="M45" s="433"/>
      <c r="N45" s="433"/>
      <c r="O45" s="435"/>
      <c r="P45" s="433"/>
      <c r="Q45" s="433"/>
    </row>
    <row r="46" spans="1:17" ht="12" customHeight="1">
      <c r="A46" s="521" t="s">
        <v>151</v>
      </c>
      <c r="B46" s="521"/>
      <c r="C46" s="521"/>
      <c r="D46" s="521"/>
      <c r="E46" s="521"/>
      <c r="F46" s="521"/>
      <c r="G46" s="521"/>
      <c r="H46" s="521"/>
      <c r="I46" s="521"/>
      <c r="J46" s="521"/>
      <c r="K46" s="521"/>
      <c r="L46" s="521"/>
      <c r="M46" s="521"/>
      <c r="N46" s="521"/>
      <c r="O46" s="521"/>
      <c r="P46" s="521"/>
      <c r="Q46" s="521"/>
    </row>
    <row r="47" spans="1:17" ht="12" customHeight="1">
      <c r="A47" s="431">
        <v>2002</v>
      </c>
      <c r="B47" s="432">
        <v>39.27776460066864</v>
      </c>
      <c r="C47" s="432">
        <v>91.8243097123434</v>
      </c>
      <c r="D47" s="432">
        <v>86.23863858325763</v>
      </c>
      <c r="E47" s="432">
        <v>93.50001105106914</v>
      </c>
      <c r="F47" s="432">
        <v>86.36609685063273</v>
      </c>
      <c r="G47" s="432">
        <v>92.87209164561823</v>
      </c>
      <c r="H47" s="432">
        <v>87.51322125700874</v>
      </c>
      <c r="I47" s="432">
        <v>93.57123772989641</v>
      </c>
      <c r="J47" s="432">
        <v>91.9705118425678</v>
      </c>
      <c r="K47" s="432">
        <v>75.38406760723892</v>
      </c>
      <c r="L47" s="432">
        <v>59.54737788588127</v>
      </c>
      <c r="M47" s="432">
        <v>78.8441846892162</v>
      </c>
      <c r="N47" s="432"/>
      <c r="O47" s="437"/>
      <c r="P47" s="408"/>
      <c r="Q47" s="408"/>
    </row>
    <row r="48" spans="1:17" ht="12" customHeight="1">
      <c r="A48" s="431">
        <v>2003</v>
      </c>
      <c r="B48" s="432">
        <v>72.91737525627352</v>
      </c>
      <c r="C48" s="432">
        <v>57.23250635416901</v>
      </c>
      <c r="D48" s="432">
        <v>68.66251302698366</v>
      </c>
      <c r="E48" s="432">
        <v>91.60687374884725</v>
      </c>
      <c r="F48" s="432">
        <v>89.8</v>
      </c>
      <c r="G48" s="432">
        <v>79.8</v>
      </c>
      <c r="H48" s="432">
        <v>72.6</v>
      </c>
      <c r="I48" s="432">
        <v>97.58054237237305</v>
      </c>
      <c r="J48" s="432">
        <v>79.4</v>
      </c>
      <c r="K48" s="432">
        <v>66.9</v>
      </c>
      <c r="L48" s="432">
        <v>68.8</v>
      </c>
      <c r="M48" s="432">
        <v>69.1</v>
      </c>
      <c r="N48" s="406">
        <f>(B48+C48+D48+E48+F48+G48+H48+I48+J48+K48+L48+M48)/12</f>
        <v>76.1999842298872</v>
      </c>
      <c r="O48" s="407">
        <f>100*(M48-L48)/L48</f>
        <v>0.43604651162790287</v>
      </c>
      <c r="P48" s="407">
        <f>100*(M48-M47)/M47</f>
        <v>-12.358786799083937</v>
      </c>
      <c r="Q48" s="408">
        <f>(((B48+C48+D48+E48+F48+G48+H48+I48+J48+K48+L48+M48)/12)-((B47+C47+D47+E47+F47+G47+H47+I47+J47+K47+L47+M47)/12))/((B47+C47+D47+E47+F47+G47+H47+I47+J47+K47+L47+M47)/12)*100</f>
        <v>-6.3987198236662906</v>
      </c>
    </row>
    <row r="49" spans="1:17" ht="12" customHeight="1">
      <c r="A49" s="431">
        <v>2004</v>
      </c>
      <c r="B49" s="432">
        <v>47.78372582979074</v>
      </c>
      <c r="C49" s="432">
        <v>62</v>
      </c>
      <c r="D49" s="432">
        <v>81.9275437294286</v>
      </c>
      <c r="E49" s="432">
        <v>58.8</v>
      </c>
      <c r="F49" s="432">
        <v>88.2</v>
      </c>
      <c r="G49" s="432">
        <v>121.9</v>
      </c>
      <c r="H49" s="432">
        <v>82.1918321749627</v>
      </c>
      <c r="I49" s="432">
        <v>103.2</v>
      </c>
      <c r="J49" s="432">
        <v>94.42032734279523</v>
      </c>
      <c r="K49" s="432">
        <v>57.00008247299009</v>
      </c>
      <c r="L49" s="432">
        <v>50.1</v>
      </c>
      <c r="M49" s="432">
        <v>57.41807058188443</v>
      </c>
      <c r="N49" s="406">
        <f>(B49+C49+D49+E49+F49+G49+H49+I49+J49+K49+L49+M49)/12</f>
        <v>75.41179851098765</v>
      </c>
      <c r="O49" s="407">
        <f>(I49-H49)/H49*100</f>
        <v>25.559921550741166</v>
      </c>
      <c r="P49" s="407">
        <f>100*(I49-I48)/I48</f>
        <v>5.758789089512106</v>
      </c>
      <c r="Q49" s="408">
        <f>(((B49+C49+D49+E49+F49+G49+H49+I49)/8)-((B48+C48+D48+E48+F48+G48+H48+I48)/8))/((B48+C48+D48+E48+F48+G48+H48+I48)/8)*100</f>
        <v>2.5076635545972543</v>
      </c>
    </row>
    <row r="50" spans="1:17" ht="12" customHeight="1">
      <c r="A50" s="431">
        <v>2005</v>
      </c>
      <c r="B50" s="432">
        <v>41.142775740944835</v>
      </c>
      <c r="C50" s="432">
        <v>44.2</v>
      </c>
      <c r="D50" s="432">
        <v>64.67381932417133</v>
      </c>
      <c r="E50" s="432">
        <v>86.69410767973488</v>
      </c>
      <c r="F50" s="432">
        <v>69.8</v>
      </c>
      <c r="G50" s="432">
        <v>83.59949616500596</v>
      </c>
      <c r="H50" s="432">
        <v>104.09965736221388</v>
      </c>
      <c r="I50" s="432">
        <v>93.9</v>
      </c>
      <c r="J50" s="432">
        <v>75.4327957593888</v>
      </c>
      <c r="K50" s="432">
        <v>67</v>
      </c>
      <c r="L50" s="432">
        <v>62.9</v>
      </c>
      <c r="M50" s="432">
        <v>60.3</v>
      </c>
      <c r="N50" s="406">
        <f>(B50+C50+D50+E50+F50+G50+H50+I50+J50+K50+L50+M50)/12</f>
        <v>71.14522100262164</v>
      </c>
      <c r="O50" s="407">
        <f>(I50-H50)/H50*100</f>
        <v>-9.797973999783927</v>
      </c>
      <c r="P50" s="407">
        <f>100*(I50-I49)/I49</f>
        <v>-9.011627906976742</v>
      </c>
      <c r="Q50" s="408">
        <f>(((B50+C50+D50+E50+F50+G50+H50+I50)/8)-((B49+C49+D49+E49+F49+G49+H49+I49)/8))/((B49+C49+D49+E49+F49+G49+H49+I49)/8)*100</f>
        <v>-8.961759673707112</v>
      </c>
    </row>
    <row r="51" spans="1:17" ht="12" customHeight="1">
      <c r="A51" s="431">
        <v>2006</v>
      </c>
      <c r="B51" s="432">
        <v>62.3</v>
      </c>
      <c r="C51" s="432">
        <v>53.4</v>
      </c>
      <c r="D51" s="432">
        <v>145.7</v>
      </c>
      <c r="E51" s="432">
        <v>66</v>
      </c>
      <c r="F51" s="432">
        <v>76.3</v>
      </c>
      <c r="G51" s="432">
        <v>76.3</v>
      </c>
      <c r="H51" s="432">
        <v>81</v>
      </c>
      <c r="I51" s="432">
        <v>86.8</v>
      </c>
      <c r="J51" s="432">
        <v>92.8</v>
      </c>
      <c r="K51" s="432">
        <v>78.3</v>
      </c>
      <c r="L51" s="432">
        <v>99.8</v>
      </c>
      <c r="M51" s="432">
        <v>71.3</v>
      </c>
      <c r="N51" s="406">
        <f>(B51+C51+D51+E51+F51+G51+H51+I51+J51+K51+L51+M51)/12</f>
        <v>82.49999999999999</v>
      </c>
      <c r="O51" s="407">
        <f>(I51-H51)/H51*100</f>
        <v>7.16049382716049</v>
      </c>
      <c r="P51" s="407">
        <f>100*(I51-I50)/I50</f>
        <v>-7.561235356762523</v>
      </c>
      <c r="Q51" s="408">
        <f>(((B51+C51+D51+E51+F51+G51+H51+I51)/8)-((B50+C50+D50+E50+F50+G50+H50+I50)/8))/((B50+C50+D50+E50+F50+G50+H50+I50)/8)*100</f>
        <v>10.149488754753195</v>
      </c>
    </row>
    <row r="52" spans="1:17" ht="12" customHeight="1">
      <c r="A52" s="431">
        <v>2007</v>
      </c>
      <c r="B52" s="432">
        <v>54.92326263148819</v>
      </c>
      <c r="C52" s="432">
        <v>59.37680409665834</v>
      </c>
      <c r="D52" s="432">
        <v>98.3</v>
      </c>
      <c r="E52" s="432">
        <v>68.5</v>
      </c>
      <c r="F52" s="432">
        <v>65.2</v>
      </c>
      <c r="G52" s="432">
        <v>94.1</v>
      </c>
      <c r="H52" s="432">
        <v>77.6</v>
      </c>
      <c r="I52" s="432">
        <v>91.8</v>
      </c>
      <c r="J52" s="432">
        <v>88</v>
      </c>
      <c r="K52" s="432">
        <v>68</v>
      </c>
      <c r="L52" s="432">
        <v>74</v>
      </c>
      <c r="M52" s="432">
        <v>124.5</v>
      </c>
      <c r="N52" s="406">
        <f>(B52+C52+D52+E52+F52+G52+H52+I52+J52+K52+L52+M52)/12</f>
        <v>80.3583388940122</v>
      </c>
      <c r="O52" s="407">
        <f>(I52-H52)/H52*100</f>
        <v>18.298969072164954</v>
      </c>
      <c r="P52" s="407">
        <f>100*(I52-I51)/I51</f>
        <v>5.760368663594471</v>
      </c>
      <c r="Q52" s="408">
        <f>(((B52+C52+D52+E52+F52+G52+H52+I52)/8)-((B51+C51+D51+E51+F51+G51+H51+I51)/8))/((B51+C51+D51+E51+F51+G51+H51+I51)/8)*100</f>
        <v>-5.865997726436166</v>
      </c>
    </row>
    <row r="53" spans="1:17" ht="12" customHeight="1">
      <c r="A53" s="431">
        <v>2008</v>
      </c>
      <c r="B53" s="432">
        <v>56.8</v>
      </c>
      <c r="C53" s="432">
        <v>58.7</v>
      </c>
      <c r="D53" s="432">
        <v>103.6</v>
      </c>
      <c r="E53" s="432">
        <v>99.2</v>
      </c>
      <c r="F53" s="432">
        <v>97.8</v>
      </c>
      <c r="G53" s="432">
        <v>100.2</v>
      </c>
      <c r="H53" s="432">
        <v>82.6</v>
      </c>
      <c r="I53" s="432">
        <v>141.8</v>
      </c>
      <c r="J53" s="432"/>
      <c r="K53" s="432"/>
      <c r="L53" s="432"/>
      <c r="M53" s="432"/>
      <c r="N53" s="406">
        <f>(B53+C53+D53+E53+F53+G53+H53+I53)/8</f>
        <v>92.5875</v>
      </c>
      <c r="O53" s="407">
        <f>(I53-H53)/H53*100</f>
        <v>71.67070217917679</v>
      </c>
      <c r="P53" s="407">
        <f>100*(I53-I52)/I52</f>
        <v>54.466230936819194</v>
      </c>
      <c r="Q53" s="408">
        <f>(((B53+C53+D53+E53+F53+G53+H53+I53)/8)-((B52+C52+D52+E52+F52+G52+H52+I52)/8))/((B52+C52+D52+E52+F52+G52+H52+I52)/8)*100</f>
        <v>21.466041152502818</v>
      </c>
    </row>
    <row r="54" spans="1:17" ht="47.25" customHeight="1">
      <c r="A54" s="433"/>
      <c r="B54" s="433"/>
      <c r="C54" s="433"/>
      <c r="D54" s="433"/>
      <c r="E54" s="433"/>
      <c r="F54" s="433"/>
      <c r="G54" s="433"/>
      <c r="H54" s="433"/>
      <c r="I54" s="433"/>
      <c r="J54" s="433"/>
      <c r="K54" s="433"/>
      <c r="L54" s="433"/>
      <c r="M54" s="433"/>
      <c r="N54" s="433"/>
      <c r="O54" s="435"/>
      <c r="P54" s="433"/>
      <c r="Q54" s="433"/>
    </row>
    <row r="55" spans="1:17" ht="12" customHeight="1">
      <c r="A55" s="433"/>
      <c r="B55" s="433"/>
      <c r="C55" s="433"/>
      <c r="D55" s="433"/>
      <c r="E55" s="433"/>
      <c r="F55" s="433"/>
      <c r="G55" s="433"/>
      <c r="H55" s="433"/>
      <c r="I55" s="433"/>
      <c r="J55" s="433"/>
      <c r="K55" s="433"/>
      <c r="L55" s="433"/>
      <c r="M55" s="433"/>
      <c r="N55" s="433"/>
      <c r="O55" s="435"/>
      <c r="P55" s="438"/>
      <c r="Q55" s="433"/>
    </row>
    <row r="56" spans="1:17" ht="12" customHeight="1">
      <c r="A56" s="433"/>
      <c r="B56" s="433"/>
      <c r="C56" s="433"/>
      <c r="D56" s="433"/>
      <c r="E56" s="433"/>
      <c r="F56" s="433"/>
      <c r="G56" s="433"/>
      <c r="H56" s="433"/>
      <c r="I56" s="433"/>
      <c r="J56" s="433"/>
      <c r="K56" s="433"/>
      <c r="L56" s="433"/>
      <c r="M56" s="433"/>
      <c r="N56" s="433"/>
      <c r="O56" s="435"/>
      <c r="P56" s="438"/>
      <c r="Q56" s="433"/>
    </row>
    <row r="57" spans="1:17" ht="12" customHeight="1">
      <c r="A57" s="433"/>
      <c r="B57" s="433"/>
      <c r="C57" s="433"/>
      <c r="D57" s="433"/>
      <c r="E57" s="433"/>
      <c r="F57" s="433"/>
      <c r="G57" s="433"/>
      <c r="H57" s="433"/>
      <c r="I57" s="433"/>
      <c r="J57" s="433"/>
      <c r="K57" s="433"/>
      <c r="L57" s="433"/>
      <c r="M57" s="433"/>
      <c r="N57" s="433"/>
      <c r="O57" s="435"/>
      <c r="P57" s="438"/>
      <c r="Q57" s="433"/>
    </row>
    <row r="58" spans="1:17" ht="12" customHeight="1">
      <c r="A58" s="428"/>
      <c r="B58" s="434"/>
      <c r="C58" s="433"/>
      <c r="D58" s="433"/>
      <c r="E58" s="433"/>
      <c r="F58" s="433"/>
      <c r="G58" s="433"/>
      <c r="H58" s="433"/>
      <c r="I58" s="433"/>
      <c r="J58" s="433"/>
      <c r="K58" s="433"/>
      <c r="L58" s="433"/>
      <c r="M58" s="433"/>
      <c r="N58" s="433"/>
      <c r="O58" s="435"/>
      <c r="P58" s="438"/>
      <c r="Q58" s="433"/>
    </row>
    <row r="59" spans="1:17" ht="12" customHeight="1">
      <c r="A59" s="439" t="s">
        <v>183</v>
      </c>
      <c r="B59" s="434"/>
      <c r="C59" s="433"/>
      <c r="D59" s="433"/>
      <c r="E59" s="433"/>
      <c r="F59" s="433"/>
      <c r="G59" s="433"/>
      <c r="H59" s="433"/>
      <c r="I59" s="433"/>
      <c r="J59" s="433"/>
      <c r="K59" s="433"/>
      <c r="L59" s="433"/>
      <c r="M59" s="433"/>
      <c r="N59" s="433"/>
      <c r="O59" s="435"/>
      <c r="P59" s="438"/>
      <c r="Q59" s="433"/>
    </row>
    <row r="60" spans="1:17" ht="12" customHeight="1">
      <c r="A60" s="439"/>
      <c r="B60" s="434"/>
      <c r="C60" s="433"/>
      <c r="D60" s="433"/>
      <c r="E60" s="433"/>
      <c r="F60" s="433"/>
      <c r="G60" s="433"/>
      <c r="H60" s="433"/>
      <c r="I60" s="433"/>
      <c r="J60" s="433"/>
      <c r="K60" s="433"/>
      <c r="L60" s="433"/>
      <c r="M60" s="433"/>
      <c r="N60" s="433"/>
      <c r="O60" s="435"/>
      <c r="P60" s="438"/>
      <c r="Q60" s="433"/>
    </row>
    <row r="61" spans="1:17" ht="12" customHeight="1">
      <c r="A61" s="439"/>
      <c r="B61" s="434"/>
      <c r="C61" s="433"/>
      <c r="D61" s="433"/>
      <c r="E61" s="433"/>
      <c r="F61" s="433"/>
      <c r="G61" s="433"/>
      <c r="H61" s="433"/>
      <c r="I61" s="433"/>
      <c r="J61" s="433"/>
      <c r="K61" s="433"/>
      <c r="L61" s="433"/>
      <c r="M61" s="433"/>
      <c r="N61" s="433"/>
      <c r="O61" s="435"/>
      <c r="P61" s="438"/>
      <c r="Q61" s="433"/>
    </row>
    <row r="62" spans="1:17" ht="12" customHeight="1">
      <c r="A62" s="439"/>
      <c r="B62" s="434"/>
      <c r="C62" s="433"/>
      <c r="D62" s="433"/>
      <c r="E62" s="433"/>
      <c r="F62" s="433"/>
      <c r="G62" s="433"/>
      <c r="H62" s="433"/>
      <c r="I62" s="433"/>
      <c r="J62" s="433"/>
      <c r="K62" s="433"/>
      <c r="L62" s="433"/>
      <c r="M62" s="433"/>
      <c r="N62" s="433"/>
      <c r="O62" s="435"/>
      <c r="P62" s="438"/>
      <c r="Q62" s="433"/>
    </row>
    <row r="63" spans="1:17" ht="12" customHeight="1">
      <c r="A63" s="522"/>
      <c r="B63" s="522"/>
      <c r="C63" s="522"/>
      <c r="D63" s="522"/>
      <c r="E63" s="522"/>
      <c r="F63" s="522"/>
      <c r="G63" s="522"/>
      <c r="H63" s="522"/>
      <c r="I63" s="522"/>
      <c r="J63" s="522"/>
      <c r="K63" s="522"/>
      <c r="L63" s="522"/>
      <c r="M63" s="522"/>
      <c r="N63" s="522"/>
      <c r="O63" s="522"/>
      <c r="P63" s="522"/>
      <c r="Q63" s="522"/>
    </row>
    <row r="64" spans="1:17" ht="12" customHeight="1">
      <c r="A64" s="409"/>
      <c r="B64" s="409"/>
      <c r="C64" s="409"/>
      <c r="D64" s="409"/>
      <c r="E64" s="409"/>
      <c r="F64" s="409"/>
      <c r="G64" s="409"/>
      <c r="H64" s="409"/>
      <c r="I64" s="409"/>
      <c r="J64" s="409"/>
      <c r="K64" s="409"/>
      <c r="L64" s="409"/>
      <c r="M64" s="409"/>
      <c r="N64" s="409"/>
      <c r="O64" s="410"/>
      <c r="P64" s="411"/>
      <c r="Q64" s="409"/>
    </row>
    <row r="65" spans="1:17" ht="12" customHeight="1">
      <c r="A65" s="520" t="s">
        <v>152</v>
      </c>
      <c r="B65" s="520"/>
      <c r="C65" s="520"/>
      <c r="D65" s="520"/>
      <c r="E65" s="520"/>
      <c r="F65" s="520"/>
      <c r="G65" s="520"/>
      <c r="H65" s="520"/>
      <c r="I65" s="520"/>
      <c r="J65" s="520"/>
      <c r="K65" s="520"/>
      <c r="L65" s="520"/>
      <c r="M65" s="520"/>
      <c r="N65" s="520"/>
      <c r="O65" s="520"/>
      <c r="P65" s="520"/>
      <c r="Q65" s="520"/>
    </row>
    <row r="66" spans="1:17" ht="12" customHeight="1">
      <c r="A66" s="520" t="s">
        <v>158</v>
      </c>
      <c r="B66" s="520"/>
      <c r="C66" s="520"/>
      <c r="D66" s="520"/>
      <c r="E66" s="520"/>
      <c r="F66" s="520"/>
      <c r="G66" s="520"/>
      <c r="H66" s="520"/>
      <c r="I66" s="520"/>
      <c r="J66" s="520"/>
      <c r="K66" s="520"/>
      <c r="L66" s="520"/>
      <c r="M66" s="520"/>
      <c r="N66" s="520"/>
      <c r="O66" s="520"/>
      <c r="P66" s="520"/>
      <c r="Q66" s="520"/>
    </row>
    <row r="67" spans="1:17" ht="12" customHeight="1">
      <c r="A67" s="520" t="s">
        <v>50</v>
      </c>
      <c r="B67" s="520"/>
      <c r="C67" s="520"/>
      <c r="D67" s="520"/>
      <c r="E67" s="520"/>
      <c r="F67" s="520"/>
      <c r="G67" s="520"/>
      <c r="H67" s="520"/>
      <c r="I67" s="520"/>
      <c r="J67" s="520"/>
      <c r="K67" s="520"/>
      <c r="L67" s="520"/>
      <c r="M67" s="520"/>
      <c r="N67" s="520"/>
      <c r="O67" s="520"/>
      <c r="P67" s="520"/>
      <c r="Q67" s="520"/>
    </row>
    <row r="68" spans="1:17" ht="12" customHeight="1">
      <c r="A68" s="409"/>
      <c r="B68" s="412"/>
      <c r="C68" s="409"/>
      <c r="D68" s="409"/>
      <c r="E68" s="409"/>
      <c r="F68" s="409"/>
      <c r="G68" s="409"/>
      <c r="H68" s="409"/>
      <c r="I68" s="409"/>
      <c r="J68" s="409"/>
      <c r="K68" s="409"/>
      <c r="L68" s="409"/>
      <c r="M68" s="409"/>
      <c r="N68" s="409"/>
      <c r="O68" s="410"/>
      <c r="P68" s="411"/>
      <c r="Q68" s="440"/>
    </row>
    <row r="69" spans="1:17" ht="12" customHeight="1">
      <c r="A69" s="412"/>
      <c r="B69" s="412"/>
      <c r="C69" s="409"/>
      <c r="D69" s="409"/>
      <c r="E69" s="409"/>
      <c r="F69" s="409"/>
      <c r="G69" s="409"/>
      <c r="H69" s="409"/>
      <c r="I69" s="409"/>
      <c r="J69" s="409"/>
      <c r="K69" s="409"/>
      <c r="L69" s="409"/>
      <c r="M69" s="409"/>
      <c r="N69" s="409"/>
      <c r="O69" s="413"/>
      <c r="P69" s="411"/>
      <c r="Q69" s="433"/>
    </row>
    <row r="70" spans="1:17" ht="12" customHeight="1">
      <c r="A70" s="415"/>
      <c r="B70" s="416"/>
      <c r="C70" s="417"/>
      <c r="D70" s="417"/>
      <c r="E70" s="417"/>
      <c r="F70" s="417"/>
      <c r="G70" s="417"/>
      <c r="H70" s="417"/>
      <c r="I70" s="417"/>
      <c r="J70" s="417"/>
      <c r="K70" s="417"/>
      <c r="L70" s="417"/>
      <c r="M70" s="417"/>
      <c r="N70" s="418"/>
      <c r="O70" s="515" t="s">
        <v>4</v>
      </c>
      <c r="P70" s="516"/>
      <c r="Q70" s="516"/>
    </row>
    <row r="71" spans="1:17" ht="12" customHeight="1">
      <c r="A71" s="419"/>
      <c r="B71" s="420"/>
      <c r="C71" s="421"/>
      <c r="D71" s="421"/>
      <c r="E71" s="421"/>
      <c r="F71" s="421"/>
      <c r="G71" s="421"/>
      <c r="H71" s="421"/>
      <c r="I71" s="421"/>
      <c r="J71" s="421"/>
      <c r="K71" s="421"/>
      <c r="L71" s="421"/>
      <c r="M71" s="421"/>
      <c r="N71" s="422"/>
      <c r="O71" s="397" t="s">
        <v>194</v>
      </c>
      <c r="P71" s="398"/>
      <c r="Q71" s="399" t="s">
        <v>195</v>
      </c>
    </row>
    <row r="72" spans="1:17" ht="12" customHeight="1">
      <c r="A72" s="423" t="s">
        <v>5</v>
      </c>
      <c r="B72" s="420" t="s">
        <v>6</v>
      </c>
      <c r="C72" s="421" t="s">
        <v>7</v>
      </c>
      <c r="D72" s="421" t="s">
        <v>8</v>
      </c>
      <c r="E72" s="421" t="s">
        <v>9</v>
      </c>
      <c r="F72" s="421" t="s">
        <v>10</v>
      </c>
      <c r="G72" s="421" t="s">
        <v>11</v>
      </c>
      <c r="H72" s="421" t="s">
        <v>12</v>
      </c>
      <c r="I72" s="421" t="s">
        <v>13</v>
      </c>
      <c r="J72" s="421" t="s">
        <v>14</v>
      </c>
      <c r="K72" s="421" t="s">
        <v>15</v>
      </c>
      <c r="L72" s="421" t="s">
        <v>16</v>
      </c>
      <c r="M72" s="421" t="s">
        <v>17</v>
      </c>
      <c r="N72" s="422" t="s">
        <v>18</v>
      </c>
      <c r="O72" s="517" t="s">
        <v>19</v>
      </c>
      <c r="P72" s="518"/>
      <c r="Q72" s="518"/>
    </row>
    <row r="73" spans="1:17" ht="12" customHeight="1">
      <c r="A73" s="419"/>
      <c r="B73" s="420"/>
      <c r="C73" s="421"/>
      <c r="D73" s="421"/>
      <c r="E73" s="421"/>
      <c r="F73" s="421"/>
      <c r="G73" s="421"/>
      <c r="H73" s="421"/>
      <c r="I73" s="421"/>
      <c r="J73" s="421"/>
      <c r="K73" s="421"/>
      <c r="L73" s="421"/>
      <c r="M73" s="421"/>
      <c r="N73" s="421"/>
      <c r="O73" s="400" t="s">
        <v>20</v>
      </c>
      <c r="P73" s="401" t="s">
        <v>21</v>
      </c>
      <c r="Q73" s="402" t="s">
        <v>21</v>
      </c>
    </row>
    <row r="74" spans="1:17" ht="12" customHeight="1">
      <c r="A74" s="424"/>
      <c r="B74" s="425"/>
      <c r="C74" s="426"/>
      <c r="D74" s="426"/>
      <c r="E74" s="426"/>
      <c r="F74" s="426"/>
      <c r="G74" s="426"/>
      <c r="H74" s="426"/>
      <c r="I74" s="426"/>
      <c r="J74" s="426"/>
      <c r="K74" s="426"/>
      <c r="L74" s="426"/>
      <c r="M74" s="426"/>
      <c r="N74" s="426"/>
      <c r="O74" s="403" t="s">
        <v>22</v>
      </c>
      <c r="P74" s="404" t="s">
        <v>23</v>
      </c>
      <c r="Q74" s="405" t="s">
        <v>185</v>
      </c>
    </row>
    <row r="75" spans="1:17" ht="12" customHeight="1">
      <c r="A75" s="427"/>
      <c r="B75" s="428"/>
      <c r="C75" s="428"/>
      <c r="D75" s="428"/>
      <c r="E75" s="428"/>
      <c r="F75" s="428"/>
      <c r="G75" s="428"/>
      <c r="H75" s="428"/>
      <c r="I75" s="428"/>
      <c r="J75" s="428"/>
      <c r="K75" s="428"/>
      <c r="L75" s="428"/>
      <c r="M75" s="428"/>
      <c r="N75" s="428"/>
      <c r="O75" s="429"/>
      <c r="P75" s="430"/>
      <c r="Q75" s="401"/>
    </row>
    <row r="76" spans="1:17" ht="12" customHeight="1">
      <c r="A76" s="427"/>
      <c r="B76" s="428"/>
      <c r="C76" s="428"/>
      <c r="D76" s="428"/>
      <c r="E76" s="428"/>
      <c r="F76" s="428"/>
      <c r="G76" s="428"/>
      <c r="H76" s="428"/>
      <c r="I76" s="428"/>
      <c r="J76" s="428"/>
      <c r="K76" s="428"/>
      <c r="L76" s="428"/>
      <c r="M76" s="428"/>
      <c r="N76" s="428"/>
      <c r="O76" s="429"/>
      <c r="P76" s="430"/>
      <c r="Q76" s="414"/>
    </row>
    <row r="77" spans="1:17" ht="12" customHeight="1">
      <c r="A77" s="427"/>
      <c r="B77" s="428"/>
      <c r="C77" s="428"/>
      <c r="D77" s="428"/>
      <c r="E77" s="428"/>
      <c r="F77" s="428"/>
      <c r="G77" s="428"/>
      <c r="H77" s="428"/>
      <c r="I77" s="428"/>
      <c r="J77" s="428"/>
      <c r="K77" s="428"/>
      <c r="L77" s="428"/>
      <c r="M77" s="428"/>
      <c r="N77" s="428"/>
      <c r="O77" s="429"/>
      <c r="P77" s="430"/>
      <c r="Q77" s="414"/>
    </row>
    <row r="78" spans="1:17" ht="12" customHeight="1">
      <c r="A78" s="521" t="s">
        <v>159</v>
      </c>
      <c r="B78" s="521"/>
      <c r="C78" s="521"/>
      <c r="D78" s="521"/>
      <c r="E78" s="521"/>
      <c r="F78" s="521"/>
      <c r="G78" s="521"/>
      <c r="H78" s="521"/>
      <c r="I78" s="521"/>
      <c r="J78" s="521"/>
      <c r="K78" s="521"/>
      <c r="L78" s="521"/>
      <c r="M78" s="521"/>
      <c r="N78" s="521"/>
      <c r="O78" s="521"/>
      <c r="P78" s="521"/>
      <c r="Q78" s="521"/>
    </row>
    <row r="79" spans="1:17" ht="12" customHeight="1">
      <c r="A79" s="431">
        <v>2002</v>
      </c>
      <c r="B79" s="441">
        <v>33.9026146617807</v>
      </c>
      <c r="C79" s="441">
        <v>98.23486649373295</v>
      </c>
      <c r="D79" s="441">
        <v>74.29925900227218</v>
      </c>
      <c r="E79" s="441">
        <v>88.07887237789171</v>
      </c>
      <c r="F79" s="441">
        <v>64.8909958447979</v>
      </c>
      <c r="G79" s="441">
        <v>85.40292678695944</v>
      </c>
      <c r="H79" s="441">
        <v>72.93526626503136</v>
      </c>
      <c r="I79" s="441">
        <v>87.08463670797522</v>
      </c>
      <c r="J79" s="441">
        <v>84.09097393326797</v>
      </c>
      <c r="K79" s="441">
        <v>60.28409668006085</v>
      </c>
      <c r="L79" s="441">
        <v>51.54961306748865</v>
      </c>
      <c r="M79" s="441">
        <v>76.20830104616144</v>
      </c>
      <c r="N79" s="441"/>
      <c r="O79" s="406"/>
      <c r="P79" s="407"/>
      <c r="Q79" s="408"/>
    </row>
    <row r="80" spans="1:17" ht="12" customHeight="1">
      <c r="A80" s="431">
        <v>2003</v>
      </c>
      <c r="B80" s="441">
        <v>74.66627712835705</v>
      </c>
      <c r="C80" s="441">
        <v>68.24893468885355</v>
      </c>
      <c r="D80" s="441">
        <v>56.4112311923761</v>
      </c>
      <c r="E80" s="441">
        <v>66.13995003075831</v>
      </c>
      <c r="F80" s="441">
        <v>79</v>
      </c>
      <c r="G80" s="441">
        <v>65</v>
      </c>
      <c r="H80" s="441">
        <v>72.5</v>
      </c>
      <c r="I80" s="441">
        <v>97.49808684963158</v>
      </c>
      <c r="J80" s="441">
        <v>73.2</v>
      </c>
      <c r="K80" s="441">
        <v>60.4</v>
      </c>
      <c r="L80" s="441">
        <v>58.8</v>
      </c>
      <c r="M80" s="441">
        <v>64.1</v>
      </c>
      <c r="N80" s="406">
        <f>(B80+C80+D80+E80+F80+G80+H80+I80+J80+K80+L80+M80)/12</f>
        <v>69.66370665749805</v>
      </c>
      <c r="O80" s="407">
        <f>100*(M80-L80)/L80</f>
        <v>9.013605442176868</v>
      </c>
      <c r="P80" s="407">
        <f>100*(M80-M79)/M79</f>
        <v>-15.888428005798367</v>
      </c>
      <c r="Q80" s="408">
        <f>(((B80+C80+D80+E80+F80+G80+H80+I80+J80+K80+L80+M80)/12)-((B79+C79+D79+E79+F79+G79+H79+I79+J79+K79+L79+M79)/12))/((B79+C79+D79+E79+F79+G79+H79+I79+J79+K79+L79+M79)/12)*100</f>
        <v>-4.674994265249343</v>
      </c>
    </row>
    <row r="81" spans="1:17" ht="12" customHeight="1">
      <c r="A81" s="431">
        <v>2004</v>
      </c>
      <c r="B81" s="441">
        <v>43.910703946211584</v>
      </c>
      <c r="C81" s="441">
        <v>63.2</v>
      </c>
      <c r="D81" s="441">
        <v>79.0047564451393</v>
      </c>
      <c r="E81" s="441">
        <v>52.6</v>
      </c>
      <c r="F81" s="441">
        <v>77.7</v>
      </c>
      <c r="G81" s="441">
        <v>109.2</v>
      </c>
      <c r="H81" s="441">
        <v>77.18883848628585</v>
      </c>
      <c r="I81" s="441">
        <v>109.7</v>
      </c>
      <c r="J81" s="441">
        <v>92.09689497201624</v>
      </c>
      <c r="K81" s="441">
        <v>51.79337647348184</v>
      </c>
      <c r="L81" s="441">
        <v>42.4</v>
      </c>
      <c r="M81" s="441">
        <v>54.66104782026849</v>
      </c>
      <c r="N81" s="406">
        <f>(B81+C81+D81+E81+F81+G81+H81+I81+J81+K81+L81+M81)/12</f>
        <v>71.12130151195028</v>
      </c>
      <c r="O81" s="407">
        <f>(I81-H81)/H81*100</f>
        <v>42.11899304520617</v>
      </c>
      <c r="P81" s="407">
        <f>100*(I81-I80)/I80</f>
        <v>12.515028288900764</v>
      </c>
      <c r="Q81" s="408">
        <f>(((B81+C81+D81+E81+F81+G81+H81+I81)/8)-((B80+C80+D80+E80+F80+G80+H80+I80)/8))/((B80+C80+D80+E80+F80+G80+H80+I80)/8)*100</f>
        <v>5.701785033300655</v>
      </c>
    </row>
    <row r="82" spans="1:17" ht="12" customHeight="1">
      <c r="A82" s="431">
        <v>2005</v>
      </c>
      <c r="B82" s="441">
        <v>34.37644992695244</v>
      </c>
      <c r="C82" s="441">
        <v>43.5</v>
      </c>
      <c r="D82" s="441">
        <v>55.49094697793454</v>
      </c>
      <c r="E82" s="441">
        <v>47.52884515834641</v>
      </c>
      <c r="F82" s="441">
        <v>62.3</v>
      </c>
      <c r="G82" s="441">
        <v>67.90382810843796</v>
      </c>
      <c r="H82" s="441">
        <v>102.66099085029332</v>
      </c>
      <c r="I82" s="441">
        <v>61.5</v>
      </c>
      <c r="J82" s="441">
        <v>63.70777032116276</v>
      </c>
      <c r="K82" s="441">
        <v>53.3</v>
      </c>
      <c r="L82" s="441">
        <v>56.9</v>
      </c>
      <c r="M82" s="441">
        <v>56.6</v>
      </c>
      <c r="N82" s="406">
        <f>(B82+C82+D82+E82+F82+G82+H82+I82+J82+K82+L82+M82)/12</f>
        <v>58.81406927859394</v>
      </c>
      <c r="O82" s="407">
        <f>(I82-H82)/H82*100</f>
        <v>-40.09409076356651</v>
      </c>
      <c r="P82" s="407">
        <f>100*(I82-I81)/I81</f>
        <v>-43.938012762078394</v>
      </c>
      <c r="Q82" s="408">
        <f>(((B82+C82+D82+E82+F82+G82+H82+I82)/8)-((B81+C81+D81+E81+F81+G81+H81+I81)/8))/((B81+C81+D81+E81+F81+G81+H81+I81)/8)*100</f>
        <v>-22.406901977203912</v>
      </c>
    </row>
    <row r="83" spans="1:17" ht="12" customHeight="1">
      <c r="A83" s="431">
        <v>2006</v>
      </c>
      <c r="B83" s="441">
        <v>36.3</v>
      </c>
      <c r="C83" s="441">
        <v>53.4</v>
      </c>
      <c r="D83" s="441">
        <v>148.7</v>
      </c>
      <c r="E83" s="441">
        <v>61.1</v>
      </c>
      <c r="F83" s="441">
        <v>80.3</v>
      </c>
      <c r="G83" s="441">
        <v>68.3</v>
      </c>
      <c r="H83" s="441">
        <v>75.5</v>
      </c>
      <c r="I83" s="441">
        <v>72.7</v>
      </c>
      <c r="J83" s="441">
        <v>84.5</v>
      </c>
      <c r="K83" s="441">
        <v>67.9</v>
      </c>
      <c r="L83" s="441">
        <v>78.6</v>
      </c>
      <c r="M83" s="441">
        <v>60.6</v>
      </c>
      <c r="N83" s="406">
        <f>(B83+C83+D83+E83+F83+G83+H83+I83+J83+K83+L83+M83)/12</f>
        <v>73.99166666666667</v>
      </c>
      <c r="O83" s="407">
        <f>(I83-H83)/H83*100</f>
        <v>-3.708609271523175</v>
      </c>
      <c r="P83" s="407">
        <f>100*(I83-I82)/I82</f>
        <v>18.21138211382114</v>
      </c>
      <c r="Q83" s="408">
        <f>(((B83+C83+D83+E83+F83+G83+H83+I83)/8)-((B82+C82+D82+E82+F82+G82+H82+I82)/8))/((B82+C82+D82+E82+F82+G82+H82+I82)/8)*100</f>
        <v>25.467884685895093</v>
      </c>
    </row>
    <row r="84" spans="1:17" ht="12" customHeight="1">
      <c r="A84" s="431">
        <v>2007</v>
      </c>
      <c r="B84" s="441">
        <v>63.606429499929604</v>
      </c>
      <c r="C84" s="441">
        <v>46.466136005955555</v>
      </c>
      <c r="D84" s="441">
        <v>93.9</v>
      </c>
      <c r="E84" s="441">
        <v>57.6</v>
      </c>
      <c r="F84" s="441">
        <v>55.9</v>
      </c>
      <c r="G84" s="441">
        <v>79.4</v>
      </c>
      <c r="H84" s="441">
        <v>65.6</v>
      </c>
      <c r="I84" s="441">
        <v>60.7</v>
      </c>
      <c r="J84" s="441">
        <v>89</v>
      </c>
      <c r="K84" s="441">
        <v>62.5</v>
      </c>
      <c r="L84" s="441">
        <v>57.8</v>
      </c>
      <c r="M84" s="441">
        <v>104.8</v>
      </c>
      <c r="N84" s="406">
        <f>(B84+C84+D84+E84+F84+G84+H84+I84+J84+K84+L84+M84)/12</f>
        <v>69.77271379215709</v>
      </c>
      <c r="O84" s="407">
        <f>(I84-H84)/H84*100</f>
        <v>-7.469512195121938</v>
      </c>
      <c r="P84" s="407">
        <f>100*(I84-I83)/I83</f>
        <v>-16.506189821182943</v>
      </c>
      <c r="Q84" s="408">
        <f>(((B84+C84+D84+E84+F84+G84+H84+I84)/8)-((B83+C83+D83+E83+F83+G83+H83+I83)/8))/((B83+C83+D83+E83+F83+G83+H83+I83)/8)*100</f>
        <v>-12.263530855964248</v>
      </c>
    </row>
    <row r="85" spans="1:17" ht="12" customHeight="1">
      <c r="A85" s="431">
        <v>2008</v>
      </c>
      <c r="B85" s="441">
        <v>59.6</v>
      </c>
      <c r="C85" s="441">
        <v>54.9</v>
      </c>
      <c r="D85" s="441">
        <v>56.1</v>
      </c>
      <c r="E85" s="441">
        <v>80.5</v>
      </c>
      <c r="F85" s="441">
        <v>89.5</v>
      </c>
      <c r="G85" s="441">
        <v>69.7</v>
      </c>
      <c r="H85" s="441">
        <v>76.8</v>
      </c>
      <c r="I85" s="441">
        <v>154.7</v>
      </c>
      <c r="J85" s="441"/>
      <c r="K85" s="441"/>
      <c r="L85" s="441"/>
      <c r="M85" s="441"/>
      <c r="N85" s="406">
        <f>(B85+C85+D85+E85+F85+G85+H85+I85)/8</f>
        <v>80.225</v>
      </c>
      <c r="O85" s="407">
        <f>(I85-H85)/H85*100</f>
        <v>101.43229166666666</v>
      </c>
      <c r="P85" s="407">
        <f>100*(I85-I84)/I84</f>
        <v>154.8599670510708</v>
      </c>
      <c r="Q85" s="408">
        <f>(((B85+C85+D85+E85+F85+G85+H85+I85)/8)-((B84+C84+D84+E84+F84+G84+H84+I84)/8))/((B84+C84+D84+E84+F84+G84+H84+I84)/8)*100</f>
        <v>22.674628280519087</v>
      </c>
    </row>
    <row r="86" spans="1:17" ht="12" customHeight="1">
      <c r="A86" s="427"/>
      <c r="B86" s="428"/>
      <c r="C86" s="428"/>
      <c r="D86" s="428"/>
      <c r="E86" s="428"/>
      <c r="F86" s="428"/>
      <c r="G86" s="428"/>
      <c r="H86" s="428"/>
      <c r="I86" s="428"/>
      <c r="J86" s="428"/>
      <c r="K86" s="428"/>
      <c r="L86" s="428"/>
      <c r="M86" s="428"/>
      <c r="N86" s="428"/>
      <c r="O86" s="429"/>
      <c r="P86" s="430"/>
      <c r="Q86" s="414"/>
    </row>
    <row r="87" spans="1:17" ht="12" customHeight="1">
      <c r="A87" s="427"/>
      <c r="B87" s="428"/>
      <c r="C87" s="428"/>
      <c r="D87" s="428"/>
      <c r="E87" s="428"/>
      <c r="F87" s="428"/>
      <c r="G87" s="428"/>
      <c r="H87" s="428"/>
      <c r="I87" s="428"/>
      <c r="J87" s="428"/>
      <c r="K87" s="428"/>
      <c r="L87" s="428"/>
      <c r="M87" s="428"/>
      <c r="N87" s="428"/>
      <c r="O87" s="429"/>
      <c r="P87" s="430"/>
      <c r="Q87" s="414"/>
    </row>
    <row r="88" spans="1:17" ht="12" customHeight="1">
      <c r="A88" s="521" t="s">
        <v>160</v>
      </c>
      <c r="B88" s="521"/>
      <c r="C88" s="521"/>
      <c r="D88" s="521"/>
      <c r="E88" s="521"/>
      <c r="F88" s="521"/>
      <c r="G88" s="521"/>
      <c r="H88" s="521"/>
      <c r="I88" s="521"/>
      <c r="J88" s="521"/>
      <c r="K88" s="521"/>
      <c r="L88" s="521"/>
      <c r="M88" s="521"/>
      <c r="N88" s="521"/>
      <c r="O88" s="521"/>
      <c r="P88" s="521"/>
      <c r="Q88" s="521"/>
    </row>
    <row r="89" spans="1:17" ht="12" customHeight="1">
      <c r="A89" s="431">
        <v>2002</v>
      </c>
      <c r="B89" s="432">
        <v>50.93128833584721</v>
      </c>
      <c r="C89" s="432">
        <v>77.9259993973794</v>
      </c>
      <c r="D89" s="432">
        <v>112.12365469948318</v>
      </c>
      <c r="E89" s="432">
        <v>105.25324539499732</v>
      </c>
      <c r="F89" s="432">
        <v>132.92490257641833</v>
      </c>
      <c r="G89" s="432">
        <v>109.06552091226604</v>
      </c>
      <c r="H89" s="432">
        <v>119.11876460500119</v>
      </c>
      <c r="I89" s="432">
        <v>107.63443306232561</v>
      </c>
      <c r="J89" s="432">
        <v>109.0536446645487</v>
      </c>
      <c r="K89" s="432">
        <v>108.12135921873687</v>
      </c>
      <c r="L89" s="432">
        <v>76.88682772211143</v>
      </c>
      <c r="M89" s="432">
        <v>84.5588837475183</v>
      </c>
      <c r="N89" s="432"/>
      <c r="O89" s="406"/>
      <c r="P89" s="407"/>
      <c r="Q89" s="408"/>
    </row>
    <row r="90" spans="1:17" ht="12" customHeight="1">
      <c r="A90" s="431">
        <v>2003</v>
      </c>
      <c r="B90" s="432">
        <v>69.12569983882447</v>
      </c>
      <c r="C90" s="432">
        <v>33.30103638802348</v>
      </c>
      <c r="D90" s="432">
        <v>95.08821572620096</v>
      </c>
      <c r="E90" s="432">
        <v>146.61113331443744</v>
      </c>
      <c r="F90" s="432">
        <v>112.9</v>
      </c>
      <c r="G90" s="432">
        <v>111.5</v>
      </c>
      <c r="H90" s="432">
        <v>72.6</v>
      </c>
      <c r="I90" s="432">
        <v>97.6201855512875</v>
      </c>
      <c r="J90" s="432">
        <v>92.9</v>
      </c>
      <c r="K90" s="432">
        <v>80.9</v>
      </c>
      <c r="L90" s="432">
        <v>90.3</v>
      </c>
      <c r="M90" s="432">
        <v>79.9</v>
      </c>
      <c r="N90" s="406">
        <f>(B90+C90+D90+E90+F90+G90+H90+I90+J90+K90+L90+M90)/12</f>
        <v>90.22885590156449</v>
      </c>
      <c r="O90" s="407">
        <f>100*(M90-L90)/L90</f>
        <v>-11.51716500553709</v>
      </c>
      <c r="P90" s="407">
        <f>100*(M90-M89)/M89</f>
        <v>-5.509632508192873</v>
      </c>
      <c r="Q90" s="408">
        <f>(((B90+C90+D90+E90+F90+G90+H90+I90+J90+K90+L90+M90)/12)-((B89+C89+D89+E89+F89+G89+H89+I89+J89+K89+L89+M89)/12))/((B89+C89+D89+E89+F89+G89+H89+I89+J89+K89+L89+M89)/12)*100</f>
        <v>-9.287231113113856</v>
      </c>
    </row>
    <row r="91" spans="1:17" ht="12" customHeight="1">
      <c r="A91" s="431">
        <v>2004</v>
      </c>
      <c r="B91" s="432">
        <v>56.100624157245406</v>
      </c>
      <c r="C91" s="432">
        <v>59.5</v>
      </c>
      <c r="D91" s="432">
        <v>88.13864046858639</v>
      </c>
      <c r="E91" s="432">
        <v>72</v>
      </c>
      <c r="F91" s="432">
        <v>110.7</v>
      </c>
      <c r="G91" s="432">
        <v>149.3</v>
      </c>
      <c r="H91" s="432">
        <v>92.90609653268376</v>
      </c>
      <c r="I91" s="432">
        <v>89.1</v>
      </c>
      <c r="J91" s="432">
        <v>99.31607166364056</v>
      </c>
      <c r="K91" s="432">
        <v>68.19122479741276</v>
      </c>
      <c r="L91" s="432">
        <v>66.8</v>
      </c>
      <c r="M91" s="432">
        <v>63.30517529888511</v>
      </c>
      <c r="N91" s="406">
        <f>(B91+C91+D91+E91+F91+G91+H91+I91+J91+K91+L91+M91)/12</f>
        <v>84.61315274320448</v>
      </c>
      <c r="O91" s="407">
        <f>(I91-H91)/H91*100</f>
        <v>-4.096713428644381</v>
      </c>
      <c r="P91" s="407">
        <f>100*(I91-I90)/I90</f>
        <v>-8.727893215088383</v>
      </c>
      <c r="Q91" s="408">
        <f>(((B91+C91+D91+E91+F91+G91+H91+I91)/8)-((B90+C90+D90+E90+F90+G90+H90+I90)/8))/((B90+C90+D90+E90+F90+G90+H90+I90)/8)*100</f>
        <v>-2.842777079196952</v>
      </c>
    </row>
    <row r="92" spans="1:17" ht="12" customHeight="1">
      <c r="A92" s="431">
        <v>2005</v>
      </c>
      <c r="B92" s="432">
        <v>55.73298451051153</v>
      </c>
      <c r="C92" s="432">
        <v>45.8</v>
      </c>
      <c r="D92" s="432">
        <v>84.4622440012476</v>
      </c>
      <c r="E92" s="432">
        <v>171.36158308003752</v>
      </c>
      <c r="F92" s="432">
        <v>86.1</v>
      </c>
      <c r="G92" s="432">
        <v>117.46086713147386</v>
      </c>
      <c r="H92" s="432">
        <v>107.06615260365955</v>
      </c>
      <c r="I92" s="432">
        <v>164.1</v>
      </c>
      <c r="J92" s="432">
        <v>100.70954451819638</v>
      </c>
      <c r="K92" s="432">
        <v>96.8</v>
      </c>
      <c r="L92" s="432">
        <v>75.7</v>
      </c>
      <c r="M92" s="432">
        <v>68.2</v>
      </c>
      <c r="N92" s="406">
        <f>(B92+C92+D92+E92+F92+G92+H92+I92+J92+K92+L92+M92)/12</f>
        <v>97.79111465376054</v>
      </c>
      <c r="O92" s="407">
        <f>(I92-H92)/H92*100</f>
        <v>53.26972718210015</v>
      </c>
      <c r="P92" s="407">
        <f>100*(I92-I91)/I91</f>
        <v>84.17508417508418</v>
      </c>
      <c r="Q92" s="408">
        <f>(((B92+C92+D92+E92+F92+G92+H92+I92)/8)-((B91+C91+D91+E91+F91+G91+H91+I91)/8))/((B91+C91+D91+E91+F91+G91+H91+I91)/8)*100</f>
        <v>15.930227676269537</v>
      </c>
    </row>
    <row r="93" spans="1:17" ht="12" customHeight="1">
      <c r="A93" s="431">
        <v>2006</v>
      </c>
      <c r="B93" s="432">
        <v>118.4</v>
      </c>
      <c r="C93" s="432">
        <v>53.3</v>
      </c>
      <c r="D93" s="432">
        <v>139</v>
      </c>
      <c r="E93" s="432">
        <v>76.4</v>
      </c>
      <c r="F93" s="432">
        <v>67.7</v>
      </c>
      <c r="G93" s="432">
        <v>93.5</v>
      </c>
      <c r="H93" s="432">
        <v>92.9</v>
      </c>
      <c r="I93" s="432">
        <v>117.2</v>
      </c>
      <c r="J93" s="432">
        <v>110.8</v>
      </c>
      <c r="K93" s="432">
        <v>100.8</v>
      </c>
      <c r="L93" s="432">
        <v>145.5</v>
      </c>
      <c r="M93" s="432">
        <v>94.5</v>
      </c>
      <c r="N93" s="406">
        <f>(B93+C93+D93+E93+F93+G93+H93+I93+J93+K93+L93+M93)/12</f>
        <v>100.83333333333333</v>
      </c>
      <c r="O93" s="407">
        <f>(I93-H93)/H93*100</f>
        <v>26.157158234660923</v>
      </c>
      <c r="P93" s="407">
        <f>100*(I93-I92)/I92</f>
        <v>-28.580134064594755</v>
      </c>
      <c r="Q93" s="408">
        <f>(((B93+C93+D93+E93+F93+G93+H93+I93)/8)-((B92+C92+D92+E92+F92+G92+H92+I92)/8))/((B92+C92+D92+E92+F92+G92+H92+I92)/8)*100</f>
        <v>-8.85533747356032</v>
      </c>
    </row>
    <row r="94" spans="1:17" ht="12" customHeight="1">
      <c r="A94" s="431">
        <v>2007</v>
      </c>
      <c r="B94" s="432">
        <v>36.04647439508454</v>
      </c>
      <c r="C94" s="432">
        <v>87.24326003863774</v>
      </c>
      <c r="D94" s="432">
        <v>107.6</v>
      </c>
      <c r="E94" s="432">
        <v>91.9</v>
      </c>
      <c r="F94" s="432">
        <v>85.1</v>
      </c>
      <c r="G94" s="432">
        <v>125.7</v>
      </c>
      <c r="H94" s="432">
        <v>103.4</v>
      </c>
      <c r="I94" s="432">
        <v>159.2</v>
      </c>
      <c r="J94" s="432">
        <v>85.5</v>
      </c>
      <c r="K94" s="432">
        <v>79.9</v>
      </c>
      <c r="L94" s="432">
        <v>109</v>
      </c>
      <c r="M94" s="432">
        <v>167.1</v>
      </c>
      <c r="N94" s="406">
        <f>(B94+C94+D94+E94+F94+G94+H94+I94+J94+K94+L94+M94)/12</f>
        <v>103.14081120281018</v>
      </c>
      <c r="O94" s="407">
        <f>(I94-H94)/H94*100</f>
        <v>53.96518375241778</v>
      </c>
      <c r="P94" s="407">
        <f>100*(I94-I93)/I93</f>
        <v>35.83617747440272</v>
      </c>
      <c r="Q94" s="408">
        <f>(((B94+C94+D94+E94+F94+G94+H94+I94)/8)-((B93+C93+D93+E93+F93+G93+H93+I93)/8))/((B93+C93+D93+E93+F93+G93+H93+I93)/8)*100</f>
        <v>4.982823633138502</v>
      </c>
    </row>
    <row r="95" spans="1:17" ht="12" customHeight="1">
      <c r="A95" s="431">
        <v>2008</v>
      </c>
      <c r="B95" s="432">
        <v>50.7</v>
      </c>
      <c r="C95" s="432">
        <v>66.9</v>
      </c>
      <c r="D95" s="432">
        <v>206.2</v>
      </c>
      <c r="E95" s="432">
        <v>139.5</v>
      </c>
      <c r="F95" s="432">
        <v>115.6</v>
      </c>
      <c r="G95" s="432">
        <v>165.9</v>
      </c>
      <c r="H95" s="432">
        <v>95</v>
      </c>
      <c r="I95" s="432">
        <v>113.6</v>
      </c>
      <c r="J95" s="432"/>
      <c r="K95" s="432"/>
      <c r="L95" s="432"/>
      <c r="M95" s="432"/>
      <c r="N95" s="406">
        <f>(B95+C95+D95+E95+F95+G95+H95+I95)/8</f>
        <v>119.175</v>
      </c>
      <c r="O95" s="407">
        <f>(I95-H95)/H95*100</f>
        <v>19.578947368421044</v>
      </c>
      <c r="P95" s="407">
        <f>100*(I95-I94)/I94</f>
        <v>-28.643216080402006</v>
      </c>
      <c r="Q95" s="408">
        <f>(((B95+C95+D95+E95+F95+G95+H95+I95)/8)-((B94+C94+D94+E94+F94+G94+H94+I94)/8))/((B94+C94+D94+E94+F94+G94+H94+I94)/8)*100</f>
        <v>19.74532686961745</v>
      </c>
    </row>
    <row r="96" spans="1:17" ht="12" customHeight="1">
      <c r="A96" s="439"/>
      <c r="B96" s="432"/>
      <c r="C96" s="432"/>
      <c r="D96" s="432"/>
      <c r="E96" s="432"/>
      <c r="F96" s="432"/>
      <c r="G96" s="432"/>
      <c r="H96" s="432"/>
      <c r="I96" s="432"/>
      <c r="J96" s="432"/>
      <c r="K96" s="432"/>
      <c r="L96" s="432"/>
      <c r="M96" s="432"/>
      <c r="N96" s="432"/>
      <c r="O96" s="406"/>
      <c r="P96" s="407"/>
      <c r="Q96" s="408"/>
    </row>
    <row r="97" spans="1:17" ht="12" customHeight="1">
      <c r="A97" s="439"/>
      <c r="B97" s="432"/>
      <c r="C97" s="432"/>
      <c r="D97" s="432"/>
      <c r="E97" s="432"/>
      <c r="F97" s="432"/>
      <c r="G97" s="432"/>
      <c r="H97" s="432"/>
      <c r="I97" s="432"/>
      <c r="J97" s="432"/>
      <c r="K97" s="432"/>
      <c r="L97" s="432"/>
      <c r="M97" s="432"/>
      <c r="N97" s="432"/>
      <c r="O97" s="406"/>
      <c r="P97" s="407"/>
      <c r="Q97" s="408"/>
    </row>
    <row r="98" spans="1:17" ht="12" customHeight="1">
      <c r="A98" s="439"/>
      <c r="B98" s="432"/>
      <c r="C98" s="432"/>
      <c r="D98" s="432"/>
      <c r="E98" s="432"/>
      <c r="F98" s="432"/>
      <c r="G98" s="432"/>
      <c r="H98" s="432"/>
      <c r="I98" s="432"/>
      <c r="J98" s="432"/>
      <c r="K98" s="432"/>
      <c r="L98" s="432"/>
      <c r="M98" s="432"/>
      <c r="N98" s="432"/>
      <c r="O98" s="406"/>
      <c r="P98" s="407"/>
      <c r="Q98" s="408"/>
    </row>
    <row r="99" spans="1:17" ht="12" customHeight="1">
      <c r="A99" s="439"/>
      <c r="B99" s="432"/>
      <c r="C99" s="432"/>
      <c r="D99" s="432"/>
      <c r="E99" s="432"/>
      <c r="F99" s="432"/>
      <c r="G99" s="432"/>
      <c r="H99" s="432"/>
      <c r="I99" s="432"/>
      <c r="J99" s="432"/>
      <c r="K99" s="432"/>
      <c r="L99" s="432"/>
      <c r="M99" s="432"/>
      <c r="N99" s="432"/>
      <c r="O99" s="406"/>
      <c r="P99" s="407"/>
      <c r="Q99" s="408"/>
    </row>
    <row r="100" spans="1:17" ht="12" customHeight="1">
      <c r="A100" s="439"/>
      <c r="B100" s="432"/>
      <c r="C100" s="432"/>
      <c r="D100" s="432"/>
      <c r="E100" s="432"/>
      <c r="F100" s="432"/>
      <c r="G100" s="432"/>
      <c r="H100" s="432"/>
      <c r="I100" s="432"/>
      <c r="J100" s="432"/>
      <c r="K100" s="432"/>
      <c r="L100" s="432"/>
      <c r="M100" s="432"/>
      <c r="N100" s="432"/>
      <c r="O100" s="406"/>
      <c r="P100" s="407"/>
      <c r="Q100" s="408"/>
    </row>
    <row r="101" spans="1:17" ht="12" customHeight="1">
      <c r="A101" s="439"/>
      <c r="B101" s="432"/>
      <c r="C101" s="432"/>
      <c r="D101" s="432"/>
      <c r="E101" s="432"/>
      <c r="F101" s="432"/>
      <c r="G101" s="432"/>
      <c r="H101" s="432"/>
      <c r="I101" s="432"/>
      <c r="J101" s="432"/>
      <c r="K101" s="432"/>
      <c r="L101" s="432"/>
      <c r="M101" s="432"/>
      <c r="N101" s="432"/>
      <c r="O101" s="406"/>
      <c r="P101" s="407"/>
      <c r="Q101" s="408"/>
    </row>
    <row r="102" spans="1:17" ht="12" customHeight="1">
      <c r="A102" s="439"/>
      <c r="B102" s="432"/>
      <c r="C102" s="432"/>
      <c r="D102" s="432"/>
      <c r="E102" s="432"/>
      <c r="F102" s="432"/>
      <c r="G102" s="432"/>
      <c r="H102" s="432"/>
      <c r="I102" s="432"/>
      <c r="J102" s="432"/>
      <c r="K102" s="432"/>
      <c r="L102" s="432"/>
      <c r="M102" s="432"/>
      <c r="N102" s="432"/>
      <c r="O102" s="406"/>
      <c r="P102" s="407"/>
      <c r="Q102" s="408"/>
    </row>
    <row r="103" spans="1:17" ht="12" customHeight="1">
      <c r="A103" s="439"/>
      <c r="B103" s="432"/>
      <c r="C103" s="432"/>
      <c r="D103" s="432"/>
      <c r="E103" s="432"/>
      <c r="F103" s="432"/>
      <c r="G103" s="432"/>
      <c r="H103" s="432"/>
      <c r="I103" s="432"/>
      <c r="J103" s="432"/>
      <c r="K103" s="432"/>
      <c r="L103" s="432"/>
      <c r="M103" s="432"/>
      <c r="N103" s="432"/>
      <c r="O103" s="406"/>
      <c r="P103" s="407"/>
      <c r="Q103" s="408"/>
    </row>
    <row r="104" spans="1:17" ht="12" customHeight="1">
      <c r="A104" s="439"/>
      <c r="B104" s="432"/>
      <c r="C104" s="432"/>
      <c r="D104" s="432"/>
      <c r="E104" s="432"/>
      <c r="F104" s="432"/>
      <c r="G104" s="432"/>
      <c r="H104" s="432"/>
      <c r="I104" s="432"/>
      <c r="J104" s="432"/>
      <c r="K104" s="432"/>
      <c r="L104" s="432"/>
      <c r="M104" s="432"/>
      <c r="N104" s="432"/>
      <c r="O104" s="406"/>
      <c r="P104" s="407"/>
      <c r="Q104" s="408"/>
    </row>
    <row r="105" spans="1:17" ht="12" customHeight="1">
      <c r="A105" s="439"/>
      <c r="B105" s="432"/>
      <c r="C105" s="432"/>
      <c r="D105" s="432"/>
      <c r="E105" s="432"/>
      <c r="F105" s="432"/>
      <c r="G105" s="432"/>
      <c r="H105" s="432"/>
      <c r="I105" s="432"/>
      <c r="J105" s="432"/>
      <c r="K105" s="432"/>
      <c r="L105" s="432"/>
      <c r="M105" s="432"/>
      <c r="N105" s="432"/>
      <c r="O105" s="406"/>
      <c r="P105" s="407"/>
      <c r="Q105" s="408"/>
    </row>
    <row r="106" spans="1:17" ht="12" customHeight="1">
      <c r="A106" s="439"/>
      <c r="B106" s="432"/>
      <c r="C106" s="432"/>
      <c r="D106" s="432"/>
      <c r="E106" s="432"/>
      <c r="F106" s="432"/>
      <c r="G106" s="432"/>
      <c r="H106" s="432"/>
      <c r="I106" s="432"/>
      <c r="J106" s="432"/>
      <c r="K106" s="432"/>
      <c r="L106" s="432"/>
      <c r="M106" s="432"/>
      <c r="N106" s="432"/>
      <c r="O106" s="406"/>
      <c r="P106" s="407"/>
      <c r="Q106" s="408"/>
    </row>
    <row r="107" spans="1:17" ht="12" customHeight="1">
      <c r="A107" s="439"/>
      <c r="B107" s="432"/>
      <c r="C107" s="432"/>
      <c r="D107" s="432"/>
      <c r="E107" s="432"/>
      <c r="F107" s="432"/>
      <c r="G107" s="432"/>
      <c r="H107" s="432"/>
      <c r="I107" s="432"/>
      <c r="J107" s="432"/>
      <c r="K107" s="432"/>
      <c r="L107" s="432"/>
      <c r="M107" s="432"/>
      <c r="N107" s="432"/>
      <c r="O107" s="406"/>
      <c r="P107" s="407"/>
      <c r="Q107" s="408"/>
    </row>
    <row r="108" spans="1:17" ht="12" customHeight="1">
      <c r="A108" s="439"/>
      <c r="B108" s="432"/>
      <c r="C108" s="432"/>
      <c r="D108" s="432"/>
      <c r="E108" s="432"/>
      <c r="F108" s="432"/>
      <c r="G108" s="432"/>
      <c r="H108" s="432"/>
      <c r="I108" s="432"/>
      <c r="J108" s="432"/>
      <c r="K108" s="432"/>
      <c r="L108" s="432"/>
      <c r="M108" s="432"/>
      <c r="N108" s="432"/>
      <c r="O108" s="406"/>
      <c r="P108" s="407"/>
      <c r="Q108" s="408"/>
    </row>
    <row r="109" spans="1:17" ht="12" customHeight="1">
      <c r="A109" s="439"/>
      <c r="B109" s="432"/>
      <c r="C109" s="432"/>
      <c r="D109" s="432"/>
      <c r="E109" s="432"/>
      <c r="F109" s="432"/>
      <c r="G109" s="432"/>
      <c r="H109" s="432"/>
      <c r="I109" s="432"/>
      <c r="J109" s="432"/>
      <c r="K109" s="432"/>
      <c r="L109" s="432"/>
      <c r="M109" s="432"/>
      <c r="N109" s="432"/>
      <c r="O109" s="406"/>
      <c r="P109" s="407"/>
      <c r="Q109" s="408"/>
    </row>
    <row r="110" spans="1:17" ht="12" customHeight="1">
      <c r="A110" s="439"/>
      <c r="B110" s="432"/>
      <c r="C110" s="432"/>
      <c r="D110" s="432"/>
      <c r="E110" s="432"/>
      <c r="F110" s="432"/>
      <c r="G110" s="432"/>
      <c r="H110" s="432"/>
      <c r="I110" s="432"/>
      <c r="J110" s="432"/>
      <c r="K110" s="432"/>
      <c r="L110" s="432"/>
      <c r="M110" s="432"/>
      <c r="N110" s="432"/>
      <c r="O110" s="406"/>
      <c r="P110" s="407"/>
      <c r="Q110" s="408"/>
    </row>
    <row r="111" spans="1:17" ht="12" customHeight="1">
      <c r="A111" s="439"/>
      <c r="B111" s="432"/>
      <c r="C111" s="432"/>
      <c r="D111" s="432"/>
      <c r="E111" s="432"/>
      <c r="F111" s="432"/>
      <c r="G111" s="432"/>
      <c r="H111" s="432"/>
      <c r="I111" s="432"/>
      <c r="J111" s="432"/>
      <c r="K111" s="432"/>
      <c r="L111" s="432"/>
      <c r="M111" s="432"/>
      <c r="N111" s="432"/>
      <c r="O111" s="406"/>
      <c r="P111" s="407"/>
      <c r="Q111" s="408"/>
    </row>
    <row r="112" spans="1:17" ht="12" customHeight="1">
      <c r="A112" s="439"/>
      <c r="B112" s="432"/>
      <c r="C112" s="432"/>
      <c r="D112" s="432"/>
      <c r="E112" s="432"/>
      <c r="F112" s="432"/>
      <c r="G112" s="432"/>
      <c r="H112" s="432"/>
      <c r="I112" s="432"/>
      <c r="J112" s="432"/>
      <c r="K112" s="432"/>
      <c r="L112" s="432"/>
      <c r="M112" s="432"/>
      <c r="N112" s="432"/>
      <c r="O112" s="406"/>
      <c r="P112" s="407"/>
      <c r="Q112" s="408"/>
    </row>
    <row r="113" spans="1:17" ht="12" customHeight="1">
      <c r="A113" s="439"/>
      <c r="B113" s="432"/>
      <c r="C113" s="432"/>
      <c r="D113" s="432"/>
      <c r="E113" s="432"/>
      <c r="F113" s="432"/>
      <c r="G113" s="432"/>
      <c r="H113" s="432"/>
      <c r="I113" s="432"/>
      <c r="J113" s="432"/>
      <c r="K113" s="432"/>
      <c r="L113" s="432"/>
      <c r="M113" s="432"/>
      <c r="N113" s="432"/>
      <c r="O113" s="406"/>
      <c r="P113" s="407"/>
      <c r="Q113" s="408"/>
    </row>
    <row r="114" spans="1:17" ht="12" customHeight="1">
      <c r="A114" s="439"/>
      <c r="B114" s="432"/>
      <c r="C114" s="432"/>
      <c r="D114" s="432"/>
      <c r="E114" s="432"/>
      <c r="F114" s="432"/>
      <c r="G114" s="432"/>
      <c r="H114" s="432"/>
      <c r="I114" s="432"/>
      <c r="J114" s="432"/>
      <c r="K114" s="432"/>
      <c r="L114" s="432"/>
      <c r="M114" s="432"/>
      <c r="N114" s="432"/>
      <c r="O114" s="406"/>
      <c r="P114" s="407"/>
      <c r="Q114" s="408"/>
    </row>
    <row r="115" spans="1:17" ht="12" customHeight="1">
      <c r="A115" s="439"/>
      <c r="B115" s="432"/>
      <c r="C115" s="432"/>
      <c r="D115" s="432"/>
      <c r="E115" s="432"/>
      <c r="F115" s="432"/>
      <c r="G115" s="432"/>
      <c r="H115" s="432"/>
      <c r="I115" s="432"/>
      <c r="J115" s="432"/>
      <c r="K115" s="432"/>
      <c r="L115" s="432"/>
      <c r="M115" s="432"/>
      <c r="N115" s="432"/>
      <c r="O115" s="406"/>
      <c r="P115" s="407"/>
      <c r="Q115" s="408"/>
    </row>
    <row r="116" spans="1:17" ht="12" customHeight="1">
      <c r="A116" s="439"/>
      <c r="B116" s="432"/>
      <c r="C116" s="432"/>
      <c r="D116" s="432"/>
      <c r="E116" s="432"/>
      <c r="F116" s="432"/>
      <c r="G116" s="432"/>
      <c r="H116" s="432"/>
      <c r="I116" s="432"/>
      <c r="J116" s="432"/>
      <c r="K116" s="432"/>
      <c r="L116" s="432"/>
      <c r="M116" s="432"/>
      <c r="N116" s="432"/>
      <c r="O116" s="406"/>
      <c r="P116" s="407"/>
      <c r="Q116" s="408"/>
    </row>
    <row r="117" spans="1:17" ht="12" customHeight="1">
      <c r="A117" s="439"/>
      <c r="B117" s="432"/>
      <c r="C117" s="432"/>
      <c r="D117" s="432"/>
      <c r="E117" s="432"/>
      <c r="F117" s="432"/>
      <c r="G117" s="432"/>
      <c r="H117" s="432"/>
      <c r="I117" s="432"/>
      <c r="J117" s="432"/>
      <c r="K117" s="432"/>
      <c r="L117" s="432"/>
      <c r="M117" s="432"/>
      <c r="N117" s="432"/>
      <c r="O117" s="406"/>
      <c r="P117" s="407"/>
      <c r="Q117" s="408"/>
    </row>
    <row r="118" spans="1:17" ht="12" customHeight="1">
      <c r="A118" s="439"/>
      <c r="B118" s="432"/>
      <c r="C118" s="432"/>
      <c r="D118" s="432"/>
      <c r="E118" s="432"/>
      <c r="F118" s="432"/>
      <c r="G118" s="432"/>
      <c r="H118" s="432"/>
      <c r="I118" s="432"/>
      <c r="J118" s="432"/>
      <c r="K118" s="432"/>
      <c r="L118" s="432"/>
      <c r="M118" s="432"/>
      <c r="N118" s="432"/>
      <c r="O118" s="406"/>
      <c r="P118" s="407"/>
      <c r="Q118" s="408"/>
    </row>
    <row r="119" spans="1:17" ht="12" customHeight="1">
      <c r="A119" s="439"/>
      <c r="B119" s="432"/>
      <c r="C119" s="432"/>
      <c r="D119" s="432"/>
      <c r="E119" s="432"/>
      <c r="F119" s="432"/>
      <c r="G119" s="432"/>
      <c r="H119" s="432"/>
      <c r="I119" s="432"/>
      <c r="J119" s="432"/>
      <c r="K119" s="432"/>
      <c r="L119" s="432"/>
      <c r="M119" s="432"/>
      <c r="N119" s="432"/>
      <c r="O119" s="406"/>
      <c r="P119" s="407"/>
      <c r="Q119" s="408"/>
    </row>
    <row r="120" spans="1:17" ht="12" customHeight="1">
      <c r="A120" s="439"/>
      <c r="B120" s="432"/>
      <c r="C120" s="432"/>
      <c r="D120" s="432"/>
      <c r="E120" s="432"/>
      <c r="F120" s="432"/>
      <c r="G120" s="432"/>
      <c r="H120" s="432"/>
      <c r="I120" s="432"/>
      <c r="J120" s="432"/>
      <c r="K120" s="432"/>
      <c r="L120" s="432"/>
      <c r="M120" s="432"/>
      <c r="N120" s="432"/>
      <c r="O120" s="406"/>
      <c r="P120" s="407"/>
      <c r="Q120" s="408"/>
    </row>
    <row r="121" spans="1:17" ht="12" customHeight="1">
      <c r="A121" s="439"/>
      <c r="B121" s="432"/>
      <c r="C121" s="432"/>
      <c r="D121" s="432"/>
      <c r="E121" s="432"/>
      <c r="F121" s="432"/>
      <c r="G121" s="432"/>
      <c r="H121" s="432"/>
      <c r="I121" s="432"/>
      <c r="J121" s="432"/>
      <c r="K121" s="432"/>
      <c r="L121" s="432"/>
      <c r="M121" s="432"/>
      <c r="N121" s="432"/>
      <c r="O121" s="406"/>
      <c r="P121" s="407"/>
      <c r="Q121" s="408"/>
    </row>
    <row r="122" spans="1:17" ht="12" customHeight="1">
      <c r="A122" s="439"/>
      <c r="B122" s="432"/>
      <c r="C122" s="432"/>
      <c r="D122" s="432"/>
      <c r="E122" s="432"/>
      <c r="F122" s="432"/>
      <c r="G122" s="432"/>
      <c r="H122" s="432"/>
      <c r="I122" s="432"/>
      <c r="J122" s="432"/>
      <c r="K122" s="432"/>
      <c r="L122" s="432"/>
      <c r="M122" s="432"/>
      <c r="N122" s="432"/>
      <c r="O122" s="406"/>
      <c r="P122" s="407"/>
      <c r="Q122" s="408"/>
    </row>
    <row r="123" spans="1:17" ht="12" customHeight="1">
      <c r="A123" s="439"/>
      <c r="B123" s="432"/>
      <c r="C123" s="432"/>
      <c r="D123" s="432"/>
      <c r="E123" s="432"/>
      <c r="F123" s="432"/>
      <c r="G123" s="432"/>
      <c r="H123" s="432"/>
      <c r="I123" s="432"/>
      <c r="J123" s="432"/>
      <c r="K123" s="432"/>
      <c r="L123" s="432"/>
      <c r="M123" s="432"/>
      <c r="N123" s="432"/>
      <c r="O123" s="406"/>
      <c r="P123" s="407"/>
      <c r="Q123" s="408"/>
    </row>
    <row r="124" spans="1:17" ht="12" customHeight="1">
      <c r="A124" s="439"/>
      <c r="B124" s="432"/>
      <c r="C124" s="432"/>
      <c r="D124" s="432"/>
      <c r="E124" s="432"/>
      <c r="F124" s="432"/>
      <c r="G124" s="432"/>
      <c r="H124" s="432"/>
      <c r="I124" s="432"/>
      <c r="J124" s="432"/>
      <c r="K124" s="432"/>
      <c r="L124" s="432"/>
      <c r="M124" s="432"/>
      <c r="N124" s="432"/>
      <c r="O124" s="406"/>
      <c r="P124" s="407"/>
      <c r="Q124" s="408"/>
    </row>
    <row r="125" spans="1:17" ht="12" customHeight="1">
      <c r="A125" s="439"/>
      <c r="B125" s="432"/>
      <c r="C125" s="432"/>
      <c r="D125" s="432"/>
      <c r="E125" s="432"/>
      <c r="F125" s="432"/>
      <c r="G125" s="432"/>
      <c r="H125" s="432"/>
      <c r="I125" s="432"/>
      <c r="J125" s="432"/>
      <c r="K125" s="432"/>
      <c r="L125" s="432"/>
      <c r="M125" s="432"/>
      <c r="N125" s="432"/>
      <c r="O125" s="406"/>
      <c r="P125" s="407"/>
      <c r="Q125" s="408"/>
    </row>
    <row r="126" spans="1:17" ht="12" customHeight="1">
      <c r="A126" s="439"/>
      <c r="B126" s="432"/>
      <c r="C126" s="432"/>
      <c r="D126" s="432"/>
      <c r="E126" s="432"/>
      <c r="F126" s="432"/>
      <c r="G126" s="432"/>
      <c r="H126" s="432"/>
      <c r="I126" s="432"/>
      <c r="J126" s="432"/>
      <c r="K126" s="432"/>
      <c r="L126" s="432"/>
      <c r="M126" s="432"/>
      <c r="N126" s="432"/>
      <c r="O126" s="406"/>
      <c r="P126" s="407"/>
      <c r="Q126" s="408"/>
    </row>
    <row r="127" spans="1:17" ht="12" customHeight="1">
      <c r="A127" s="439"/>
      <c r="B127" s="432"/>
      <c r="C127" s="432"/>
      <c r="D127" s="432"/>
      <c r="E127" s="432"/>
      <c r="F127" s="432"/>
      <c r="G127" s="432"/>
      <c r="H127" s="432"/>
      <c r="I127" s="432"/>
      <c r="J127" s="432"/>
      <c r="K127" s="432"/>
      <c r="L127" s="432"/>
      <c r="M127" s="432"/>
      <c r="N127" s="432"/>
      <c r="O127" s="406"/>
      <c r="P127" s="407"/>
      <c r="Q127" s="408"/>
    </row>
    <row r="128" spans="1:17" ht="12.75" customHeight="1">
      <c r="A128" s="522"/>
      <c r="B128" s="522"/>
      <c r="C128" s="522"/>
      <c r="D128" s="522"/>
      <c r="E128" s="522"/>
      <c r="F128" s="522"/>
      <c r="G128" s="522"/>
      <c r="H128" s="522"/>
      <c r="I128" s="522"/>
      <c r="J128" s="522"/>
      <c r="K128" s="522"/>
      <c r="L128" s="522"/>
      <c r="M128" s="522"/>
      <c r="N128" s="522"/>
      <c r="O128" s="522"/>
      <c r="P128" s="522"/>
      <c r="Q128" s="522"/>
    </row>
    <row r="129" spans="1:17" ht="12.75" customHeight="1">
      <c r="A129" s="409"/>
      <c r="B129" s="409"/>
      <c r="C129" s="409"/>
      <c r="D129" s="409"/>
      <c r="E129" s="409"/>
      <c r="F129" s="409"/>
      <c r="G129" s="409"/>
      <c r="H129" s="409"/>
      <c r="I129" s="409"/>
      <c r="J129" s="409"/>
      <c r="K129" s="409"/>
      <c r="L129" s="409"/>
      <c r="M129" s="409"/>
      <c r="N129" s="409"/>
      <c r="O129" s="410"/>
      <c r="P129" s="411"/>
      <c r="Q129" s="409"/>
    </row>
    <row r="130" spans="1:17" ht="12.75" customHeight="1">
      <c r="A130" s="520" t="s">
        <v>152</v>
      </c>
      <c r="B130" s="520"/>
      <c r="C130" s="520"/>
      <c r="D130" s="520"/>
      <c r="E130" s="520"/>
      <c r="F130" s="520"/>
      <c r="G130" s="520"/>
      <c r="H130" s="520"/>
      <c r="I130" s="520"/>
      <c r="J130" s="520"/>
      <c r="K130" s="520"/>
      <c r="L130" s="520"/>
      <c r="M130" s="520"/>
      <c r="N130" s="520"/>
      <c r="O130" s="520"/>
      <c r="P130" s="520"/>
      <c r="Q130" s="520"/>
    </row>
    <row r="131" spans="1:17" ht="12" customHeight="1">
      <c r="A131" s="520" t="s">
        <v>158</v>
      </c>
      <c r="B131" s="520"/>
      <c r="C131" s="520"/>
      <c r="D131" s="520"/>
      <c r="E131" s="520"/>
      <c r="F131" s="520"/>
      <c r="G131" s="520"/>
      <c r="H131" s="520"/>
      <c r="I131" s="520"/>
      <c r="J131" s="520"/>
      <c r="K131" s="520"/>
      <c r="L131" s="520"/>
      <c r="M131" s="520"/>
      <c r="N131" s="520"/>
      <c r="O131" s="520"/>
      <c r="P131" s="520"/>
      <c r="Q131" s="520"/>
    </row>
    <row r="132" spans="1:17" ht="12.75" customHeight="1">
      <c r="A132" s="520" t="s">
        <v>50</v>
      </c>
      <c r="B132" s="520"/>
      <c r="C132" s="520"/>
      <c r="D132" s="520"/>
      <c r="E132" s="520"/>
      <c r="F132" s="520"/>
      <c r="G132" s="520"/>
      <c r="H132" s="520"/>
      <c r="I132" s="520"/>
      <c r="J132" s="520"/>
      <c r="K132" s="520"/>
      <c r="L132" s="520"/>
      <c r="M132" s="520"/>
      <c r="N132" s="520"/>
      <c r="O132" s="520"/>
      <c r="P132" s="520"/>
      <c r="Q132" s="520"/>
    </row>
    <row r="133" spans="1:17" ht="12" customHeight="1">
      <c r="A133" s="409"/>
      <c r="B133" s="412"/>
      <c r="C133" s="409"/>
      <c r="D133" s="409"/>
      <c r="E133" s="409"/>
      <c r="F133" s="409"/>
      <c r="G133" s="409"/>
      <c r="H133" s="409"/>
      <c r="I133" s="409"/>
      <c r="J133" s="409"/>
      <c r="K133" s="409"/>
      <c r="L133" s="409"/>
      <c r="M133" s="409"/>
      <c r="N133" s="409"/>
      <c r="O133" s="410"/>
      <c r="P133" s="411"/>
      <c r="Q133" s="440"/>
    </row>
    <row r="134" spans="1:17" ht="12" customHeight="1">
      <c r="A134" s="409"/>
      <c r="B134" s="412"/>
      <c r="C134" s="409"/>
      <c r="D134" s="409"/>
      <c r="E134" s="409"/>
      <c r="F134" s="409"/>
      <c r="G134" s="409"/>
      <c r="H134" s="409"/>
      <c r="I134" s="409"/>
      <c r="J134" s="409"/>
      <c r="K134" s="409"/>
      <c r="L134" s="409"/>
      <c r="M134" s="409"/>
      <c r="N134" s="409"/>
      <c r="O134" s="410"/>
      <c r="P134" s="411"/>
      <c r="Q134" s="440"/>
    </row>
    <row r="135" spans="1:17" ht="12" customHeight="1">
      <c r="A135" s="415"/>
      <c r="B135" s="416"/>
      <c r="C135" s="417"/>
      <c r="D135" s="417"/>
      <c r="E135" s="417"/>
      <c r="F135" s="417"/>
      <c r="G135" s="417"/>
      <c r="H135" s="417"/>
      <c r="I135" s="417"/>
      <c r="J135" s="417"/>
      <c r="K135" s="417"/>
      <c r="L135" s="417"/>
      <c r="M135" s="417"/>
      <c r="N135" s="418"/>
      <c r="O135" s="515" t="s">
        <v>4</v>
      </c>
      <c r="P135" s="516"/>
      <c r="Q135" s="516"/>
    </row>
    <row r="136" spans="1:17" ht="12" customHeight="1">
      <c r="A136" s="419"/>
      <c r="B136" s="420"/>
      <c r="C136" s="421"/>
      <c r="D136" s="421"/>
      <c r="E136" s="421"/>
      <c r="F136" s="421"/>
      <c r="G136" s="421"/>
      <c r="H136" s="421"/>
      <c r="I136" s="421"/>
      <c r="J136" s="421"/>
      <c r="K136" s="421"/>
      <c r="L136" s="421"/>
      <c r="M136" s="421"/>
      <c r="N136" s="422"/>
      <c r="O136" s="397" t="s">
        <v>194</v>
      </c>
      <c r="P136" s="398"/>
      <c r="Q136" s="399" t="s">
        <v>195</v>
      </c>
    </row>
    <row r="137" spans="1:17" ht="12" customHeight="1">
      <c r="A137" s="423" t="s">
        <v>5</v>
      </c>
      <c r="B137" s="420" t="s">
        <v>6</v>
      </c>
      <c r="C137" s="421" t="s">
        <v>7</v>
      </c>
      <c r="D137" s="421" t="s">
        <v>8</v>
      </c>
      <c r="E137" s="421" t="s">
        <v>9</v>
      </c>
      <c r="F137" s="421" t="s">
        <v>10</v>
      </c>
      <c r="G137" s="421" t="s">
        <v>11</v>
      </c>
      <c r="H137" s="421" t="s">
        <v>12</v>
      </c>
      <c r="I137" s="421" t="s">
        <v>13</v>
      </c>
      <c r="J137" s="421" t="s">
        <v>14</v>
      </c>
      <c r="K137" s="421" t="s">
        <v>15</v>
      </c>
      <c r="L137" s="421" t="s">
        <v>16</v>
      </c>
      <c r="M137" s="421" t="s">
        <v>17</v>
      </c>
      <c r="N137" s="422" t="s">
        <v>18</v>
      </c>
      <c r="O137" s="517" t="s">
        <v>19</v>
      </c>
      <c r="P137" s="518"/>
      <c r="Q137" s="518"/>
    </row>
    <row r="138" spans="1:17" ht="12" customHeight="1">
      <c r="A138" s="419"/>
      <c r="B138" s="420"/>
      <c r="C138" s="421"/>
      <c r="D138" s="421"/>
      <c r="E138" s="421"/>
      <c r="F138" s="421"/>
      <c r="G138" s="421"/>
      <c r="H138" s="421"/>
      <c r="I138" s="421"/>
      <c r="J138" s="421"/>
      <c r="K138" s="421"/>
      <c r="L138" s="421"/>
      <c r="M138" s="421"/>
      <c r="N138" s="421"/>
      <c r="O138" s="400" t="s">
        <v>20</v>
      </c>
      <c r="P138" s="401" t="s">
        <v>21</v>
      </c>
      <c r="Q138" s="402" t="s">
        <v>21</v>
      </c>
    </row>
    <row r="139" spans="1:17" ht="12" customHeight="1">
      <c r="A139" s="424"/>
      <c r="B139" s="425"/>
      <c r="C139" s="426"/>
      <c r="D139" s="426"/>
      <c r="E139" s="426"/>
      <c r="F139" s="426"/>
      <c r="G139" s="426"/>
      <c r="H139" s="426"/>
      <c r="I139" s="426"/>
      <c r="J139" s="426"/>
      <c r="K139" s="426"/>
      <c r="L139" s="426"/>
      <c r="M139" s="426"/>
      <c r="N139" s="426"/>
      <c r="O139" s="403" t="s">
        <v>22</v>
      </c>
      <c r="P139" s="404" t="s">
        <v>23</v>
      </c>
      <c r="Q139" s="405" t="s">
        <v>185</v>
      </c>
    </row>
    <row r="140" spans="1:17" ht="12" customHeight="1">
      <c r="A140" s="442"/>
      <c r="B140" s="443"/>
      <c r="C140" s="443"/>
      <c r="D140" s="443"/>
      <c r="E140" s="443"/>
      <c r="F140" s="443"/>
      <c r="G140" s="443"/>
      <c r="H140" s="443"/>
      <c r="I140" s="443"/>
      <c r="J140" s="443"/>
      <c r="K140" s="443"/>
      <c r="L140" s="443"/>
      <c r="M140" s="443"/>
      <c r="N140" s="443"/>
      <c r="O140" s="444"/>
      <c r="P140" s="443"/>
      <c r="Q140" s="409"/>
    </row>
    <row r="141" spans="1:17" ht="12" customHeight="1">
      <c r="A141" s="442"/>
      <c r="B141" s="443"/>
      <c r="C141" s="443"/>
      <c r="D141" s="443"/>
      <c r="E141" s="443"/>
      <c r="F141" s="443"/>
      <c r="G141" s="443"/>
      <c r="H141" s="443"/>
      <c r="I141" s="443"/>
      <c r="J141" s="443"/>
      <c r="K141" s="443"/>
      <c r="L141" s="443"/>
      <c r="M141" s="443"/>
      <c r="N141" s="443"/>
      <c r="O141" s="444"/>
      <c r="P141" s="443"/>
      <c r="Q141" s="409"/>
    </row>
    <row r="142" spans="1:17" ht="12" customHeight="1">
      <c r="A142" s="521" t="s">
        <v>154</v>
      </c>
      <c r="B142" s="521"/>
      <c r="C142" s="521"/>
      <c r="D142" s="521"/>
      <c r="E142" s="521"/>
      <c r="F142" s="521"/>
      <c r="G142" s="521"/>
      <c r="H142" s="521"/>
      <c r="I142" s="521"/>
      <c r="J142" s="521"/>
      <c r="K142" s="521"/>
      <c r="L142" s="521"/>
      <c r="M142" s="521"/>
      <c r="N142" s="521"/>
      <c r="O142" s="521"/>
      <c r="P142" s="521"/>
      <c r="Q142" s="521"/>
    </row>
    <row r="143" spans="1:17" ht="12" customHeight="1">
      <c r="A143" s="431">
        <v>2002</v>
      </c>
      <c r="B143" s="432">
        <v>34.05482597623364</v>
      </c>
      <c r="C143" s="432">
        <v>56.76531403410041</v>
      </c>
      <c r="D143" s="432">
        <v>81.70461450592354</v>
      </c>
      <c r="E143" s="432">
        <v>90.4899822995478</v>
      </c>
      <c r="F143" s="432">
        <v>108.07459839115371</v>
      </c>
      <c r="G143" s="432">
        <v>103.25508898535216</v>
      </c>
      <c r="H143" s="432">
        <v>105.94592390148986</v>
      </c>
      <c r="I143" s="432">
        <v>100.48592836605495</v>
      </c>
      <c r="J143" s="432">
        <v>94.57878229739303</v>
      </c>
      <c r="K143" s="432">
        <v>72.75763798299549</v>
      </c>
      <c r="L143" s="432">
        <v>90.82212293952796</v>
      </c>
      <c r="M143" s="432">
        <v>55.739148176251284</v>
      </c>
      <c r="N143" s="432"/>
      <c r="O143" s="406"/>
      <c r="P143" s="407"/>
      <c r="Q143" s="408"/>
    </row>
    <row r="144" spans="1:17" ht="12" customHeight="1">
      <c r="A144" s="431">
        <v>2003</v>
      </c>
      <c r="B144" s="432">
        <v>39.888603664720854</v>
      </c>
      <c r="C144" s="432">
        <v>47.4733070469634</v>
      </c>
      <c r="D144" s="432">
        <v>77.37290440328259</v>
      </c>
      <c r="E144" s="432">
        <v>73.39316557686533</v>
      </c>
      <c r="F144" s="432">
        <v>96.3</v>
      </c>
      <c r="G144" s="432">
        <v>102.5</v>
      </c>
      <c r="H144" s="432">
        <v>85.6</v>
      </c>
      <c r="I144" s="432">
        <v>82.0486513652616</v>
      </c>
      <c r="J144" s="432">
        <v>89.5</v>
      </c>
      <c r="K144" s="432">
        <v>72.5</v>
      </c>
      <c r="L144" s="432">
        <v>63.6</v>
      </c>
      <c r="M144" s="432">
        <v>67.9</v>
      </c>
      <c r="N144" s="406">
        <f>(B144+C144+D144+E144+F144+G144+H144+I144+J144+K144+L144+M144)/12</f>
        <v>74.83971933809114</v>
      </c>
      <c r="O144" s="407">
        <f>100*(M144-L144)/L144</f>
        <v>6.761006289308183</v>
      </c>
      <c r="P144" s="407">
        <f>100*(M144-M143)/M143</f>
        <v>21.817433925066837</v>
      </c>
      <c r="Q144" s="408">
        <f>(((B144+C144+D144+E144+F144+G144+H144+I144+J144+K144+L144+M144)/12)-((B143+C143+D143+E143+F143+G143+H143+I143+J143+K143+L143+M143)/12))/((B143+C143+D143+E143+F143+G143+H143+I143+J143+K143+L143+M143)/12)*100</f>
        <v>-9.711457112639785</v>
      </c>
    </row>
    <row r="145" spans="1:17" ht="12" customHeight="1">
      <c r="A145" s="431">
        <v>2004</v>
      </c>
      <c r="B145" s="432">
        <v>29.211520937402003</v>
      </c>
      <c r="C145" s="432">
        <v>39.9</v>
      </c>
      <c r="D145" s="432">
        <v>116.64184204601011</v>
      </c>
      <c r="E145" s="432">
        <v>84.8</v>
      </c>
      <c r="F145" s="432">
        <v>86.6</v>
      </c>
      <c r="G145" s="432">
        <v>118</v>
      </c>
      <c r="H145" s="432">
        <v>85.93519252110507</v>
      </c>
      <c r="I145" s="432">
        <v>88.4</v>
      </c>
      <c r="J145" s="432">
        <v>89.24569275563601</v>
      </c>
      <c r="K145" s="432">
        <v>70.16892276084417</v>
      </c>
      <c r="L145" s="432">
        <v>78.5</v>
      </c>
      <c r="M145" s="432">
        <v>49.92916481304101</v>
      </c>
      <c r="N145" s="406">
        <f>(B145+C145+D145+E145+F145+G145+H145+I145+J145+K145+L145+M145)/12</f>
        <v>78.11102798616984</v>
      </c>
      <c r="O145" s="407">
        <f>(I145-H145)/H145*100</f>
        <v>2.8682166253244863</v>
      </c>
      <c r="P145" s="407">
        <f>100*(I145-I144)/I144</f>
        <v>7.740954335085492</v>
      </c>
      <c r="Q145" s="408">
        <f>(((B145+C145+D145+E145+F145+G145+H145+I145)/8)-((B144+C144+D144+E144+F144+G144+H144+I144)/8))/((B144+C144+D144+E144+F144+G144+H144+I144)/8)*100</f>
        <v>7.428656859364356</v>
      </c>
    </row>
    <row r="146" spans="1:17" ht="12" customHeight="1">
      <c r="A146" s="431">
        <v>2005</v>
      </c>
      <c r="B146" s="432">
        <v>32.318770932915626</v>
      </c>
      <c r="C146" s="432">
        <v>47.6</v>
      </c>
      <c r="D146" s="432">
        <v>70.42472062263182</v>
      </c>
      <c r="E146" s="432">
        <v>67.09141670274772</v>
      </c>
      <c r="F146" s="432">
        <v>97.1</v>
      </c>
      <c r="G146" s="432">
        <v>94.88216889618958</v>
      </c>
      <c r="H146" s="432">
        <v>90.1</v>
      </c>
      <c r="I146" s="432">
        <v>89.9</v>
      </c>
      <c r="J146" s="432">
        <v>113.66447391055145</v>
      </c>
      <c r="K146" s="432">
        <v>82.3</v>
      </c>
      <c r="L146" s="432">
        <v>81.1</v>
      </c>
      <c r="M146" s="432">
        <v>64.8</v>
      </c>
      <c r="N146" s="406">
        <f>(B146+C146+D146+E146+F146+G146+H146+I146+J146+K146+L146+M146)/12</f>
        <v>77.60679592208635</v>
      </c>
      <c r="O146" s="407">
        <f>(I146-H146)/H146*100</f>
        <v>-0.22197558268589193</v>
      </c>
      <c r="P146" s="407">
        <f>100*(I146-I145)/I145</f>
        <v>1.6968325791855203</v>
      </c>
      <c r="Q146" s="408">
        <f>(((B146+C146+D146+E146+F146+G146+H146+I146)/8)-((B145+C145+D145+E145+F145+G145+H145+I145)/8))/((B145+C145+D145+E145+F145+G145+H145+I145)/8)*100</f>
        <v>-9.24904339590238</v>
      </c>
    </row>
    <row r="147" spans="1:17" ht="12" customHeight="1">
      <c r="A147" s="431">
        <v>2006</v>
      </c>
      <c r="B147" s="432">
        <v>40.1</v>
      </c>
      <c r="C147" s="432">
        <v>44.1</v>
      </c>
      <c r="D147" s="432">
        <v>104.4</v>
      </c>
      <c r="E147" s="432">
        <v>84.7</v>
      </c>
      <c r="F147" s="432">
        <v>100.1</v>
      </c>
      <c r="G147" s="432">
        <v>101.6</v>
      </c>
      <c r="H147" s="432">
        <v>98.8</v>
      </c>
      <c r="I147" s="432">
        <v>86.5</v>
      </c>
      <c r="J147" s="432">
        <v>87.3</v>
      </c>
      <c r="K147" s="432">
        <v>62.8</v>
      </c>
      <c r="L147" s="432">
        <v>90.9</v>
      </c>
      <c r="M147" s="432">
        <v>56.7</v>
      </c>
      <c r="N147" s="406">
        <f>(B147+C147+D147+E147+F147+G147+H147+I147+J147+K147+L147+M147)/12</f>
        <v>79.83333333333333</v>
      </c>
      <c r="O147" s="407">
        <f>(I147-H147)/H147*100</f>
        <v>-12.449392712550605</v>
      </c>
      <c r="P147" s="407">
        <f>100*(I147-I146)/I146</f>
        <v>-3.781979977753065</v>
      </c>
      <c r="Q147" s="408">
        <f>(((B147+C147+D147+E147+F147+G147+H147+I147)/8)-((B146+C146+D146+E146+F146+G146+H146+I146)/8))/((B146+C146+D146+E146+F146+G146+H146+I146)/8)*100</f>
        <v>12.025936402744728</v>
      </c>
    </row>
    <row r="148" spans="1:17" ht="12" customHeight="1">
      <c r="A148" s="431">
        <v>2007</v>
      </c>
      <c r="B148" s="432">
        <v>62.45433685941102</v>
      </c>
      <c r="C148" s="432">
        <v>52.68741927619318</v>
      </c>
      <c r="D148" s="432">
        <v>95.6</v>
      </c>
      <c r="E148" s="432">
        <v>94.9</v>
      </c>
      <c r="F148" s="432">
        <v>98.1</v>
      </c>
      <c r="G148" s="432">
        <v>107.6</v>
      </c>
      <c r="H148" s="432">
        <v>90.5</v>
      </c>
      <c r="I148" s="432">
        <v>97.1</v>
      </c>
      <c r="J148" s="432">
        <v>123.1</v>
      </c>
      <c r="K148" s="432">
        <v>74.6</v>
      </c>
      <c r="L148" s="432">
        <v>93.1</v>
      </c>
      <c r="M148" s="432">
        <v>78.7</v>
      </c>
      <c r="N148" s="406">
        <f>(B148+C148+D148+E148+F148+G148+H148+I148+J148+K148+L148+M148)/12</f>
        <v>89.03681301130035</v>
      </c>
      <c r="O148" s="407">
        <f>(I148-H148)/H148*100</f>
        <v>7.292817679558004</v>
      </c>
      <c r="P148" s="407">
        <f>100*(I148-I147)/I147</f>
        <v>12.254335260115601</v>
      </c>
      <c r="Q148" s="408">
        <f>(((B148+C148+D148+E148+F148+G148+H148+I148)/8)-((B147+C147+D147+E147+F147+G147+H147+I147)/8))/((B147+C147+D147+E147+F147+G147+H147+I147)/8)*100</f>
        <v>5.852151466849051</v>
      </c>
    </row>
    <row r="149" spans="1:17" ht="12" customHeight="1">
      <c r="A149" s="431">
        <v>2008</v>
      </c>
      <c r="B149" s="432">
        <v>40.4</v>
      </c>
      <c r="C149" s="432">
        <v>44</v>
      </c>
      <c r="D149" s="432">
        <v>78.2</v>
      </c>
      <c r="E149" s="432">
        <v>105.1</v>
      </c>
      <c r="F149" s="432">
        <v>97.9</v>
      </c>
      <c r="G149" s="432">
        <v>97.1</v>
      </c>
      <c r="H149" s="432">
        <v>110.4</v>
      </c>
      <c r="I149" s="432">
        <v>81.7</v>
      </c>
      <c r="J149" s="432"/>
      <c r="K149" s="432"/>
      <c r="L149" s="432"/>
      <c r="M149" s="432"/>
      <c r="N149" s="406">
        <f>(B149+C149+D149+E149+F149+G149+H149+I149)/8</f>
        <v>81.85000000000001</v>
      </c>
      <c r="O149" s="407">
        <f>(I149-H149)/H149*100</f>
        <v>-25.996376811594203</v>
      </c>
      <c r="P149" s="407">
        <f>100*(I149-I148)/I148</f>
        <v>-15.859938208032947</v>
      </c>
      <c r="Q149" s="408">
        <f>(((B149+C149+D149+E149+F149+G149+H149+I149)/8)-((B148+C148+D148+E148+F148+G148+H148+I148)/8))/((B148+C148+D148+E148+F148+G148+H148+I148)/8)*100</f>
        <v>-6.315512808915664</v>
      </c>
    </row>
    <row r="150" spans="1:17" ht="12" customHeight="1">
      <c r="A150" s="439"/>
      <c r="B150" s="432"/>
      <c r="C150" s="432"/>
      <c r="D150" s="432"/>
      <c r="E150" s="432"/>
      <c r="F150" s="432"/>
      <c r="G150" s="432"/>
      <c r="H150" s="432"/>
      <c r="I150" s="432"/>
      <c r="J150" s="432"/>
      <c r="K150" s="432"/>
      <c r="L150" s="432"/>
      <c r="M150" s="432"/>
      <c r="N150" s="406"/>
      <c r="O150" s="407"/>
      <c r="P150" s="407"/>
      <c r="Q150" s="408"/>
    </row>
    <row r="151" spans="1:17" ht="12" customHeight="1">
      <c r="A151" s="442"/>
      <c r="B151" s="443"/>
      <c r="C151" s="443"/>
      <c r="D151" s="443"/>
      <c r="E151" s="443"/>
      <c r="F151" s="443"/>
      <c r="G151" s="443"/>
      <c r="H151" s="443"/>
      <c r="I151" s="443"/>
      <c r="J151" s="443"/>
      <c r="K151" s="443"/>
      <c r="L151" s="443"/>
      <c r="M151" s="443"/>
      <c r="N151" s="443"/>
      <c r="O151" s="444"/>
      <c r="P151" s="443"/>
      <c r="Q151" s="409"/>
    </row>
    <row r="152" spans="1:17" ht="10.5" customHeight="1">
      <c r="A152" s="521" t="s">
        <v>155</v>
      </c>
      <c r="B152" s="521"/>
      <c r="C152" s="521"/>
      <c r="D152" s="521"/>
      <c r="E152" s="521"/>
      <c r="F152" s="521"/>
      <c r="G152" s="521"/>
      <c r="H152" s="521"/>
      <c r="I152" s="521"/>
      <c r="J152" s="521"/>
      <c r="K152" s="521"/>
      <c r="L152" s="521"/>
      <c r="M152" s="521"/>
      <c r="N152" s="521"/>
      <c r="O152" s="521"/>
      <c r="P152" s="521"/>
      <c r="Q152" s="521"/>
    </row>
    <row r="153" spans="1:17" ht="12" customHeight="1">
      <c r="A153" s="431">
        <v>2002</v>
      </c>
      <c r="B153" s="432">
        <v>30.758596931054665</v>
      </c>
      <c r="C153" s="432">
        <v>57.58593149724862</v>
      </c>
      <c r="D153" s="432">
        <v>82.34758778490048</v>
      </c>
      <c r="E153" s="432">
        <v>85.24601101049016</v>
      </c>
      <c r="F153" s="432">
        <v>149.8793776603147</v>
      </c>
      <c r="G153" s="432">
        <v>126.22412455319247</v>
      </c>
      <c r="H153" s="432">
        <v>124.07016942514007</v>
      </c>
      <c r="I153" s="432">
        <v>139.27144291082152</v>
      </c>
      <c r="J153" s="432">
        <v>88.30333256519846</v>
      </c>
      <c r="K153" s="432">
        <v>55.90572879490171</v>
      </c>
      <c r="L153" s="432">
        <v>132.51237879997942</v>
      </c>
      <c r="M153" s="432">
        <v>42.45233692952508</v>
      </c>
      <c r="N153" s="432"/>
      <c r="O153" s="406"/>
      <c r="P153" s="407"/>
      <c r="Q153" s="408"/>
    </row>
    <row r="154" spans="1:17" ht="12" customHeight="1">
      <c r="A154" s="431">
        <v>2003</v>
      </c>
      <c r="B154" s="432">
        <v>27.512951430724303</v>
      </c>
      <c r="C154" s="432">
        <v>48.516949152542374</v>
      </c>
      <c r="D154" s="432">
        <v>90.24540960451978</v>
      </c>
      <c r="E154" s="432">
        <v>80.12888418079096</v>
      </c>
      <c r="F154" s="432">
        <v>112.2</v>
      </c>
      <c r="G154" s="432">
        <v>109.5</v>
      </c>
      <c r="H154" s="432">
        <v>79.9</v>
      </c>
      <c r="I154" s="432">
        <v>91.36946798493409</v>
      </c>
      <c r="J154" s="432">
        <v>76.8</v>
      </c>
      <c r="K154" s="432">
        <v>59.6</v>
      </c>
      <c r="L154" s="432">
        <v>47.8</v>
      </c>
      <c r="M154" s="432">
        <v>58</v>
      </c>
      <c r="N154" s="406">
        <f>(B154+C154+D154+E154+F154+G154+H154+I154+J154+K154+L154+M154)/12</f>
        <v>73.46447186279262</v>
      </c>
      <c r="O154" s="407">
        <f>100*(M154-L154)/L154</f>
        <v>21.33891213389122</v>
      </c>
      <c r="P154" s="407">
        <f>100*(M154-M153)/M153</f>
        <v>36.62380965336612</v>
      </c>
      <c r="Q154" s="408">
        <f>(((B154+C154+D154+E154+F154+G154+H154+I154+J154+K154+L154+M154)/12)-((B153+C153+D153+E153+F153+G153+H153+I153+J153+K153+L153+M153)/12))/((B153+C153+D153+E153+F153+G153+H153+I153+J153+K153+L153+M153)/12)*100</f>
        <v>-20.903673169361873</v>
      </c>
    </row>
    <row r="155" spans="1:17" ht="12" customHeight="1">
      <c r="A155" s="431">
        <v>2004</v>
      </c>
      <c r="B155" s="432">
        <v>21.077565913371</v>
      </c>
      <c r="C155" s="432">
        <v>47.4</v>
      </c>
      <c r="D155" s="432">
        <v>232.75364877589456</v>
      </c>
      <c r="E155" s="432">
        <v>69.1</v>
      </c>
      <c r="F155" s="432">
        <v>94.4</v>
      </c>
      <c r="G155" s="432">
        <v>187.7</v>
      </c>
      <c r="H155" s="432">
        <v>108.61287664783428</v>
      </c>
      <c r="I155" s="432">
        <v>81.2</v>
      </c>
      <c r="J155" s="432">
        <v>72.00741525423729</v>
      </c>
      <c r="K155" s="432">
        <v>91.44891713747646</v>
      </c>
      <c r="L155" s="432">
        <v>106.4</v>
      </c>
      <c r="M155" s="432">
        <v>51.921492467043315</v>
      </c>
      <c r="N155" s="406">
        <f>(B155+C155+D155+E155+F155+G155+H155+I155+J155+K155+L155+M155)/12</f>
        <v>97.00182634965473</v>
      </c>
      <c r="O155" s="407">
        <f>(I155-H155)/H155*100</f>
        <v>-25.239066944813203</v>
      </c>
      <c r="P155" s="407">
        <f>100*(I155-I154)/I154</f>
        <v>-11.130050561978681</v>
      </c>
      <c r="Q155" s="408">
        <f>(((B155+C155+D155+E155+F155+G155+H155+I155)/8)-((B154+C154+D154+E154+F154+G154+H154+I154)/8))/((B154+C154+D154+E154+F154+G154+H154+I154)/8)*100</f>
        <v>31.72955674101895</v>
      </c>
    </row>
    <row r="156" spans="1:17" ht="12" customHeight="1">
      <c r="A156" s="431">
        <v>2005</v>
      </c>
      <c r="B156" s="432">
        <v>33.28625235404896</v>
      </c>
      <c r="C156" s="432">
        <v>18</v>
      </c>
      <c r="D156" s="432">
        <v>101.97151600753295</v>
      </c>
      <c r="E156" s="432">
        <v>77.65124764595103</v>
      </c>
      <c r="F156" s="432">
        <v>98.4</v>
      </c>
      <c r="G156" s="432">
        <v>123.09322033898304</v>
      </c>
      <c r="H156" s="432">
        <v>123.5</v>
      </c>
      <c r="I156" s="432">
        <v>103.4</v>
      </c>
      <c r="J156" s="432">
        <v>170.1271186440678</v>
      </c>
      <c r="K156" s="432">
        <v>77.5</v>
      </c>
      <c r="L156" s="432">
        <v>75.4</v>
      </c>
      <c r="M156" s="432">
        <v>56.1</v>
      </c>
      <c r="N156" s="406">
        <f>(B156+C156+D156+E156+F156+G156+H156+I156+J156+K156+L156+M156)/12</f>
        <v>88.20244624921531</v>
      </c>
      <c r="O156" s="407">
        <f>(I156-H156)/H156*100</f>
        <v>-16.27530364372469</v>
      </c>
      <c r="P156" s="407">
        <f>100*(I156-I155)/I155</f>
        <v>27.339901477832516</v>
      </c>
      <c r="Q156" s="408">
        <f>(((B156+C156+D156+E156+F156+G156+H156+I156)/8)-((B155+C155+D155+E155+F155+G155+H155+I155)/8))/((B155+C155+D155+E155+F155+G155+H155+I155)/8)*100</f>
        <v>-19.346155902608515</v>
      </c>
    </row>
    <row r="157" spans="1:17" ht="12" customHeight="1">
      <c r="A157" s="431">
        <v>2006</v>
      </c>
      <c r="B157" s="432">
        <v>35.3</v>
      </c>
      <c r="C157" s="432">
        <v>33</v>
      </c>
      <c r="D157" s="432">
        <v>101.5</v>
      </c>
      <c r="E157" s="432">
        <v>106</v>
      </c>
      <c r="F157" s="432">
        <v>139.4</v>
      </c>
      <c r="G157" s="432">
        <v>150.50317796610167</v>
      </c>
      <c r="H157" s="432">
        <v>139.7</v>
      </c>
      <c r="I157" s="432">
        <v>112</v>
      </c>
      <c r="J157" s="432">
        <v>102.4</v>
      </c>
      <c r="K157" s="432">
        <v>61</v>
      </c>
      <c r="L157" s="432">
        <v>124.2</v>
      </c>
      <c r="M157" s="432">
        <v>47.2</v>
      </c>
      <c r="N157" s="406">
        <f>(B157+C157+D157+E157+F157+G157+H157+I157+J157+K157+L157+M157)/12</f>
        <v>96.01693149717515</v>
      </c>
      <c r="O157" s="407">
        <f>(I157-H157)/H157*100</f>
        <v>-19.828203292770215</v>
      </c>
      <c r="P157" s="407">
        <f>100*(I157-I156)/I156</f>
        <v>8.317214700193418</v>
      </c>
      <c r="Q157" s="408">
        <f>(((B157+C157+D157+E157+F157+G157+H157+I157)/8)-((B156+C156+D156+E156+F156+G156+H156+I156)/8))/((B156+C156+D156+E156+F156+G156+H156+I156)/8)*100</f>
        <v>20.329822902149214</v>
      </c>
    </row>
    <row r="158" spans="1:17" ht="12" customHeight="1">
      <c r="A158" s="431">
        <v>2007</v>
      </c>
      <c r="B158" s="432">
        <v>116.31650188323917</v>
      </c>
      <c r="C158" s="432">
        <v>40.8103813559322</v>
      </c>
      <c r="D158" s="432">
        <v>92.6</v>
      </c>
      <c r="E158" s="432">
        <v>87.6</v>
      </c>
      <c r="F158" s="432">
        <v>96.5</v>
      </c>
      <c r="G158" s="432">
        <v>136.1</v>
      </c>
      <c r="H158" s="432">
        <v>109.5</v>
      </c>
      <c r="I158" s="432">
        <v>115</v>
      </c>
      <c r="J158" s="432">
        <v>138.6</v>
      </c>
      <c r="K158" s="432">
        <v>99.9</v>
      </c>
      <c r="L158" s="432">
        <v>86</v>
      </c>
      <c r="M158" s="432">
        <v>56.4</v>
      </c>
      <c r="N158" s="406">
        <f>(B158+C158+D158+E158+F158+G158+H158+I158+J158+K158+L158+M158)/12</f>
        <v>97.94390693659763</v>
      </c>
      <c r="O158" s="407">
        <f>(I158-H158)/H158*100</f>
        <v>5.0228310502283104</v>
      </c>
      <c r="P158" s="407">
        <f>100*(I158-I157)/I157</f>
        <v>2.6785714285714284</v>
      </c>
      <c r="Q158" s="408">
        <f>(((B158+C158+D158+E158+F158+G158+H158+I158)/8)-((B157+C157+D157+E157+F157+G157+H157+I157)/8))/((B157+C157+D157+E157+F157+G157+H157+I157)/8)*100</f>
        <v>-2.8108888424071243</v>
      </c>
    </row>
    <row r="159" spans="1:17" ht="12" customHeight="1">
      <c r="A159" s="431">
        <v>2008</v>
      </c>
      <c r="B159" s="432">
        <v>43.2</v>
      </c>
      <c r="C159" s="432">
        <v>42</v>
      </c>
      <c r="D159" s="432">
        <v>79.9</v>
      </c>
      <c r="E159" s="432">
        <v>124.3</v>
      </c>
      <c r="F159" s="432">
        <v>148.1</v>
      </c>
      <c r="G159" s="432">
        <v>111.9</v>
      </c>
      <c r="H159" s="432">
        <v>162.3</v>
      </c>
      <c r="I159" s="432">
        <v>73.4</v>
      </c>
      <c r="J159" s="432"/>
      <c r="K159" s="432"/>
      <c r="L159" s="432"/>
      <c r="M159" s="432"/>
      <c r="N159" s="406">
        <f>(B159+C159+D159+E159+F159+G159+H159+I159)/8</f>
        <v>98.1375</v>
      </c>
      <c r="O159" s="407">
        <f>(I159-H159)/H159*100</f>
        <v>-54.775107825015404</v>
      </c>
      <c r="P159" s="407">
        <f>100*(I159-I158)/I158</f>
        <v>-36.17391304347825</v>
      </c>
      <c r="Q159" s="408">
        <f>(((B159+C159+D159+E159+F159+G159+H159+I159)/8)-((B158+C158+D158+E158+F158+G158+H158+I158)/8))/((B158+C158+D158+E158+F158+G158+H158+I158)/8)*100</f>
        <v>-1.174039227013847</v>
      </c>
    </row>
    <row r="160" spans="1:17" ht="12" customHeight="1">
      <c r="A160" s="442"/>
      <c r="B160" s="443"/>
      <c r="C160" s="443"/>
      <c r="D160" s="443"/>
      <c r="E160" s="443"/>
      <c r="F160" s="443"/>
      <c r="G160" s="443"/>
      <c r="H160" s="443"/>
      <c r="I160" s="443"/>
      <c r="J160" s="443"/>
      <c r="K160" s="443"/>
      <c r="L160" s="443"/>
      <c r="M160" s="443"/>
      <c r="N160" s="443"/>
      <c r="O160" s="444"/>
      <c r="P160" s="443"/>
      <c r="Q160" s="409"/>
    </row>
    <row r="161" spans="1:17" ht="12" customHeight="1">
      <c r="A161" s="442"/>
      <c r="B161" s="443"/>
      <c r="C161" s="443"/>
      <c r="D161" s="443"/>
      <c r="E161" s="443"/>
      <c r="F161" s="443"/>
      <c r="G161" s="443"/>
      <c r="H161" s="443"/>
      <c r="I161" s="443"/>
      <c r="J161" s="443"/>
      <c r="K161" s="443"/>
      <c r="L161" s="443"/>
      <c r="M161" s="443"/>
      <c r="N161" s="443"/>
      <c r="O161" s="444"/>
      <c r="P161" s="443"/>
      <c r="Q161" s="409"/>
    </row>
    <row r="162" spans="1:17" ht="12" customHeight="1">
      <c r="A162" s="521" t="s">
        <v>156</v>
      </c>
      <c r="B162" s="521"/>
      <c r="C162" s="521"/>
      <c r="D162" s="521"/>
      <c r="E162" s="521"/>
      <c r="F162" s="521"/>
      <c r="G162" s="521"/>
      <c r="H162" s="521"/>
      <c r="I162" s="521"/>
      <c r="J162" s="521"/>
      <c r="K162" s="521"/>
      <c r="L162" s="521"/>
      <c r="M162" s="521"/>
      <c r="N162" s="521"/>
      <c r="O162" s="521"/>
      <c r="P162" s="521"/>
      <c r="Q162" s="521"/>
    </row>
    <row r="163" spans="1:17" ht="12" customHeight="1">
      <c r="A163" s="431">
        <v>2002</v>
      </c>
      <c r="B163" s="432">
        <v>35.729829555479746</v>
      </c>
      <c r="C163" s="432">
        <v>56.34831123535044</v>
      </c>
      <c r="D163" s="432">
        <v>81.37788298379888</v>
      </c>
      <c r="E163" s="432">
        <v>93.15474582451697</v>
      </c>
      <c r="F163" s="432">
        <v>86.83118653637618</v>
      </c>
      <c r="G163" s="432">
        <v>91.58320153228807</v>
      </c>
      <c r="H163" s="432">
        <v>96.73595284629448</v>
      </c>
      <c r="I163" s="432">
        <v>80.7767785066571</v>
      </c>
      <c r="J163" s="432">
        <v>97.76769933691098</v>
      </c>
      <c r="K163" s="432">
        <v>81.32106216257652</v>
      </c>
      <c r="L163" s="432">
        <v>69.63690697753702</v>
      </c>
      <c r="M163" s="432">
        <v>62.490941066441074</v>
      </c>
      <c r="N163" s="432"/>
      <c r="O163" s="406"/>
      <c r="P163" s="407"/>
      <c r="Q163" s="408"/>
    </row>
    <row r="164" spans="1:17" ht="12" customHeight="1">
      <c r="A164" s="431">
        <v>2003</v>
      </c>
      <c r="B164" s="432">
        <v>46.17738423654846</v>
      </c>
      <c r="C164" s="432">
        <v>46.94297237805167</v>
      </c>
      <c r="D164" s="432">
        <v>70.83164303842479</v>
      </c>
      <c r="E164" s="432">
        <v>69.97035896854653</v>
      </c>
      <c r="F164" s="432">
        <v>88.2</v>
      </c>
      <c r="G164" s="432">
        <v>98.9</v>
      </c>
      <c r="H164" s="432">
        <v>88.5</v>
      </c>
      <c r="I164" s="432">
        <v>77.3122075503212</v>
      </c>
      <c r="J164" s="432">
        <v>95.9</v>
      </c>
      <c r="K164" s="432">
        <v>79</v>
      </c>
      <c r="L164" s="432">
        <v>71.6</v>
      </c>
      <c r="M164" s="432">
        <v>73</v>
      </c>
      <c r="N164" s="406">
        <f>(B164+C164+D164+E164+F164+G164+H164+I164+J164+K164+L164+M164)/12</f>
        <v>75.5278805143244</v>
      </c>
      <c r="O164" s="407">
        <f>100*(M164-L164)/L164</f>
        <v>1.9553072625698404</v>
      </c>
      <c r="P164" s="407">
        <f>100*(M164-M163)/M163</f>
        <v>16.816931789178174</v>
      </c>
      <c r="Q164" s="408">
        <f>(((B164+C164+D164+E164+F164+G164+H164+I164+J164+K164+L164+M164)/12)-((B163+C163+D163+E163+F163+G163+H163+I163+J163+K163+L163+M163)/12))/((B163+C163+D163+E163+F163+G163+H163+I163+J163+K163+L163+M163)/12)*100</f>
        <v>-2.9365247968814585</v>
      </c>
    </row>
    <row r="165" spans="1:17" ht="12" customHeight="1">
      <c r="A165" s="431">
        <v>2004</v>
      </c>
      <c r="B165" s="432">
        <v>33.34485201091139</v>
      </c>
      <c r="C165" s="432">
        <v>36.1</v>
      </c>
      <c r="D165" s="432">
        <v>57.638744863883474</v>
      </c>
      <c r="E165" s="432">
        <v>92.8</v>
      </c>
      <c r="F165" s="432">
        <v>82.7</v>
      </c>
      <c r="G165" s="432">
        <v>82.6</v>
      </c>
      <c r="H165" s="432">
        <v>74.41135495385626</v>
      </c>
      <c r="I165" s="432">
        <v>92</v>
      </c>
      <c r="J165" s="432">
        <v>98.00545450005225</v>
      </c>
      <c r="K165" s="432">
        <v>59.355331864265814</v>
      </c>
      <c r="L165" s="432">
        <v>64.4</v>
      </c>
      <c r="M165" s="432">
        <v>48.91674837152266</v>
      </c>
      <c r="N165" s="406">
        <f>(B165+C165+D165+E165+F165+G165+H165+I165+J165+K165+L165+M165)/12</f>
        <v>68.52270721370765</v>
      </c>
      <c r="O165" s="407">
        <f>(I165-H165)/H165*100</f>
        <v>23.637044449803067</v>
      </c>
      <c r="P165" s="407">
        <f>100*(I165-I164)/I164</f>
        <v>18.99802491103201</v>
      </c>
      <c r="Q165" s="408">
        <f>(((B165+C165+D165+E165+F165+G165+H165+I165)/8)-((B164+C164+D164+E164+F164+G164+H164+I164)/8))/((B164+C164+D164+E164+F164+G164+H164+I164)/8)*100</f>
        <v>-6.0050338501906415</v>
      </c>
    </row>
    <row r="166" spans="1:17" ht="12" customHeight="1">
      <c r="A166" s="431">
        <v>2005</v>
      </c>
      <c r="B166" s="432">
        <v>31.827137894719687</v>
      </c>
      <c r="C166" s="432">
        <v>62.7</v>
      </c>
      <c r="D166" s="432">
        <v>54.39397675340465</v>
      </c>
      <c r="E166" s="432">
        <v>61.725358341274536</v>
      </c>
      <c r="F166" s="432">
        <v>96.5</v>
      </c>
      <c r="G166" s="432">
        <v>80.54650866689525</v>
      </c>
      <c r="H166" s="432">
        <v>73.1</v>
      </c>
      <c r="I166" s="432">
        <v>83.1</v>
      </c>
      <c r="J166" s="432">
        <v>84.97255180376958</v>
      </c>
      <c r="K166" s="432">
        <v>84.8</v>
      </c>
      <c r="L166" s="432">
        <v>84</v>
      </c>
      <c r="M166" s="432">
        <v>69.2</v>
      </c>
      <c r="N166" s="406">
        <f>(B166+C166+D166+E166+F166+G166+H166+I166+J166+K166+L166+M166)/12</f>
        <v>72.2387944550053</v>
      </c>
      <c r="O166" s="407">
        <f>(I166-H166)/H166*100</f>
        <v>13.679890560875513</v>
      </c>
      <c r="P166" s="407">
        <f>100*(I166-I165)/I165</f>
        <v>-9.673913043478267</v>
      </c>
      <c r="Q166" s="408">
        <f>(((B166+C166+D166+E166+F166+G166+H166+I166)/8)-((B165+C165+D165+E165+F165+G165+H165+I165)/8))/((B165+C165+D165+E165+F165+G165+H165+I165)/8)*100</f>
        <v>-1.3963090392367496</v>
      </c>
    </row>
    <row r="167" spans="1:17" ht="12" customHeight="1">
      <c r="A167" s="431">
        <v>2006</v>
      </c>
      <c r="B167" s="432">
        <v>42.6</v>
      </c>
      <c r="C167" s="432">
        <v>49.7</v>
      </c>
      <c r="D167" s="432">
        <v>105.8</v>
      </c>
      <c r="E167" s="432">
        <v>73.8</v>
      </c>
      <c r="F167" s="432">
        <v>80.2</v>
      </c>
      <c r="G167" s="432">
        <v>76.8</v>
      </c>
      <c r="H167" s="432">
        <v>78.1</v>
      </c>
      <c r="I167" s="432">
        <v>73.5</v>
      </c>
      <c r="J167" s="432">
        <v>79.7</v>
      </c>
      <c r="K167" s="432">
        <v>63.7</v>
      </c>
      <c r="L167" s="432">
        <v>73.9</v>
      </c>
      <c r="M167" s="432">
        <v>61.6</v>
      </c>
      <c r="N167" s="406">
        <f>(B167+C167+D167+E167+F167+G167+H167+I167+J167+K167+L167+M167)/12</f>
        <v>71.61666666666667</v>
      </c>
      <c r="O167" s="407">
        <f>(I167-H167)/H167*100</f>
        <v>-5.8898847631241935</v>
      </c>
      <c r="P167" s="407">
        <f>100*(I167-I166)/I166</f>
        <v>-11.552346570397106</v>
      </c>
      <c r="Q167" s="408">
        <f>(((B167+C167+D167+E167+F167+G167+H167+I167)/8)-((B166+C166+D166+E166+F166+G166+H166+I166)/8))/((B166+C166+D166+E166+F166+G166+H166+I166)/8)*100</f>
        <v>6.730555380992073</v>
      </c>
    </row>
    <row r="168" spans="1:17" ht="12" customHeight="1">
      <c r="A168" s="431">
        <v>2007</v>
      </c>
      <c r="B168" s="432">
        <v>35.08386828394682</v>
      </c>
      <c r="C168" s="432">
        <v>58.722826375448975</v>
      </c>
      <c r="D168" s="432">
        <v>97.1</v>
      </c>
      <c r="E168" s="432">
        <v>98.6</v>
      </c>
      <c r="F168" s="432">
        <v>98.9</v>
      </c>
      <c r="G168" s="432">
        <v>93.2</v>
      </c>
      <c r="H168" s="432">
        <v>80.9</v>
      </c>
      <c r="I168" s="432">
        <v>88</v>
      </c>
      <c r="J168" s="432">
        <v>115.2</v>
      </c>
      <c r="K168" s="432">
        <v>61.8</v>
      </c>
      <c r="L168" s="432">
        <v>96.7</v>
      </c>
      <c r="M168" s="432">
        <v>90.1</v>
      </c>
      <c r="N168" s="406">
        <f>(B168+C168+D168+E168+F168+G168+H168+I168+J168+K168+L168+M168)/12</f>
        <v>84.52555788828299</v>
      </c>
      <c r="O168" s="407">
        <f>(I168-H168)/H168*100</f>
        <v>8.77626699629171</v>
      </c>
      <c r="P168" s="407">
        <f>100*(I168-I167)/I167</f>
        <v>19.727891156462587</v>
      </c>
      <c r="Q168" s="408">
        <f>(((B168+C168+D168+E168+F168+G168+H168+I168)/8)-((B167+C167+D167+E167+F167+G167+H167+I167)/8))/((B167+C167+D167+E167+F167+G167+H167+I167)/8)*100</f>
        <v>12.059723455537597</v>
      </c>
    </row>
    <row r="169" spans="1:17" ht="12" customHeight="1">
      <c r="A169" s="431">
        <v>2008</v>
      </c>
      <c r="B169" s="432">
        <v>39</v>
      </c>
      <c r="C169" s="432">
        <v>45</v>
      </c>
      <c r="D169" s="432">
        <v>77.3</v>
      </c>
      <c r="E169" s="432">
        <v>95.4</v>
      </c>
      <c r="F169" s="432">
        <v>72.5</v>
      </c>
      <c r="G169" s="432">
        <v>89.6</v>
      </c>
      <c r="H169" s="432">
        <v>84</v>
      </c>
      <c r="I169" s="432">
        <v>86</v>
      </c>
      <c r="J169" s="432"/>
      <c r="K169" s="432"/>
      <c r="L169" s="432"/>
      <c r="M169" s="432"/>
      <c r="N169" s="406">
        <f>(B169+C169+D169+E169+F169+G169+H169+I169)/8</f>
        <v>73.60000000000001</v>
      </c>
      <c r="O169" s="407">
        <f>(I169-H169)/H169*100</f>
        <v>2.380952380952381</v>
      </c>
      <c r="P169" s="407">
        <f>100*(I169-I168)/I168</f>
        <v>-2.272727272727273</v>
      </c>
      <c r="Q169" s="408">
        <f>(((B169+C169+D169+E169+F169+G169+H169+I169)/8)-((B168+C168+D168+E168+F168+G168+H168+I168)/8))/((B168+C168+D168+E168+F168+G168+H168+I168)/8)*100</f>
        <v>-9.485943060386981</v>
      </c>
    </row>
    <row r="170" spans="1:17" ht="12" customHeight="1">
      <c r="A170" s="442"/>
      <c r="B170" s="443"/>
      <c r="C170" s="443"/>
      <c r="D170" s="443"/>
      <c r="E170" s="443"/>
      <c r="F170" s="443"/>
      <c r="G170" s="443"/>
      <c r="H170" s="443"/>
      <c r="I170" s="443"/>
      <c r="J170" s="443"/>
      <c r="K170" s="443"/>
      <c r="L170" s="443"/>
      <c r="M170" s="443"/>
      <c r="N170" s="443"/>
      <c r="O170" s="444"/>
      <c r="P170" s="443"/>
      <c r="Q170" s="409"/>
    </row>
    <row r="171" spans="1:17" ht="12" customHeight="1">
      <c r="A171" s="442"/>
      <c r="B171" s="443"/>
      <c r="C171" s="443"/>
      <c r="D171" s="443"/>
      <c r="E171" s="443"/>
      <c r="F171" s="443"/>
      <c r="G171" s="443"/>
      <c r="H171" s="443"/>
      <c r="I171" s="443"/>
      <c r="J171" s="443"/>
      <c r="K171" s="443"/>
      <c r="L171" s="443"/>
      <c r="M171" s="443"/>
      <c r="N171" s="443"/>
      <c r="O171" s="444"/>
      <c r="P171" s="443"/>
      <c r="Q171" s="409"/>
    </row>
    <row r="172" spans="1:17" ht="12" customHeight="1">
      <c r="A172" s="521" t="s">
        <v>161</v>
      </c>
      <c r="B172" s="521"/>
      <c r="C172" s="521"/>
      <c r="D172" s="521"/>
      <c r="E172" s="521"/>
      <c r="F172" s="521"/>
      <c r="G172" s="521"/>
      <c r="H172" s="521"/>
      <c r="I172" s="521"/>
      <c r="J172" s="521"/>
      <c r="K172" s="521"/>
      <c r="L172" s="521"/>
      <c r="M172" s="521"/>
      <c r="N172" s="521"/>
      <c r="O172" s="521"/>
      <c r="P172" s="521"/>
      <c r="Q172" s="521"/>
    </row>
    <row r="173" spans="1:17" ht="12" customHeight="1">
      <c r="A173" s="431">
        <v>2002</v>
      </c>
      <c r="B173" s="441">
        <v>28.26990511509992</v>
      </c>
      <c r="C173" s="441">
        <v>59.15159952138481</v>
      </c>
      <c r="D173" s="441">
        <v>51.708957910440844</v>
      </c>
      <c r="E173" s="441">
        <v>107.55271671585056</v>
      </c>
      <c r="F173" s="441">
        <v>63.41411627411334</v>
      </c>
      <c r="G173" s="441">
        <v>58.53537050769447</v>
      </c>
      <c r="H173" s="441">
        <v>86.38381329218753</v>
      </c>
      <c r="I173" s="441">
        <v>79.50631435183003</v>
      </c>
      <c r="J173" s="441">
        <v>82.68324631360149</v>
      </c>
      <c r="K173" s="441">
        <v>49.01415331171209</v>
      </c>
      <c r="L173" s="441">
        <v>61.102459248663564</v>
      </c>
      <c r="M173" s="441">
        <v>35.58802376472823</v>
      </c>
      <c r="N173" s="441"/>
      <c r="O173" s="406"/>
      <c r="P173" s="407"/>
      <c r="Q173" s="408"/>
    </row>
    <row r="174" spans="1:17" ht="12" customHeight="1">
      <c r="A174" s="431">
        <v>2003</v>
      </c>
      <c r="B174" s="441">
        <v>29.74821616866794</v>
      </c>
      <c r="C174" s="441">
        <v>36.482028944878806</v>
      </c>
      <c r="D174" s="441">
        <v>72.17541259399486</v>
      </c>
      <c r="E174" s="441">
        <v>59.32081356265564</v>
      </c>
      <c r="F174" s="441">
        <v>91.2</v>
      </c>
      <c r="G174" s="441">
        <v>102</v>
      </c>
      <c r="H174" s="441">
        <v>72.7</v>
      </c>
      <c r="I174" s="441">
        <v>75.53114622090435</v>
      </c>
      <c r="J174" s="441">
        <v>96.9</v>
      </c>
      <c r="K174" s="441">
        <v>65.8</v>
      </c>
      <c r="L174" s="441">
        <v>70.5</v>
      </c>
      <c r="M174" s="441">
        <v>44.7</v>
      </c>
      <c r="N174" s="406">
        <f>(B174+C174+D174+E174+F174+G174+H174+I174+J174+K174+L174+M174)/12</f>
        <v>68.08813479092512</v>
      </c>
      <c r="O174" s="407">
        <f>100*(M174-L174)/L174</f>
        <v>-36.595744680851055</v>
      </c>
      <c r="P174" s="407">
        <f>100*(M174-M173)/M173</f>
        <v>25.604052350619085</v>
      </c>
      <c r="Q174" s="408">
        <f>(((B174+C174+D174+E174+F174+G174+H174+I174+J174+K174+L174+M174)/12)-((B173+C173+D173+E173+F173+G173+H173+I173+J173+K173+L173+M173)/12))/((B173+C173+D173+E173+F173+G173+H173+I173+J173+K173+L173+M173)/12)*100</f>
        <v>7.097415574843052</v>
      </c>
    </row>
    <row r="175" spans="1:17" ht="12" customHeight="1">
      <c r="A175" s="431">
        <v>2004</v>
      </c>
      <c r="B175" s="441">
        <v>27.644092998841295</v>
      </c>
      <c r="C175" s="441">
        <v>29</v>
      </c>
      <c r="D175" s="441">
        <v>38.44246704851574</v>
      </c>
      <c r="E175" s="441">
        <v>46.1</v>
      </c>
      <c r="F175" s="441">
        <v>93.6</v>
      </c>
      <c r="G175" s="441">
        <v>58.3</v>
      </c>
      <c r="H175" s="441">
        <v>64.41667547373795</v>
      </c>
      <c r="I175" s="441">
        <v>102.9</v>
      </c>
      <c r="J175" s="441">
        <v>89.81935552672725</v>
      </c>
      <c r="K175" s="441">
        <v>57.504055776060504</v>
      </c>
      <c r="L175" s="441">
        <v>52.5</v>
      </c>
      <c r="M175" s="441">
        <v>29.518322912253154</v>
      </c>
      <c r="N175" s="406">
        <f>(B175+C175+D175+E175+F175+G175+H175+I175+J175+K175+L175+M175)/12</f>
        <v>57.478747478011314</v>
      </c>
      <c r="O175" s="407">
        <f>(I175-H175)/H175*100</f>
        <v>59.74124594795539</v>
      </c>
      <c r="P175" s="407">
        <f>100*(I175-I174)/I174</f>
        <v>36.23518925431179</v>
      </c>
      <c r="Q175" s="408">
        <f>(((B175+C175+D175+E175+F175+G175+H175+I175)/8)-((B174+C174+D174+E174+F174+G174+H174+I174)/8))/((B174+C174+D174+E174+F174+G174+H174+I174)/8)*100</f>
        <v>-14.606931148720406</v>
      </c>
    </row>
    <row r="176" spans="1:17" ht="12" customHeight="1">
      <c r="A176" s="431">
        <v>2005</v>
      </c>
      <c r="B176" s="441">
        <v>34.575870072124324</v>
      </c>
      <c r="C176" s="441">
        <v>19.9</v>
      </c>
      <c r="D176" s="441">
        <v>42.56449569964811</v>
      </c>
      <c r="E176" s="441">
        <v>50.284918068693884</v>
      </c>
      <c r="F176" s="441">
        <v>79.9</v>
      </c>
      <c r="G176" s="441">
        <v>65.02332570124776</v>
      </c>
      <c r="H176" s="441">
        <v>59.3</v>
      </c>
      <c r="I176" s="441">
        <v>82.6</v>
      </c>
      <c r="J176" s="441">
        <v>66.4345857041916</v>
      </c>
      <c r="K176" s="441">
        <v>51.3</v>
      </c>
      <c r="L176" s="441">
        <v>91.1</v>
      </c>
      <c r="M176" s="441">
        <v>51</v>
      </c>
      <c r="N176" s="406">
        <f>(B176+C176+D176+E176+F176+G176+H176+I176+J176+K176+L176+M176)/12</f>
        <v>57.831932937158804</v>
      </c>
      <c r="O176" s="407">
        <f>(I176-H176)/H176*100</f>
        <v>39.29173693086003</v>
      </c>
      <c r="P176" s="407">
        <f>100*(I176-I175)/I175</f>
        <v>-19.727891156462594</v>
      </c>
      <c r="Q176" s="408">
        <f>(((B176+C176+D176+E176+F176+G176+H176+I176)/8)-((B175+C175+D175+E175+F175+G175+H175+I175)/8))/((B175+C175+D175+E175+F175+G175+H175+I175)/8)*100</f>
        <v>-5.702528556226432</v>
      </c>
    </row>
    <row r="177" spans="1:17" ht="12" customHeight="1">
      <c r="A177" s="431">
        <v>2006</v>
      </c>
      <c r="B177" s="432">
        <v>17.6</v>
      </c>
      <c r="C177" s="441">
        <v>47.6</v>
      </c>
      <c r="D177" s="441">
        <v>114.7</v>
      </c>
      <c r="E177" s="441">
        <v>73.5</v>
      </c>
      <c r="F177" s="441">
        <v>74.6</v>
      </c>
      <c r="G177" s="441">
        <v>80.3</v>
      </c>
      <c r="H177" s="441">
        <v>76.8</v>
      </c>
      <c r="I177" s="441">
        <v>68.1</v>
      </c>
      <c r="J177" s="441">
        <v>87</v>
      </c>
      <c r="K177" s="441">
        <v>60.4</v>
      </c>
      <c r="L177" s="441">
        <v>56.4</v>
      </c>
      <c r="M177" s="441">
        <v>43.8</v>
      </c>
      <c r="N177" s="406">
        <f>(B177+C177+D177+E177+F177+G177+H177+I177+J177+K177+L177+M177)/12</f>
        <v>66.73333333333333</v>
      </c>
      <c r="O177" s="407">
        <f>(I177-H177)/H177*100</f>
        <v>-11.328125000000004</v>
      </c>
      <c r="P177" s="407">
        <f>100*(I177-I176)/I176</f>
        <v>-17.5544794188862</v>
      </c>
      <c r="Q177" s="408">
        <f>(((B177+C177+D177+E177+F177+G177+H177+I177)/8)-((B176+C176+D176+E176+F176+G176+H176+I176)/8))/((B176+C176+D176+E176+F176+G176+H176+I176)/8)*100</f>
        <v>27.421806229888933</v>
      </c>
    </row>
    <row r="178" spans="1:17" ht="12" customHeight="1">
      <c r="A178" s="431">
        <v>2007</v>
      </c>
      <c r="B178" s="432">
        <v>36.19147541486095</v>
      </c>
      <c r="C178" s="441">
        <v>27.771808836211783</v>
      </c>
      <c r="D178" s="441">
        <v>104.2</v>
      </c>
      <c r="E178" s="441">
        <v>68</v>
      </c>
      <c r="F178" s="441">
        <v>79.2</v>
      </c>
      <c r="G178" s="441">
        <v>87.5</v>
      </c>
      <c r="H178" s="441">
        <v>77.1</v>
      </c>
      <c r="I178" s="441">
        <v>65.8</v>
      </c>
      <c r="J178" s="441">
        <v>77.6</v>
      </c>
      <c r="K178" s="441">
        <v>56.6</v>
      </c>
      <c r="L178" s="441">
        <v>114.5</v>
      </c>
      <c r="M178" s="441">
        <v>102.8</v>
      </c>
      <c r="N178" s="406">
        <f>(B178+C178+D178+E178+F178+G178+H178+I178+J178+K178+L178+M178)/12</f>
        <v>74.77194035425606</v>
      </c>
      <c r="O178" s="407">
        <f>(I178-H178)/H178*100</f>
        <v>-14.65629053177691</v>
      </c>
      <c r="P178" s="407">
        <f>100*(I178-I177)/I177</f>
        <v>-3.3773861967694527</v>
      </c>
      <c r="Q178" s="408">
        <f>(((B178+C178+D178+E178+F178+G178+H178+I178)/8)-((B177+C177+D177+E177+F177+G177+H177+I177)/8))/((B177+C177+D177+E177+F177+G177+H177+I177)/8)*100</f>
        <v>-1.3443087037106518</v>
      </c>
    </row>
    <row r="179" spans="1:17" ht="12" customHeight="1">
      <c r="A179" s="431">
        <v>2008</v>
      </c>
      <c r="B179" s="432">
        <v>45.5</v>
      </c>
      <c r="C179" s="441">
        <v>44</v>
      </c>
      <c r="D179" s="441">
        <v>76</v>
      </c>
      <c r="E179" s="441">
        <v>59.8</v>
      </c>
      <c r="F179" s="441">
        <v>62.3</v>
      </c>
      <c r="G179" s="441">
        <v>75.7</v>
      </c>
      <c r="H179" s="441">
        <v>67.6</v>
      </c>
      <c r="I179" s="441">
        <v>65.1</v>
      </c>
      <c r="J179" s="441"/>
      <c r="K179" s="441"/>
      <c r="L179" s="441"/>
      <c r="M179" s="441"/>
      <c r="N179" s="406">
        <f>(B179+C179+D179+E179+F179+G179+H179+I179)/8</f>
        <v>62</v>
      </c>
      <c r="O179" s="407">
        <f>(I179-H179)/H179*100</f>
        <v>-3.698224852071006</v>
      </c>
      <c r="P179" s="407">
        <f>100*(I179-I178)/I178</f>
        <v>-1.063829787234047</v>
      </c>
      <c r="Q179" s="408">
        <f>(((B179+C179+D179+E179+F179+G179+H179+I179)/8)-((B178+C178+D178+E178+F178+G178+H178+I178)/8))/((B178+C178+D178+E178+F178+G178+H178+I178)/8)*100</f>
        <v>-9.11810773774581</v>
      </c>
    </row>
    <row r="180" spans="1:17" ht="12" customHeight="1">
      <c r="A180" s="442"/>
      <c r="B180" s="443"/>
      <c r="C180" s="443"/>
      <c r="D180" s="443"/>
      <c r="E180" s="443"/>
      <c r="F180" s="443"/>
      <c r="G180" s="443"/>
      <c r="H180" s="443"/>
      <c r="I180" s="443"/>
      <c r="J180" s="443"/>
      <c r="K180" s="443"/>
      <c r="L180" s="443"/>
      <c r="M180" s="443"/>
      <c r="N180" s="443"/>
      <c r="O180" s="444"/>
      <c r="P180" s="443"/>
      <c r="Q180" s="409"/>
    </row>
    <row r="181" spans="1:17" ht="12" customHeight="1">
      <c r="A181" s="442"/>
      <c r="B181" s="443"/>
      <c r="C181" s="443"/>
      <c r="D181" s="443"/>
      <c r="E181" s="443"/>
      <c r="F181" s="443"/>
      <c r="G181" s="443"/>
      <c r="H181" s="443"/>
      <c r="I181" s="443"/>
      <c r="J181" s="443"/>
      <c r="K181" s="443"/>
      <c r="L181" s="443"/>
      <c r="M181" s="443"/>
      <c r="N181" s="443"/>
      <c r="O181" s="444"/>
      <c r="P181" s="443"/>
      <c r="Q181" s="409"/>
    </row>
    <row r="182" spans="1:17" ht="10.5" customHeight="1">
      <c r="A182" s="521" t="s">
        <v>162</v>
      </c>
      <c r="B182" s="521"/>
      <c r="C182" s="521"/>
      <c r="D182" s="521"/>
      <c r="E182" s="521"/>
      <c r="F182" s="521"/>
      <c r="G182" s="521"/>
      <c r="H182" s="521"/>
      <c r="I182" s="521"/>
      <c r="J182" s="521"/>
      <c r="K182" s="521"/>
      <c r="L182" s="521"/>
      <c r="M182" s="521"/>
      <c r="N182" s="521"/>
      <c r="O182" s="521"/>
      <c r="P182" s="521"/>
      <c r="Q182" s="521"/>
    </row>
    <row r="183" spans="1:17" ht="12" customHeight="1">
      <c r="A183" s="431">
        <v>2002</v>
      </c>
      <c r="B183" s="432">
        <v>42.30065646052268</v>
      </c>
      <c r="C183" s="432">
        <v>53.87912881262507</v>
      </c>
      <c r="D183" s="432">
        <v>107.51077023953601</v>
      </c>
      <c r="E183" s="432">
        <v>80.472773350269</v>
      </c>
      <c r="F183" s="432">
        <v>107.45733546307501</v>
      </c>
      <c r="G183" s="432">
        <v>120.69228588546845</v>
      </c>
      <c r="H183" s="432">
        <v>105.85429216924493</v>
      </c>
      <c r="I183" s="432">
        <v>81.89582581812516</v>
      </c>
      <c r="J183" s="432">
        <v>111.05433962589719</v>
      </c>
      <c r="K183" s="432">
        <v>109.77752970414483</v>
      </c>
      <c r="L183" s="432">
        <v>77.1541924963752</v>
      </c>
      <c r="M183" s="432">
        <v>86.18748207494036</v>
      </c>
      <c r="N183" s="432"/>
      <c r="O183" s="407"/>
      <c r="P183" s="407"/>
      <c r="Q183" s="408"/>
    </row>
    <row r="184" spans="1:17" ht="12" customHeight="1">
      <c r="A184" s="431">
        <v>2003</v>
      </c>
      <c r="B184" s="432">
        <v>60.64847128323726</v>
      </c>
      <c r="C184" s="432">
        <v>56.1570868511196</v>
      </c>
      <c r="D184" s="432">
        <v>69.64794951261904</v>
      </c>
      <c r="E184" s="432">
        <v>79.35057118911956</v>
      </c>
      <c r="F184" s="432">
        <v>85.5</v>
      </c>
      <c r="G184" s="432">
        <v>96.2</v>
      </c>
      <c r="H184" s="432">
        <v>102.4</v>
      </c>
      <c r="I184" s="432">
        <v>78.88090805289475</v>
      </c>
      <c r="J184" s="432">
        <v>95.1</v>
      </c>
      <c r="K184" s="432">
        <v>90.6</v>
      </c>
      <c r="L184" s="432">
        <v>72.7</v>
      </c>
      <c r="M184" s="432">
        <v>97.9</v>
      </c>
      <c r="N184" s="406">
        <f>(B184+C184+D184+E184+F184+G184+H184+I184+J184+K184+L184+M184)/12</f>
        <v>82.09041557408251</v>
      </c>
      <c r="O184" s="407">
        <f>100*(M184-L184)/L184</f>
        <v>34.66299862448419</v>
      </c>
      <c r="P184" s="407">
        <f>100*(M184-M183)/M183</f>
        <v>13.589581274546994</v>
      </c>
      <c r="Q184" s="408">
        <f>(((B184+C184+D184+E184+F184+G184+H184+I184+J184+K184+L184+M184)/12)-((B183+C183+D183+E183+F183+G183+H183+I183+J183+K183+L183+M183)/12))/((B183+C183+D183+E183+F183+G183+H183+I183+J183+K183+L183+M183)/12)*100</f>
        <v>-9.14483278877403</v>
      </c>
    </row>
    <row r="185" spans="1:17" ht="12" customHeight="1">
      <c r="A185" s="431">
        <v>2004</v>
      </c>
      <c r="B185" s="432">
        <v>38.36613475675949</v>
      </c>
      <c r="C185" s="432">
        <v>42.3</v>
      </c>
      <c r="D185" s="432">
        <v>74.54707037072451</v>
      </c>
      <c r="E185" s="432">
        <v>133.9</v>
      </c>
      <c r="F185" s="432">
        <v>73</v>
      </c>
      <c r="G185" s="432">
        <v>104</v>
      </c>
      <c r="H185" s="432">
        <v>83.214745735065</v>
      </c>
      <c r="I185" s="432">
        <v>82.5</v>
      </c>
      <c r="J185" s="432">
        <v>105.21579193079359</v>
      </c>
      <c r="K185" s="432">
        <v>60.98589885649681</v>
      </c>
      <c r="L185" s="432">
        <v>74.9</v>
      </c>
      <c r="M185" s="432">
        <v>66.00313858718579</v>
      </c>
      <c r="N185" s="406">
        <f>(B185+C185+D185+E185+F185+G185+H185+I185+J185+K185+L185+M185)/12</f>
        <v>78.24439835308543</v>
      </c>
      <c r="O185" s="407">
        <f>(I185-H185)/H185*100</f>
        <v>-0.8589171651627304</v>
      </c>
      <c r="P185" s="407">
        <f>100*(I185-I184)/I184</f>
        <v>4.588045493439822</v>
      </c>
      <c r="Q185" s="408">
        <f>(((B185+C185+D185+E185+F185+G185+H185+I185)/8)-((B184+C184+D184+E184+F184+G184+H184+I184)/8))/((B184+C184+D184+E184+F184+G184+H184+I184)/8)*100</f>
        <v>0.4839434841811892</v>
      </c>
    </row>
    <row r="186" spans="1:17" ht="12" customHeight="1">
      <c r="A186" s="431">
        <v>2005</v>
      </c>
      <c r="B186" s="432">
        <v>29.405974565069435</v>
      </c>
      <c r="C186" s="432">
        <v>100.4</v>
      </c>
      <c r="D186" s="432">
        <v>64.81351279902354</v>
      </c>
      <c r="E186" s="432">
        <v>71.80221276021305</v>
      </c>
      <c r="F186" s="432">
        <v>111</v>
      </c>
      <c r="G186" s="432">
        <v>94.21948736409298</v>
      </c>
      <c r="H186" s="432">
        <v>85.2</v>
      </c>
      <c r="I186" s="432">
        <v>83.6</v>
      </c>
      <c r="J186" s="432">
        <v>101.30099501088381</v>
      </c>
      <c r="K186" s="432">
        <v>114.3</v>
      </c>
      <c r="L186" s="432">
        <v>77.7</v>
      </c>
      <c r="M186" s="432">
        <v>85.2</v>
      </c>
      <c r="N186" s="406">
        <f>(B186+C186+D186+E186+F186+G186+H186+I186+J186+K186+L186+M186)/12</f>
        <v>84.91184854160691</v>
      </c>
      <c r="O186" s="407">
        <f>(I186-H186)/H186*100</f>
        <v>-1.8779342723004795</v>
      </c>
      <c r="P186" s="407">
        <f>100*(I186-I185)/I185</f>
        <v>1.3333333333333264</v>
      </c>
      <c r="Q186" s="408">
        <f>(((B186+C186+D186+E186+F186+G186+H186+I186)/8)-((B185+C185+D185+E185+F185+G185+H185+I185)/8))/((B185+C185+D185+E185+F185+G185+H185+I185)/8)*100</f>
        <v>1.3632250067588305</v>
      </c>
    </row>
    <row r="187" spans="1:17" ht="12" customHeight="1">
      <c r="A187" s="431">
        <v>2006</v>
      </c>
      <c r="B187" s="432">
        <v>64.5</v>
      </c>
      <c r="C187" s="432">
        <v>51.7</v>
      </c>
      <c r="D187" s="432">
        <v>98</v>
      </c>
      <c r="E187" s="432">
        <v>74.1</v>
      </c>
      <c r="F187" s="432">
        <v>85</v>
      </c>
      <c r="G187" s="432">
        <v>73.6</v>
      </c>
      <c r="H187" s="432">
        <v>79.2</v>
      </c>
      <c r="I187" s="432">
        <v>78.2</v>
      </c>
      <c r="J187" s="432">
        <v>73.2</v>
      </c>
      <c r="K187" s="432">
        <v>66.5</v>
      </c>
      <c r="L187" s="432">
        <v>89.4</v>
      </c>
      <c r="M187" s="432">
        <v>77.3</v>
      </c>
      <c r="N187" s="406">
        <f>(B187+C187+D187+E187+F187+G187+H187+I187+J187+K187+L187+M187)/12</f>
        <v>75.89166666666667</v>
      </c>
      <c r="O187" s="407">
        <f>(I187-H187)/H187*100</f>
        <v>-1.2626262626262625</v>
      </c>
      <c r="P187" s="407">
        <f>100*(I187-I186)/I186</f>
        <v>-6.45933014354066</v>
      </c>
      <c r="Q187" s="408">
        <f>(((B187+C187+D187+E187+F187+G187+H187+I187)/8)-((B186+C186+D186+E186+F186+G186+H186+I186)/8))/((B186+C186+D186+E186+F186+G186+H186+I186)/8)*100</f>
        <v>-5.6431703947919045</v>
      </c>
    </row>
    <row r="188" spans="1:17" ht="12" customHeight="1">
      <c r="A188" s="431">
        <v>2007</v>
      </c>
      <c r="B188" s="432">
        <v>34.10823063553578</v>
      </c>
      <c r="C188" s="432">
        <v>85.98491453255862</v>
      </c>
      <c r="D188" s="432">
        <v>90.9</v>
      </c>
      <c r="E188" s="432">
        <v>125.5</v>
      </c>
      <c r="F188" s="432">
        <v>116.2</v>
      </c>
      <c r="G188" s="432">
        <v>98.2</v>
      </c>
      <c r="H188" s="432">
        <v>84.2</v>
      </c>
      <c r="I188" s="432">
        <v>107.5</v>
      </c>
      <c r="J188" s="432">
        <v>148.3</v>
      </c>
      <c r="K188" s="432">
        <v>66.4</v>
      </c>
      <c r="L188" s="432">
        <v>81</v>
      </c>
      <c r="M188" s="432">
        <v>78.9</v>
      </c>
      <c r="N188" s="406">
        <f>(B188+C188+D188+E188+F188+G188+H188+I188+J188+K188+L188+M188)/12</f>
        <v>93.09942876400787</v>
      </c>
      <c r="O188" s="407">
        <f>(I188-H188)/H188*100</f>
        <v>27.672209026128264</v>
      </c>
      <c r="P188" s="407">
        <f>100*(I188-I187)/I187</f>
        <v>37.46803069053708</v>
      </c>
      <c r="Q188" s="408">
        <f>(((B188+C188+D188+E188+F188+G188+H188+I188)/8)-((B187+C187+D187+E187+F187+G187+H187+I187)/8))/((B187+C187+D187+E187+F187+G187+H187+I187)/8)*100</f>
        <v>22.884849440359815</v>
      </c>
    </row>
    <row r="189" spans="1:17" ht="12.75">
      <c r="A189" s="431">
        <v>2008</v>
      </c>
      <c r="B189" s="432">
        <v>33.3</v>
      </c>
      <c r="C189" s="432">
        <v>46</v>
      </c>
      <c r="D189" s="432">
        <v>78.5</v>
      </c>
      <c r="E189" s="432">
        <v>126.7</v>
      </c>
      <c r="F189" s="432">
        <v>81.4</v>
      </c>
      <c r="G189" s="432">
        <v>102</v>
      </c>
      <c r="H189" s="432">
        <v>98.5</v>
      </c>
      <c r="I189" s="432">
        <v>104.4</v>
      </c>
      <c r="J189" s="432"/>
      <c r="K189" s="432"/>
      <c r="L189" s="432"/>
      <c r="M189" s="432"/>
      <c r="N189" s="406">
        <f>(B189+C189+D189+E189+F189+G189+H189+I189)/8</f>
        <v>83.85</v>
      </c>
      <c r="O189" s="407">
        <f>(I189-H189)/H189*100</f>
        <v>5.989847715736047</v>
      </c>
      <c r="P189" s="407">
        <f>100*(I189-I188)/I188</f>
        <v>-2.883720930232553</v>
      </c>
      <c r="Q189" s="408">
        <f>(((B189+C189+D189+E189+F189+G189+H189+I189)/8)-((B188+C188+D188+E188+F188+G188+H188+I188)/8))/((B188+C188+D188+E188+F188+G188+H188+I188)/8)*100</f>
        <v>-9.667897641560279</v>
      </c>
    </row>
  </sheetData>
  <mergeCells count="29">
    <mergeCell ref="A132:Q132"/>
    <mergeCell ref="A142:Q142"/>
    <mergeCell ref="A152:Q152"/>
    <mergeCell ref="A162:Q162"/>
    <mergeCell ref="O135:Q135"/>
    <mergeCell ref="O137:Q137"/>
    <mergeCell ref="A3:Q3"/>
    <mergeCell ref="A4:Q4"/>
    <mergeCell ref="A5:Q5"/>
    <mergeCell ref="A16:Q16"/>
    <mergeCell ref="O8:Q8"/>
    <mergeCell ref="O10:Q10"/>
    <mergeCell ref="O72:Q72"/>
    <mergeCell ref="A66:Q66"/>
    <mergeCell ref="A67:Q67"/>
    <mergeCell ref="A26:Q26"/>
    <mergeCell ref="A36:Q36"/>
    <mergeCell ref="A46:Q46"/>
    <mergeCell ref="A65:Q65"/>
    <mergeCell ref="A131:Q131"/>
    <mergeCell ref="A172:Q172"/>
    <mergeCell ref="A182:Q182"/>
    <mergeCell ref="A1:Q1"/>
    <mergeCell ref="A63:Q63"/>
    <mergeCell ref="A128:Q128"/>
    <mergeCell ref="A78:Q78"/>
    <mergeCell ref="A88:Q88"/>
    <mergeCell ref="A130:Q130"/>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29" t="s">
        <v>223</v>
      </c>
      <c r="B1" s="530"/>
    </row>
    <row r="6" spans="1:2" ht="14.25">
      <c r="A6" s="531">
        <v>0</v>
      </c>
      <c r="B6" s="532" t="s">
        <v>224</v>
      </c>
    </row>
    <row r="7" spans="1:2" ht="14.25">
      <c r="A7" s="533"/>
      <c r="B7" s="532" t="s">
        <v>225</v>
      </c>
    </row>
    <row r="8" spans="1:2" ht="14.25">
      <c r="A8" s="531" t="s">
        <v>226</v>
      </c>
      <c r="B8" s="532" t="s">
        <v>227</v>
      </c>
    </row>
    <row r="9" spans="1:2" ht="14.25">
      <c r="A9" s="531" t="s">
        <v>228</v>
      </c>
      <c r="B9" s="532" t="s">
        <v>229</v>
      </c>
    </row>
    <row r="10" spans="1:2" ht="14.25">
      <c r="A10" s="531" t="s">
        <v>230</v>
      </c>
      <c r="B10" s="532" t="s">
        <v>231</v>
      </c>
    </row>
    <row r="11" spans="1:2" ht="14.25">
      <c r="A11" s="531" t="s">
        <v>232</v>
      </c>
      <c r="B11" s="532" t="s">
        <v>233</v>
      </c>
    </row>
    <row r="12" spans="1:2" ht="14.25">
      <c r="A12" s="531" t="s">
        <v>234</v>
      </c>
      <c r="B12" s="532" t="s">
        <v>235</v>
      </c>
    </row>
    <row r="13" spans="1:2" ht="14.25">
      <c r="A13" s="531" t="s">
        <v>236</v>
      </c>
      <c r="B13" s="532" t="s">
        <v>237</v>
      </c>
    </row>
    <row r="14" spans="1:2" ht="14.25">
      <c r="A14" s="531" t="s">
        <v>238</v>
      </c>
      <c r="B14" s="532" t="s">
        <v>239</v>
      </c>
    </row>
    <row r="15" spans="1:2" ht="14.25">
      <c r="A15" s="531" t="s">
        <v>240</v>
      </c>
      <c r="B15" s="532" t="s">
        <v>241</v>
      </c>
    </row>
    <row r="16" ht="14.25">
      <c r="A16" s="532"/>
    </row>
    <row r="17" spans="1:2" ht="14.25">
      <c r="A17" s="532" t="s">
        <v>242</v>
      </c>
      <c r="B17" s="534" t="s">
        <v>243</v>
      </c>
    </row>
    <row r="18" spans="1:2" ht="14.25">
      <c r="A18" s="532" t="s">
        <v>244</v>
      </c>
      <c r="B18" s="534" t="s">
        <v>245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B27" sqref="B27"/>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zoomScale="125" zoomScaleNormal="125" workbookViewId="0" topLeftCell="A1">
      <selection activeCell="A15" sqref="A15"/>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0"/>
  <sheetViews>
    <sheetView workbookViewId="0" topLeftCell="A4">
      <selection activeCell="C17" sqref="C17"/>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203</v>
      </c>
    </row>
    <row r="8" ht="18" customHeight="1">
      <c r="A8" s="22"/>
    </row>
    <row r="9" ht="73.5" customHeight="1">
      <c r="A9" s="22" t="s">
        <v>204</v>
      </c>
    </row>
    <row r="10" ht="55.5" customHeight="1">
      <c r="A10" s="22" t="s">
        <v>205</v>
      </c>
    </row>
    <row r="11" ht="50.25" customHeight="1">
      <c r="A11" s="28" t="s">
        <v>206</v>
      </c>
    </row>
    <row r="12" ht="9.75" customHeight="1">
      <c r="A12" s="22"/>
    </row>
    <row r="13" ht="2.25" customHeight="1">
      <c r="A13" s="22"/>
    </row>
    <row r="14" ht="41.25" customHeight="1">
      <c r="A14" s="22" t="s">
        <v>202</v>
      </c>
    </row>
    <row r="15" ht="9.75" customHeight="1">
      <c r="A15" s="15"/>
    </row>
    <row r="16" ht="5.25" customHeight="1" hidden="1">
      <c r="A16" s="15"/>
    </row>
    <row r="17" ht="40.5" customHeight="1">
      <c r="A17" s="22" t="s">
        <v>207</v>
      </c>
    </row>
    <row r="18" ht="12.75" customHeight="1">
      <c r="A18" s="22"/>
    </row>
    <row r="20" ht="72" customHeight="1">
      <c r="A20"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46">
      <selection activeCell="J49" sqref="J49"/>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K59" sqref="K59"/>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H57"/>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H26"/>
  <sheetViews>
    <sheetView workbookViewId="0" topLeftCell="A1">
      <selection activeCell="J27" sqref="J27"/>
    </sheetView>
  </sheetViews>
  <sheetFormatPr defaultColWidth="11.421875" defaultRowHeight="12.75"/>
  <sheetData>
    <row r="1" spans="1:8" ht="12.75">
      <c r="A1" s="453" t="s">
        <v>171</v>
      </c>
      <c r="B1" s="454"/>
      <c r="C1" s="454"/>
      <c r="D1" s="454"/>
      <c r="E1" s="454"/>
      <c r="F1" s="454"/>
      <c r="G1" s="454"/>
      <c r="H1" s="455"/>
    </row>
    <row r="2" spans="1:8" ht="12.75">
      <c r="A2" s="456" t="s">
        <v>51</v>
      </c>
      <c r="B2" s="457"/>
      <c r="C2" s="457"/>
      <c r="D2" s="457"/>
      <c r="E2" s="457"/>
      <c r="F2" s="457"/>
      <c r="G2" s="457"/>
      <c r="H2" s="458"/>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2008-10-17T06:12:02Z</cp:lastPrinted>
  <dcterms:created xsi:type="dcterms:W3CDTF">2007-10-16T06:31:15Z</dcterms:created>
  <dcterms:modified xsi:type="dcterms:W3CDTF">2008-10-24T06:19:17Z</dcterms:modified>
  <cp:category/>
  <cp:version/>
  <cp:contentType/>
  <cp:contentStatus/>
</cp:coreProperties>
</file>