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15" windowWidth="11970" windowHeight="3195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Gesamteinschätz." sheetId="5" r:id="rId5"/>
    <sheet name="Gesamteinschätz.(2)" sheetId="6" r:id="rId6"/>
    <sheet name="GRAF 01+02" sheetId="7" r:id="rId7"/>
    <sheet name="TAB 01" sheetId="8" r:id="rId8"/>
    <sheet name="TAB 02" sheetId="9" r:id="rId9"/>
    <sheet name="TAB 03" sheetId="10" r:id="rId10"/>
    <sheet name="TAB 04" sheetId="11" r:id="rId11"/>
    <sheet name="QUELLE ZU GRAFIK" sheetId="12" r:id="rId12"/>
  </sheets>
  <definedNames>
    <definedName name="_xlnm.Print_Area" localSheetId="7">'TAB 01'!$A$1:$P$170</definedName>
    <definedName name="_xlnm.Print_Area" localSheetId="8">'TAB 02'!$A$1:$P$168</definedName>
    <definedName name="_xlnm.Print_Area" localSheetId="9">'TAB 03'!$A$1:$P$168</definedName>
    <definedName name="Z_08A8D61F_AA66_4754_9836_B58A6A6822D3_.wvu.PrintArea" localSheetId="7" hidden="1">'TAB 01'!$A$1:$P$170</definedName>
    <definedName name="Z_08A8D61F_AA66_4754_9836_B58A6A6822D3_.wvu.PrintArea" localSheetId="8" hidden="1">'TAB 02'!$A$1:$P$168</definedName>
    <definedName name="Z_08A8D61F_AA66_4754_9836_B58A6A6822D3_.wvu.PrintArea" localSheetId="9" hidden="1">'TAB 03'!$A$1:$P$168</definedName>
  </definedNames>
  <calcPr fullCalcOnLoad="1"/>
</workbook>
</file>

<file path=xl/sharedStrings.xml><?xml version="1.0" encoding="utf-8"?>
<sst xmlns="http://schemas.openxmlformats.org/spreadsheetml/2006/main" count="1202" uniqueCount="355">
  <si>
    <t>1. Jahresabschlüsse öffentlich bestimmter Fonds, Einrichtungen und</t>
  </si>
  <si>
    <t xml:space="preserve">Wirtschaftsunternehmen gegliedert nach der Rechtsform </t>
  </si>
  <si>
    <t>1.1 Aktiv- und</t>
  </si>
  <si>
    <t xml:space="preserve"> Passivseite</t>
  </si>
  <si>
    <t>Privat</t>
  </si>
  <si>
    <t>rechtlich</t>
  </si>
  <si>
    <t>Öffentlich-rechtlich</t>
  </si>
  <si>
    <t>Insgesamt</t>
  </si>
  <si>
    <r>
      <t>Prozent</t>
    </r>
    <r>
      <rPr>
        <vertAlign val="superscript"/>
        <sz val="9"/>
        <rFont val="Helvetica"/>
        <family val="2"/>
      </rPr>
      <t xml:space="preserve"> 1)</t>
    </r>
  </si>
  <si>
    <t>Aktivseite</t>
  </si>
  <si>
    <r>
      <t xml:space="preserve">Anlagevermögen </t>
    </r>
    <r>
      <rPr>
        <vertAlign val="superscript"/>
        <sz val="9"/>
        <rFont val="Helvetica"/>
        <family val="2"/>
      </rPr>
      <t>2)</t>
    </r>
  </si>
  <si>
    <t xml:space="preserve">  darunter</t>
  </si>
  <si>
    <t xml:space="preserve">  immaterielle Vermögensgegenstände</t>
  </si>
  <si>
    <t xml:space="preserve">  Sachanlagen</t>
  </si>
  <si>
    <t xml:space="preserve">    davon</t>
  </si>
  <si>
    <t xml:space="preserve">    Grundstücke und Gebäude</t>
  </si>
  <si>
    <t xml:space="preserve">    Betriebsanlagen</t>
  </si>
  <si>
    <r>
      <t xml:space="preserve">    Betriebs- und Geschäftsausstattung </t>
    </r>
    <r>
      <rPr>
        <vertAlign val="superscript"/>
        <sz val="9"/>
        <rFont val="Helvetica"/>
        <family val="2"/>
      </rPr>
      <t>3)</t>
    </r>
  </si>
  <si>
    <t xml:space="preserve">    im Bau befindliche Anlagen</t>
  </si>
  <si>
    <t xml:space="preserve">  Finanzanlagen</t>
  </si>
  <si>
    <t>Umlaufvermögen</t>
  </si>
  <si>
    <t xml:space="preserve">  davon</t>
  </si>
  <si>
    <t xml:space="preserve">  Vorräte</t>
  </si>
  <si>
    <t xml:space="preserve">  Forderungen</t>
  </si>
  <si>
    <t xml:space="preserve">    darunter</t>
  </si>
  <si>
    <t xml:space="preserve">    aus Lieferungen und Leistungen</t>
  </si>
  <si>
    <t xml:space="preserve">    an Gebietskörperschaften, Eigenbe-</t>
  </si>
  <si>
    <t xml:space="preserve">     triebe und Einrichtungsträger</t>
  </si>
  <si>
    <t xml:space="preserve"> </t>
  </si>
  <si>
    <t>Passivseite</t>
  </si>
  <si>
    <t>Eigenkapital</t>
  </si>
  <si>
    <r>
      <t xml:space="preserve">  darunter </t>
    </r>
    <r>
      <rPr>
        <vertAlign val="superscript"/>
        <sz val="9"/>
        <rFont val="Helvetica"/>
        <family val="2"/>
      </rPr>
      <t>4)</t>
    </r>
  </si>
  <si>
    <t xml:space="preserve">  gezeichnetes Grund- bzw. Stammkapital</t>
  </si>
  <si>
    <t xml:space="preserve">  Rücklagen</t>
  </si>
  <si>
    <t xml:space="preserve">  Bilanzgewinn (nur Kapitalgesellschaften)</t>
  </si>
  <si>
    <t xml:space="preserve">  Bilanzverlust (nur Kapitalgesellschaften)</t>
  </si>
  <si>
    <t>Empfangene Ertragszuschüsse</t>
  </si>
  <si>
    <t>Rückstellungen</t>
  </si>
  <si>
    <t xml:space="preserve">  für Pensionen u. ä. Verpflichtungen</t>
  </si>
  <si>
    <t xml:space="preserve">  Steuerrückstellungen</t>
  </si>
  <si>
    <t xml:space="preserve">  sonstige Rückstellungen</t>
  </si>
  <si>
    <t>Verbindlichkeiten</t>
  </si>
  <si>
    <t xml:space="preserve">  darunter mit einer Restlaufzeit von</t>
  </si>
  <si>
    <t xml:space="preserve">  von 1 bis zu 5 Jahren</t>
  </si>
  <si>
    <t xml:space="preserve">  von mehr als 5 Jahren</t>
  </si>
  <si>
    <t xml:space="preserve">Bilanzsumme </t>
  </si>
  <si>
    <t>Anzahl der  Fonds, Einrichtungen und</t>
  </si>
  <si>
    <t>__________</t>
  </si>
  <si>
    <r>
      <t>1)</t>
    </r>
    <r>
      <rPr>
        <sz val="9"/>
        <rFont val="Helvetica"/>
        <family val="0"/>
      </rPr>
      <t xml:space="preserve"> bezogen auf die Bilanzsumme - </t>
    </r>
    <r>
      <rPr>
        <sz val="9"/>
        <rFont val="Helvetica"/>
        <family val="2"/>
      </rPr>
      <t xml:space="preserve">2) einschließlich kleine Kapitalgesellschaften entsprechend §§ 266, 267 HGB </t>
    </r>
  </si>
  <si>
    <t>3) mit Zuschüssen, Beihilfen und anderen Vermögensvorteilen gemäß § 31 Abs. 1 Nr. 3 des D-Markbilanzgesetz</t>
  </si>
  <si>
    <t xml:space="preserve">4) Summe der Einzelpositionen kann größer sein als die Gesamtsumme, da nicht alle Positionen, die sich mindernd </t>
  </si>
  <si>
    <t>auswirken, enthalten sind</t>
  </si>
  <si>
    <t>Noch: 1. Jahresabschlüsse öffentlich bestimmter Fonds, Einrichtungen und</t>
  </si>
  <si>
    <t xml:space="preserve">1.2 Gewinn- und </t>
  </si>
  <si>
    <t>Verlustrechnung</t>
  </si>
  <si>
    <t>Umsatzerlöse insgesamt</t>
  </si>
  <si>
    <t>Bestandserhöhung oder -verminderung</t>
  </si>
  <si>
    <t xml:space="preserve">  Erhöhung</t>
  </si>
  <si>
    <t xml:space="preserve">  Verminderung</t>
  </si>
  <si>
    <t>Andere aktivierte Eigenleistungen</t>
  </si>
  <si>
    <t>Sonstige betriebliche Erträge</t>
  </si>
  <si>
    <t>Betriebsertrag</t>
  </si>
  <si>
    <t>Materialaufwand zusammen</t>
  </si>
  <si>
    <t xml:space="preserve">  für bezogene Leistungen</t>
  </si>
  <si>
    <t>Personalaufwand zusammen</t>
  </si>
  <si>
    <t xml:space="preserve">  Löhne und Gehälter</t>
  </si>
  <si>
    <t xml:space="preserve">  soziale Abgaben, Altersversorgung, Unterstützung</t>
  </si>
  <si>
    <t>Abschreibungen zusammen</t>
  </si>
  <si>
    <t xml:space="preserve">  auf immaterielle Vermögensgegenstände</t>
  </si>
  <si>
    <t xml:space="preserve">   und Sachanlagen</t>
  </si>
  <si>
    <t xml:space="preserve">  auf Vermögensgegenstände des Umlauf-</t>
  </si>
  <si>
    <t xml:space="preserve">   vermögens</t>
  </si>
  <si>
    <t>Sonstige betriebliche Aufwendungen</t>
  </si>
  <si>
    <t>Erträge aus Beteiligungen</t>
  </si>
  <si>
    <t>Erträge aus anderen Wertpapieren und Aus-</t>
  </si>
  <si>
    <t xml:space="preserve"> leihungen des Finanzanlagevermögens</t>
  </si>
  <si>
    <t>Sonstige Zinsen und ähnliche Erträge</t>
  </si>
  <si>
    <t>Abschreibungen auf Finanzanlagen und auf</t>
  </si>
  <si>
    <t xml:space="preserve"> Wertpapiere des Umlaufvermögens</t>
  </si>
  <si>
    <t>Zinsen und ähnliche Aufwendungen, übrige</t>
  </si>
  <si>
    <t xml:space="preserve"> Aufwendungen</t>
  </si>
  <si>
    <t>Außerordentliche Erträge</t>
  </si>
  <si>
    <t>Außerordentliche Aufwendungen</t>
  </si>
  <si>
    <t>Steuern vom Einkommen und vom Ertrag</t>
  </si>
  <si>
    <t>Sonstige Steuern</t>
  </si>
  <si>
    <t xml:space="preserve"> lust bzw. -fehlbetrag</t>
  </si>
  <si>
    <t xml:space="preserve">  Jahresverlust bzw. -fehlbetrag</t>
  </si>
  <si>
    <r>
      <t>1)</t>
    </r>
    <r>
      <rPr>
        <sz val="9"/>
        <rFont val="Helvetica"/>
        <family val="0"/>
      </rPr>
      <t xml:space="preserve"> bezogen auf den Betriebsertrag</t>
    </r>
  </si>
  <si>
    <t>1.3 Anlagespiegel und</t>
  </si>
  <si>
    <t>Ergebnisverwendung</t>
  </si>
  <si>
    <t>Anlagespiegel</t>
  </si>
  <si>
    <t>Immaterielle Vermögensgegenstände</t>
  </si>
  <si>
    <t>Sachanlagen zusammen</t>
  </si>
  <si>
    <t xml:space="preserve">  Grundstücke und Gebäude</t>
  </si>
  <si>
    <t xml:space="preserve">    mit Geschäfts- u.ä. Gebäuden</t>
  </si>
  <si>
    <t xml:space="preserve">    mit Wohngebäuden</t>
  </si>
  <si>
    <t xml:space="preserve">  Betriebsanlagen</t>
  </si>
  <si>
    <t xml:space="preserve">    Maschinen u. maschinelle Anlagen</t>
  </si>
  <si>
    <t xml:space="preserve">  Betriebs- und Geschäftsausstattung</t>
  </si>
  <si>
    <t xml:space="preserve">    Fahrzeuge für Personen-/Güterverkehr</t>
  </si>
  <si>
    <t xml:space="preserve">  Zuschüsse, Beihilfen u.a. Vermögensvorteile</t>
  </si>
  <si>
    <t>Finanzanlagen zusammen</t>
  </si>
  <si>
    <t xml:space="preserve">  Anteile an verbundenen Unternehmen</t>
  </si>
  <si>
    <t xml:space="preserve">  Beteiligungen</t>
  </si>
  <si>
    <t xml:space="preserve">  Ausleihungen zusammen</t>
  </si>
  <si>
    <t xml:space="preserve">    an verbundene Unternehmen</t>
  </si>
  <si>
    <t xml:space="preserve">    sonstige Ausleihungen</t>
  </si>
  <si>
    <t xml:space="preserve">  Wertpapiere des Anlagevermögens</t>
  </si>
  <si>
    <r>
      <t>Anlagevermögen insgesamt</t>
    </r>
    <r>
      <rPr>
        <b/>
        <vertAlign val="superscript"/>
        <sz val="9"/>
        <rFont val="Helvetica"/>
        <family val="0"/>
      </rPr>
      <t xml:space="preserve"> 2)</t>
    </r>
  </si>
  <si>
    <r>
      <t>1)</t>
    </r>
    <r>
      <rPr>
        <sz val="9"/>
        <rFont val="Helvetica"/>
        <family val="0"/>
      </rPr>
      <t xml:space="preserve"> bezogen auf das Anlagevermögen insgesamt - 2) ohne kleine Kapitalgesellschaften entsprechend §§ 266, 267 HGB</t>
    </r>
  </si>
  <si>
    <t>2. Jahresabschlüsse öffentlich bestimmter Fonds, Einrichtungen und</t>
  </si>
  <si>
    <t>Wirtschaftsunternehmen gegliedert nach Aufgabenbereichen</t>
  </si>
  <si>
    <t>2.1 Aktiv- und</t>
  </si>
  <si>
    <t>Da</t>
  </si>
  <si>
    <t>runter</t>
  </si>
  <si>
    <t>Einzelposition</t>
  </si>
  <si>
    <t>Wohnungswesen</t>
  </si>
  <si>
    <t xml:space="preserve">      triebe und Einrichtungsträger</t>
  </si>
  <si>
    <t>Noch: 2. Jahresabschlüsse öffentlich bestimmter Fonds, Einrichtungen und</t>
  </si>
  <si>
    <t xml:space="preserve">2.2 Gewinn- und </t>
  </si>
  <si>
    <t xml:space="preserve">    Erhöhung</t>
  </si>
  <si>
    <t xml:space="preserve">    Verminderung</t>
  </si>
  <si>
    <t xml:space="preserve">  Wertpapiere des Umlaufvermögens</t>
  </si>
  <si>
    <t xml:space="preserve">  lust bzw. -fehlbetrag</t>
  </si>
  <si>
    <t>2.3 Anlagespiegel und</t>
  </si>
  <si>
    <t>3. Jahresabschlüsse öffentlich bestimmter Fonds, Einrichtungen und</t>
  </si>
  <si>
    <t>Wirtschaftsunternehmen gegliedert nach wirtschaftlicher Tätigkeit</t>
  </si>
  <si>
    <t>3.1 Aktiv- und</t>
  </si>
  <si>
    <t>Einzelpositionen</t>
  </si>
  <si>
    <t>Noch: 3. Jahresabschlüsse öffentlich bestimmter Fonds, Einrichtungen und</t>
  </si>
  <si>
    <t xml:space="preserve">3.2 Gewinn- und </t>
  </si>
  <si>
    <t>3.3 Anlagespiegel und</t>
  </si>
  <si>
    <t xml:space="preserve">  Ausgleich bei negativem Eigenkapital</t>
  </si>
  <si>
    <t>Rechnungsabgrenzungsposten und</t>
  </si>
  <si>
    <t>Sonderposten mit Rücklageanteil und</t>
  </si>
  <si>
    <t>Jahresgewinn bzw. -überschuss, Jahresver-</t>
  </si>
  <si>
    <t xml:space="preserve">  Jahresgewinn bzw. -überschuss</t>
  </si>
  <si>
    <t xml:space="preserve"> wirtschaftlichen Unternehmen zusammen</t>
  </si>
  <si>
    <t xml:space="preserve">    kleine Kapitalgesellschaften</t>
  </si>
  <si>
    <t xml:space="preserve">Rechnungsabgrenzungsposten und </t>
  </si>
  <si>
    <t>Ausgleichsposten nach dem KHG</t>
  </si>
  <si>
    <t xml:space="preserve">  Wertpapiere, Bar- und</t>
  </si>
  <si>
    <t xml:space="preserve">   Buchgeldbestände</t>
  </si>
  <si>
    <t xml:space="preserve">    Maschinen u. maschinelle/technische Anlagen</t>
  </si>
  <si>
    <t xml:space="preserve">  geleistete Anzahlungen, Anlagen im Bau</t>
  </si>
  <si>
    <t xml:space="preserve">    ohne Anlagenachweis</t>
  </si>
  <si>
    <t xml:space="preserve">Passivseite </t>
  </si>
  <si>
    <t>Fördermittel nach dem KHG</t>
  </si>
  <si>
    <t>1000 EUR</t>
  </si>
  <si>
    <t>Eigenbetriebe</t>
  </si>
  <si>
    <t>Zweckverbände</t>
  </si>
  <si>
    <t>darunter</t>
  </si>
  <si>
    <t>insgesamt</t>
  </si>
  <si>
    <t>zusammen</t>
  </si>
  <si>
    <t xml:space="preserve">x  </t>
  </si>
  <si>
    <t xml:space="preserve">    Verteilungsanlagen</t>
  </si>
  <si>
    <t xml:space="preserve">    für Beschaffung, Erzeugung u.Ä.</t>
  </si>
  <si>
    <t xml:space="preserve">    Abwasseranlagen</t>
  </si>
  <si>
    <t xml:space="preserve">    Abfallanlagen</t>
  </si>
  <si>
    <t xml:space="preserve">    Gleisanlagen, Streckenausrüstungen u.Ä.</t>
  </si>
  <si>
    <t>Sonstige Passiva</t>
  </si>
  <si>
    <t>Versorgungsunternehmen</t>
  </si>
  <si>
    <t>Wohnungsunternehmen</t>
  </si>
  <si>
    <t>sonstige Aufgabenbereiche</t>
  </si>
  <si>
    <t>Entsorgungsunternehmen</t>
  </si>
  <si>
    <t>Krankenhäuser</t>
  </si>
  <si>
    <t>Verkehrsunternehmen</t>
  </si>
  <si>
    <t>Gasversorgung</t>
  </si>
  <si>
    <t>Elektrizitätsversorgung</t>
  </si>
  <si>
    <t>kombinierte Versorgung</t>
  </si>
  <si>
    <t>Wasserversorgung</t>
  </si>
  <si>
    <t>Abwasserentsorgung</t>
  </si>
  <si>
    <t>Abfallentsorgung</t>
  </si>
  <si>
    <t>Verkehr</t>
  </si>
  <si>
    <t xml:space="preserve">   sonstige Aktiva</t>
  </si>
  <si>
    <t xml:space="preserve">  Rechnungsabgrenzungsposten</t>
  </si>
  <si>
    <t>Die wichtigsten Positionen der Bilanz bzw. der Gewinn- und Verlustrechnung im Vergleich der Jahre</t>
  </si>
  <si>
    <t>Anlagevermögen</t>
  </si>
  <si>
    <t xml:space="preserve">  gez. Grund- bzw. Stammkapital</t>
  </si>
  <si>
    <t>Bilanzsumme</t>
  </si>
  <si>
    <t>Gewinn- und Verlustrechnung</t>
  </si>
  <si>
    <t>Umsatzerlöse</t>
  </si>
  <si>
    <t xml:space="preserve">  Materialaufwand</t>
  </si>
  <si>
    <t xml:space="preserve">  Personalaufwand</t>
  </si>
  <si>
    <t>Jahresgewinn, Jahresverlust (-)</t>
  </si>
  <si>
    <t>Anzahl der Fonds, Einrichtungen</t>
  </si>
  <si>
    <t>Mill. EUR</t>
  </si>
  <si>
    <t>Energieversorgung</t>
  </si>
  <si>
    <t>Inhaltsverzeichnis</t>
  </si>
  <si>
    <t>Seite</t>
  </si>
  <si>
    <t>Vorbemerkungen</t>
  </si>
  <si>
    <t>Gesamteinschätzung</t>
  </si>
  <si>
    <t>Grafiken</t>
  </si>
  <si>
    <t>1.</t>
  </si>
  <si>
    <t>2.</t>
  </si>
  <si>
    <t>Tabellen</t>
  </si>
  <si>
    <t>Jahresabschlüsse öffentlich bestimmter Fonds, Einrichtungen und Wirtschaftsunternehmen</t>
  </si>
  <si>
    <t>gegliedert nach der Rechtsform</t>
  </si>
  <si>
    <t>Aktiv- und Passivseite</t>
  </si>
  <si>
    <t>Anlagespiegel und Ergebnisverwendung</t>
  </si>
  <si>
    <t>gegliedert nach Aufgabenbereichen</t>
  </si>
  <si>
    <t>3.</t>
  </si>
  <si>
    <t>gegliedert nach wirtschaftlicher Tätigkeit</t>
  </si>
  <si>
    <t>4.</t>
  </si>
  <si>
    <t>Anzahl der Fonds, Einrichtungen und Wirtschaftsunternehmen nach der Gewinn- und</t>
  </si>
  <si>
    <t>Verlustsituation</t>
  </si>
  <si>
    <t>Mit dieser Veröffentlichung wird über die Jahresabschlüsse öffentlich bestimmter Fonds, Einrichtungen und Wirt-</t>
  </si>
  <si>
    <t>In Anpassung an die neue Abgrenzung des Sektors „Staat“ in der Volkswirtschaftlichen Gesamtrechnung werden</t>
  </si>
  <si>
    <t>ab 1998 die Daten der Krankenhäuser mit kaufmännischem Rechnungswesen finanzstatistisch nicht mehr dem</t>
  </si>
  <si>
    <t>öffentlichen Gesamthaushalt zugeordnet.</t>
  </si>
  <si>
    <t>Sie werden ab Jahresabschlussstatistik 1998 im Berichtskreis der Fonds, Einrichtungen und Wirtschaftsunter-</t>
  </si>
  <si>
    <t>nehmen (FPStatG §2 Abs. 1 Nr. 10) nachgewiesen und sind in dieser Veröffentlichung mit enthalten.</t>
  </si>
  <si>
    <t>Dargestellt werden die Bilanz (Aktiv- und Passivseite) und ausgewählte Positionen der Gewinn- und Verlustrech-</t>
  </si>
  <si>
    <t>nung sowie des Anlagespiegels. Eine Gliederung erfolgt nach der Rechtsform, dem Aufgabenbereich und der</t>
  </si>
  <si>
    <t>wirtschaftlichen Tätigkeit des Unternehmens. Alle Einheiten mit mehreren Tätigkeiten wurden nach dem Überwie-</t>
  </si>
  <si>
    <t>gensprinzip zugeordnet. Als Kriterium für die Signierung nach der Haushaltssystematik steht die Aufgabe im Vor-</t>
  </si>
  <si>
    <t>dergrund, während bei der Wirtschaftszweig-Systematik ausschließlich die wirtschaftliche Tätigkeit berücksichtigt</t>
  </si>
  <si>
    <t>wird.</t>
  </si>
  <si>
    <t>Rechtsgrundlage</t>
  </si>
  <si>
    <t>Rechtsgrundlage bildet das Gesetz über die Statistiken der öffentlichen Finanzen und des Personals im öffentli-</t>
  </si>
  <si>
    <t>Berichtskreis</t>
  </si>
  <si>
    <t>Zum Kreis der Auskunftspflichtigen gehören alle staatlichen oder kommunalen Fonds, Einrichtungen und Wirt-</t>
  </si>
  <si>
    <t xml:space="preserve">schaftsunternehmen ohne eigene Rechtspersönlichkeit oder in rechtlich selbständiger Form, an denen der Bund, </t>
  </si>
  <si>
    <t>die Länder, die Gemeinden oder Gemeindeverbände unmittelbar oder mittelbar mit mehr als 50 % des Nennkapi-</t>
  </si>
  <si>
    <t>tals oder Stimmrechts beteiligt sind, sowie Zweckverbände oder andere juristische Personen zwischengemeindli-</t>
  </si>
  <si>
    <t xml:space="preserve">cher Zusammenarbeit, soweit sie anstelle kommunaler Körperschaften kommunale Aufgaben erfüllen. Nicht im </t>
  </si>
  <si>
    <t>Methodische Hinweise</t>
  </si>
  <si>
    <t xml:space="preserve">Die Durchführung der Statistik der Jahresabschlüsse ist ein Bestandteil der Finanzstatistiken und erfolgt nach </t>
  </si>
  <si>
    <t>bundeseinheitlichen Richtlinien. Die Fonds, Einrichtungen und Wirtschaftsunternehmen melden das Zahlenmate-</t>
  </si>
  <si>
    <t>rial ihres Jahresabschlusses (Bilanz, Gewinn- und Verlustrechnung, Anlagespiegel) auf einheitlichem Erhebungs-</t>
  </si>
  <si>
    <t xml:space="preserve">bogen an das Thüringer Landesamt für Statistik. Dort wird das Material plausibilisiert und nach verschiedenen </t>
  </si>
  <si>
    <t>Gesichtspunkten aufbereitet und zusammengefasst.</t>
  </si>
  <si>
    <t>Abkürzungen</t>
  </si>
  <si>
    <t>u.ä.                  und ähnliche</t>
  </si>
  <si>
    <t>u.Ä.                  und Ähnliches</t>
  </si>
  <si>
    <t>u.a.                  und andere</t>
  </si>
  <si>
    <t>bzw.                 beziehungsweise</t>
  </si>
  <si>
    <t>d. öff.               der öffentlichen</t>
  </si>
  <si>
    <t>gez.                 gezeichnetes</t>
  </si>
  <si>
    <t>KHG                Krankenhausgesetz</t>
  </si>
  <si>
    <t>HGB                Handelsgesetzbuch</t>
  </si>
  <si>
    <t xml:space="preserve">schem Rechnungswesen. Diese Einheiten stehen in einem engen Bezug zu den Gemeinden, Landkreisen oder </t>
  </si>
  <si>
    <t xml:space="preserve">dem Land. Sie werden entweder in privatrechtlicher Form, z.B. als GmbH, oder in öffentlich-rechtlicher Form z.B. </t>
  </si>
  <si>
    <t>Grundstücke und Gebäude beim Wohnungswesen und für Betriebsanlagen bei Wasserver- und Abwasserentsor-</t>
  </si>
  <si>
    <t xml:space="preserve">gungsbetrieben, die als Sachanlagen den Hauptanteil am Anlagevermögen bilden. Das Umlaufvermögen bestand </t>
  </si>
  <si>
    <t>im Wesentlichen aus Forderungen, Bar- und Buchgeldbeständen.</t>
  </si>
  <si>
    <r>
      <t xml:space="preserve">Die </t>
    </r>
    <r>
      <rPr>
        <b/>
        <sz val="9"/>
        <rFont val="Helvetica"/>
        <family val="0"/>
      </rPr>
      <t>Kapitalstruktur</t>
    </r>
    <r>
      <rPr>
        <sz val="9"/>
        <rFont val="Helvetica"/>
        <family val="0"/>
      </rPr>
      <t xml:space="preserve"> war durch fast gleichgroße Anteile von Eigenkapital und Verbindlichkeiten bestimmt. Das </t>
    </r>
  </si>
  <si>
    <t xml:space="preserve">                                                                                                    </t>
  </si>
  <si>
    <t xml:space="preserve">                                                                             </t>
  </si>
  <si>
    <t xml:space="preserve">Zahlenmaterial enthalten sind alle Erhebungseinheiten, an denen der Bund mittel- oder unmittelbar beteiligt ist,  </t>
  </si>
  <si>
    <t>da die Erhebung und Aufbereitung dieser Unternehmen dem Statistischen Bundesamt unterliegen.</t>
  </si>
  <si>
    <t xml:space="preserve">Verbindlichkeiten betrafen das Wohnungswesen. </t>
  </si>
  <si>
    <t>4. Anzahl der Fonds, Einrichtungen und Wirtschaftsunternehmen 
nach der Gewinn- und Verlustsituation</t>
  </si>
  <si>
    <t>Aufgabenbereich</t>
  </si>
  <si>
    <t>Anzahl der Fonds, Einrichtungen und Wirtschaftsunternehmen</t>
  </si>
  <si>
    <t>mit Jahresgewinn
bzw. -überschuss</t>
  </si>
  <si>
    <t>mit Jahresverlust
bzw. -fehlbetrag</t>
  </si>
  <si>
    <t>davon</t>
  </si>
  <si>
    <t>Kunst und Kulturpflege</t>
  </si>
  <si>
    <t>-</t>
  </si>
  <si>
    <t>Sport und Erholung</t>
  </si>
  <si>
    <t>Entsorgung</t>
  </si>
  <si>
    <t>Abwasser</t>
  </si>
  <si>
    <t>Abfall</t>
  </si>
  <si>
    <t>Versorgung</t>
  </si>
  <si>
    <t>Elektrizität</t>
  </si>
  <si>
    <t>Gas</t>
  </si>
  <si>
    <t>Wasser</t>
  </si>
  <si>
    <t>Staatsbäder</t>
  </si>
  <si>
    <t>Übrige</t>
  </si>
  <si>
    <t>Lfd.
Nr.</t>
  </si>
  <si>
    <t>darunter
100 % öffentlich bestimmt</t>
  </si>
  <si>
    <t>darunter
100% öffentlich bestimmt</t>
  </si>
  <si>
    <t>Wohnungs-
wesen</t>
  </si>
  <si>
    <t>Entsorgungs-
unternehmen</t>
  </si>
  <si>
    <t>Versorgungs-
unternehmen</t>
  </si>
  <si>
    <t>Kranken-
häuser</t>
  </si>
  <si>
    <t>Grundstücks- und
Wohnungswesen</t>
  </si>
  <si>
    <t>Erbringung von
Dienstleistungen</t>
  </si>
  <si>
    <t>Kultur, Sport und
Unterhaltung</t>
  </si>
  <si>
    <t>Kombinierte Unternehmen</t>
  </si>
  <si>
    <t xml:space="preserve">Sie gingen vorwiegend an Betriebe in den Aufgabenbereichen Wasserver- und Abwasserentsorgung sowie </t>
  </si>
  <si>
    <t xml:space="preserve">Verkehrsunternehmen. Der Anteil der öffentlich-rechtlichen Zweckverbände und Eigenbetriebe an den gesamten </t>
  </si>
  <si>
    <t>als Zweckverbände oder Eigenbetriebe geführt. Bei den FEU in Thüringen handelt es sich u.a. um kommunale</t>
  </si>
  <si>
    <t>Wohnungswirtschaftsunternehmen, Verkehrs- und Versorgungsbetriebe (Strom, Gas), Krankenhäuser, Wasser-,</t>
  </si>
  <si>
    <t>Abwasser- und Abfallzweckverbände oder Eigenbetriebe.</t>
  </si>
  <si>
    <t xml:space="preserve">Bilanzsumme) und ein geringes Umlaufvermögen. Dies ist bedingt durch die Struktur der FEU mit hohen Werten für </t>
  </si>
  <si>
    <t xml:space="preserve">chen Dienst (Finanz- und Personalstatistikgesetz - FPStatG) in der Bekanntmachung der Neufassung vom </t>
  </si>
  <si>
    <t>22. Februar 2006 (BGBl. I, Nr. 10, S. 438 ff.) in Verbindung mit dem Gesetz über die Statistik für Bundeszwecke</t>
  </si>
  <si>
    <t>und wirtschaftlichen Unternehmen</t>
  </si>
  <si>
    <t>Zuweisungen/Zuschüsse d. öff. Hand (KHG)</t>
  </si>
  <si>
    <t xml:space="preserve">  für Roh-, Hilfs- u. Betriebsstoffe, Waren</t>
  </si>
  <si>
    <t>Gastgewerbe</t>
  </si>
  <si>
    <t>weder mit Gewinn
noch mit Verlust</t>
  </si>
  <si>
    <t>2004 bis 2006 sind der nachfolgenden Übersicht zu entnehmen:</t>
  </si>
  <si>
    <t>Werte eingefügt</t>
  </si>
  <si>
    <t>schaftsunternehmen des Jahres 2006 in Thüringen informiert.</t>
  </si>
  <si>
    <t>2006 gab es 493 öffentlich bestimmte Fonds, Einrichtungen und Wirtschaftsunternehmen (FEU) mit kaufmänni-</t>
  </si>
  <si>
    <t xml:space="preserve">auf 18 915 Millionen EUR, 202 Millionen EUR mehr als ein Jahr zuvor. </t>
  </si>
  <si>
    <r>
      <t xml:space="preserve">Die </t>
    </r>
    <r>
      <rPr>
        <b/>
        <sz val="9"/>
        <rFont val="Helvetica"/>
        <family val="0"/>
      </rPr>
      <t>Bilanzsumme</t>
    </r>
    <r>
      <rPr>
        <sz val="9"/>
        <rFont val="Helvetica"/>
        <family val="0"/>
      </rPr>
      <t xml:space="preserve"> aller öffentlich bestimmten Fonds, Einrichtungen und Wirtschaftsunternehmen belief sich 2006 </t>
    </r>
  </si>
  <si>
    <t>Die Wohnungswirtschafts- und Versorgungsunternehmen haben mit 27 bzw. 30 Prozent die größten Anteile.</t>
  </si>
  <si>
    <r>
      <t xml:space="preserve">Die </t>
    </r>
    <r>
      <rPr>
        <b/>
        <sz val="9"/>
        <rFont val="Helvetica"/>
        <family val="0"/>
      </rPr>
      <t>Vermögensstruktur</t>
    </r>
    <r>
      <rPr>
        <sz val="9"/>
        <rFont val="Helvetica"/>
        <family val="0"/>
      </rPr>
      <t xml:space="preserve"> war auch 2006 gekennzeichnet durch eine hohe Anlagenintensität (82 Prozent Anteil an der</t>
    </r>
  </si>
  <si>
    <t xml:space="preserve">Eigenkapital ergab sich fast vollständig aus Rücklagen. Die Verbindlichkeiten in Höhe von 6 913 Millionen EUR  </t>
  </si>
  <si>
    <t xml:space="preserve">waren überwiegend (91 Prozent) mittel- und langfristig fällig. 39 Prozent der Rücklagen und 41 Prozent der </t>
  </si>
  <si>
    <t xml:space="preserve">Die Ertragszuschüsse stiegen auf 1 827 Millionen EUR und sind damit 45 Millionen Euro höher als im 
Vorjahr.  </t>
  </si>
  <si>
    <t>Ertragszuschüssen betrug 83 Prozent.</t>
  </si>
  <si>
    <r>
      <t xml:space="preserve">Die 493 FEU erwirtschafteten im Jahr 2006 insgesamt 4 766 Millionen EUR an </t>
    </r>
    <r>
      <rPr>
        <b/>
        <sz val="9"/>
        <rFont val="Helvetica"/>
        <family val="0"/>
      </rPr>
      <t>Umsatzerlösen</t>
    </r>
    <r>
      <rPr>
        <sz val="9"/>
        <rFont val="Helvetica"/>
        <family val="0"/>
      </rPr>
      <t xml:space="preserve">, 495 Millionen </t>
    </r>
  </si>
  <si>
    <t>EUR mehr als 2005.</t>
  </si>
  <si>
    <t>Der Anstieg ist zum großen Teil bedingt durch höhere Umsätze bei den Versorgungsbetrieben für Strom, Gas</t>
  </si>
  <si>
    <t>und Wasser und dürfte maßgeblich auf die Preisentwicklungen in diesen Bereichen zurückzuführen sein.</t>
  </si>
  <si>
    <r>
      <t xml:space="preserve">Insgesamt wiesen diese Einheiten einen </t>
    </r>
    <r>
      <rPr>
        <b/>
        <sz val="9"/>
        <rFont val="Helvetica"/>
        <family val="0"/>
      </rPr>
      <t>Jahresgewinn</t>
    </r>
    <r>
      <rPr>
        <sz val="9"/>
        <rFont val="Helvetica"/>
        <family val="0"/>
      </rPr>
      <t xml:space="preserve"> bzw. -überschuss in Höhe von 108 Millionen EUR aus. </t>
    </r>
  </si>
  <si>
    <t xml:space="preserve">- </t>
  </si>
  <si>
    <t>Anteil ausgewählter Aufgabenbereiche am Anlagevermögen 2006</t>
  </si>
  <si>
    <t>Umsatzerlöse ausgewählter Aufgabenbereiche 2006</t>
  </si>
  <si>
    <t>Im Geschäftsjahr 2005 war es ein Jahresverlust bzw. -fehlbetrag von 44 Millionen EUR.</t>
  </si>
  <si>
    <t>(Bundesstatistikgesetz - BStatG) vom 22. Januar 1987 (BGBl. I, S. 462, 565), zuletzt geändert durch Artikel 3</t>
  </si>
  <si>
    <t>des Gesetzes vom 7. September 2007 (BGBl. I, S. 2246).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</si>
  <si>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</si>
  <si>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</si>
  <si>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</si>
  <si>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</si>
  <si>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</si>
  <si>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</si>
  <si>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</si>
  <si>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</si>
  <si>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</si>
  <si>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</si>
  <si>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</si>
  <si>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</si>
  <si>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</si>
  <si>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</si>
  <si>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</si>
  <si>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</si>
  <si>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</si>
  <si>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</si>
  <si>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</si>
  <si>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</si>
  <si>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</si>
  <si>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</si>
  <si>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</si>
  <si>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</si>
  <si>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</si>
  <si>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</si>
  <si>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</si>
  <si>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</si>
  <si>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</si>
  <si>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</si>
  <si>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</si>
  <si>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</si>
  <si>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</si>
  <si>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2008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</si>
  <si>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</si>
  <si>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Jahresabschlüsse öffentlich bestimmter Fonds, Einrichtungen und Wirtschafts-</t>
  </si>
  <si>
    <t>unternehmen in Thüringen 2006</t>
  </si>
  <si>
    <t>Erscheinungsweise: jährlich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</si>
</sst>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,###,##0"/>
    <numFmt numFmtId="169" formatCode="#,###,##0\ "/>
    <numFmt numFmtId="170" formatCode="#,##0.0"/>
    <numFmt numFmtId="171" formatCode="#,##0.0\ \ "/>
    <numFmt numFmtId="172" formatCode="#\ ##0\ &quot;DM&quot;"/>
    <numFmt numFmtId="173" formatCode="#\ ###\ ##0\ "/>
    <numFmt numFmtId="174" formatCode="#\ ##0\ "/>
    <numFmt numFmtId="175" formatCode="#,##0\ _D_M;\-_D#,##0\ "/>
    <numFmt numFmtId="176" formatCode="0.0\ "/>
    <numFmt numFmtId="177" formatCode="\ 0.0\ "/>
    <numFmt numFmtId="178" formatCode="#\ ###\ ##0\ \ \ \ \ \ \ \ \ \ \ \ \ \ \ \ "/>
    <numFmt numFmtId="179" formatCode="\ \ \ \ \ \ #\ ###\ ##0\ \ \ \ \ \ \ \ \ \ \ \ \ \ \ \ "/>
    <numFmt numFmtId="180" formatCode="0\ "/>
    <numFmt numFmtId="181" formatCode="#,##0\ _D_M"/>
    <numFmt numFmtId="182" formatCode="\ \ \ \ General"/>
    <numFmt numFmtId="183" formatCode="\ \ General"/>
    <numFmt numFmtId="184" formatCode="0.0000000"/>
    <numFmt numFmtId="185" formatCode="0.0"/>
    <numFmt numFmtId="186" formatCode="0.000"/>
    <numFmt numFmtId="187" formatCode="#\ ##0.0\ "/>
    <numFmt numFmtId="188" formatCode="#,##0.0000"/>
    <numFmt numFmtId="189" formatCode="#,##0.000"/>
    <numFmt numFmtId="190" formatCode=";##\-##0;;"/>
    <numFmt numFmtId="191" formatCode=";##\-##0.0;;"/>
    <numFmt numFmtId="192" formatCode=";##\-##0.0;;\ "/>
    <numFmt numFmtId="193" formatCode=";##\-##0.0\ ;;\ "/>
    <numFmt numFmtId="194" formatCode=";##\-##\ 0.0\ ;;\ 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etica"/>
      <family val="2"/>
    </font>
    <font>
      <b/>
      <sz val="9"/>
      <name val="Helvetica"/>
      <family val="0"/>
    </font>
    <font>
      <vertAlign val="superscript"/>
      <sz val="9"/>
      <name val="Helvetica"/>
      <family val="2"/>
    </font>
    <font>
      <sz val="9"/>
      <name val="Arial"/>
      <family val="0"/>
    </font>
    <font>
      <b/>
      <vertAlign val="superscript"/>
      <sz val="9"/>
      <name val="Helvetica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2"/>
      <name val="Helvetica"/>
      <family val="2"/>
    </font>
    <font>
      <sz val="12"/>
      <name val="Arial"/>
      <family val="0"/>
    </font>
    <font>
      <sz val="12"/>
      <name val="Helvetica"/>
      <family val="2"/>
    </font>
    <font>
      <sz val="9"/>
      <color indexed="8"/>
      <name val="Helvetica"/>
      <family val="0"/>
    </font>
    <font>
      <b/>
      <sz val="12"/>
      <color indexed="8"/>
      <name val="Helvetica"/>
      <family val="0"/>
    </font>
    <font>
      <b/>
      <sz val="9"/>
      <color indexed="8"/>
      <name val="Helvetica"/>
      <family val="0"/>
    </font>
    <font>
      <sz val="11.75"/>
      <name val="Arial"/>
      <family val="0"/>
    </font>
    <font>
      <b/>
      <sz val="12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 horizontal="centerContinuous"/>
    </xf>
    <xf numFmtId="171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71" fontId="4" fillId="0" borderId="0" xfId="0" applyNumberFormat="1" applyFont="1" applyAlignment="1">
      <alignment/>
    </xf>
    <xf numFmtId="168" fontId="5" fillId="0" borderId="0" xfId="0" applyNumberFormat="1" applyFont="1" applyAlignment="1">
      <alignment horizontal="right"/>
    </xf>
    <xf numFmtId="168" fontId="4" fillId="0" borderId="0" xfId="0" applyNumberFormat="1" applyFont="1" applyBorder="1" applyAlignment="1">
      <alignment horizontal="center"/>
    </xf>
    <xf numFmtId="171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71" fontId="4" fillId="0" borderId="1" xfId="0" applyNumberFormat="1" applyFont="1" applyBorder="1" applyAlignment="1">
      <alignment/>
    </xf>
    <xf numFmtId="171" fontId="4" fillId="0" borderId="1" xfId="0" applyNumberFormat="1" applyFont="1" applyBorder="1" applyAlignment="1">
      <alignment horizontal="centerContinuous"/>
    </xf>
    <xf numFmtId="168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8" fontId="4" fillId="0" borderId="3" xfId="0" applyNumberFormat="1" applyFont="1" applyBorder="1" applyAlignment="1">
      <alignment horizontal="centerContinuous"/>
    </xf>
    <xf numFmtId="168" fontId="4" fillId="0" borderId="4" xfId="0" applyNumberFormat="1" applyFont="1" applyBorder="1" applyAlignment="1">
      <alignment horizontal="centerContinuous"/>
    </xf>
    <xf numFmtId="171" fontId="4" fillId="0" borderId="5" xfId="0" applyNumberFormat="1" applyFont="1" applyBorder="1" applyAlignment="1">
      <alignment horizontal="right"/>
    </xf>
    <xf numFmtId="168" fontId="4" fillId="0" borderId="5" xfId="0" applyNumberFormat="1" applyFont="1" applyBorder="1" applyAlignment="1">
      <alignment horizontal="left"/>
    </xf>
    <xf numFmtId="171" fontId="4" fillId="0" borderId="6" xfId="0" applyNumberFormat="1" applyFont="1" applyBorder="1" applyAlignment="1">
      <alignment horizontal="centerContinuous"/>
    </xf>
    <xf numFmtId="171" fontId="4" fillId="0" borderId="5" xfId="0" applyNumberFormat="1" applyFont="1" applyBorder="1" applyAlignment="1">
      <alignment horizontal="centerContinuous"/>
    </xf>
    <xf numFmtId="0" fontId="4" fillId="0" borderId="3" xfId="0" applyFont="1" applyBorder="1" applyAlignment="1">
      <alignment horizontal="center"/>
    </xf>
    <xf numFmtId="168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71" fontId="4" fillId="0" borderId="0" xfId="0" applyNumberFormat="1" applyFont="1" applyBorder="1" applyAlignment="1">
      <alignment horizontal="centerContinuous"/>
    </xf>
    <xf numFmtId="168" fontId="4" fillId="0" borderId="5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71" fontId="4" fillId="0" borderId="7" xfId="0" applyNumberFormat="1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171" fontId="4" fillId="0" borderId="0" xfId="0" applyNumberFormat="1" applyFont="1" applyBorder="1" applyAlignment="1" quotePrefix="1">
      <alignment horizontal="centerContinuous"/>
    </xf>
    <xf numFmtId="168" fontId="4" fillId="0" borderId="0" xfId="0" applyNumberFormat="1" applyFont="1" applyBorder="1" applyAlignment="1" quotePrefix="1">
      <alignment horizontal="centerContinuous"/>
    </xf>
    <xf numFmtId="0" fontId="5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169" fontId="4" fillId="0" borderId="0" xfId="0" applyNumberFormat="1" applyFont="1" applyAlignment="1">
      <alignment/>
    </xf>
    <xf numFmtId="168" fontId="4" fillId="0" borderId="9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70" fontId="4" fillId="0" borderId="0" xfId="0" applyNumberFormat="1" applyFont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8" fontId="5" fillId="0" borderId="9" xfId="0" applyNumberFormat="1" applyFont="1" applyBorder="1" applyAlignment="1">
      <alignment/>
    </xf>
    <xf numFmtId="173" fontId="5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68" fontId="5" fillId="0" borderId="0" xfId="0" applyNumberFormat="1" applyFont="1" applyBorder="1" applyAlignment="1">
      <alignment/>
    </xf>
    <xf numFmtId="169" fontId="5" fillId="0" borderId="0" xfId="0" applyNumberFormat="1" applyFont="1" applyAlignment="1">
      <alignment/>
    </xf>
    <xf numFmtId="168" fontId="6" fillId="0" borderId="0" xfId="0" applyNumberFormat="1" applyFont="1" applyBorder="1" applyAlignment="1">
      <alignment/>
    </xf>
    <xf numFmtId="169" fontId="4" fillId="0" borderId="0" xfId="0" applyNumberFormat="1" applyFont="1" applyAlignment="1">
      <alignment/>
    </xf>
    <xf numFmtId="171" fontId="4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right"/>
    </xf>
    <xf numFmtId="0" fontId="4" fillId="0" borderId="9" xfId="0" applyFont="1" applyBorder="1" applyAlignment="1">
      <alignment/>
    </xf>
    <xf numFmtId="168" fontId="4" fillId="0" borderId="0" xfId="0" applyNumberFormat="1" applyFont="1" applyBorder="1" applyAlignment="1" quotePrefix="1">
      <alignment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/>
    </xf>
    <xf numFmtId="0" fontId="5" fillId="0" borderId="3" xfId="0" applyFont="1" applyBorder="1" applyAlignment="1">
      <alignment horizontal="center"/>
    </xf>
    <xf numFmtId="171" fontId="4" fillId="0" borderId="0" xfId="0" applyNumberFormat="1" applyFont="1" applyBorder="1" applyAlignment="1">
      <alignment horizontal="center"/>
    </xf>
    <xf numFmtId="168" fontId="5" fillId="0" borderId="0" xfId="0" applyNumberFormat="1" applyFont="1" applyBorder="1" applyAlignment="1">
      <alignment horizontal="centerContinuous"/>
    </xf>
    <xf numFmtId="171" fontId="5" fillId="0" borderId="0" xfId="0" applyNumberFormat="1" applyFont="1" applyBorder="1" applyAlignment="1">
      <alignment horizontal="centerContinuous"/>
    </xf>
    <xf numFmtId="170" fontId="4" fillId="0" borderId="0" xfId="0" applyNumberFormat="1" applyFont="1" applyAlignment="1">
      <alignment horizontal="centerContinuous"/>
    </xf>
    <xf numFmtId="170" fontId="4" fillId="0" borderId="0" xfId="0" applyNumberFormat="1" applyFont="1" applyAlignment="1">
      <alignment/>
    </xf>
    <xf numFmtId="170" fontId="5" fillId="0" borderId="0" xfId="0" applyNumberFormat="1" applyFont="1" applyAlignment="1">
      <alignment horizontal="right"/>
    </xf>
    <xf numFmtId="170" fontId="4" fillId="0" borderId="1" xfId="0" applyNumberFormat="1" applyFont="1" applyBorder="1" applyAlignment="1">
      <alignment/>
    </xf>
    <xf numFmtId="0" fontId="4" fillId="0" borderId="5" xfId="0" applyFont="1" applyBorder="1" applyAlignment="1">
      <alignment/>
    </xf>
    <xf numFmtId="170" fontId="4" fillId="0" borderId="6" xfId="0" applyNumberFormat="1" applyFont="1" applyBorder="1" applyAlignment="1">
      <alignment/>
    </xf>
    <xf numFmtId="170" fontId="4" fillId="0" borderId="5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 quotePrefix="1">
      <alignment horizontal="centerContinuous"/>
    </xf>
    <xf numFmtId="0" fontId="5" fillId="0" borderId="0" xfId="0" applyFont="1" applyBorder="1" applyAlignment="1">
      <alignment horizontal="center"/>
    </xf>
    <xf numFmtId="168" fontId="5" fillId="0" borderId="9" xfId="0" applyNumberFormat="1" applyFont="1" applyBorder="1" applyAlignment="1">
      <alignment/>
    </xf>
    <xf numFmtId="168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70" fontId="4" fillId="0" borderId="0" xfId="0" applyNumberFormat="1" applyFont="1" applyAlignment="1">
      <alignment horizontal="right"/>
    </xf>
    <xf numFmtId="172" fontId="4" fillId="0" borderId="0" xfId="0" applyNumberFormat="1" applyFont="1" applyBorder="1" applyAlignment="1">
      <alignment horizontal="centerContinuous"/>
    </xf>
    <xf numFmtId="170" fontId="5" fillId="0" borderId="0" xfId="0" applyNumberFormat="1" applyFont="1" applyAlignment="1">
      <alignment/>
    </xf>
    <xf numFmtId="170" fontId="5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68" fontId="4" fillId="0" borderId="0" xfId="0" applyNumberFormat="1" applyFont="1" applyBorder="1" applyAlignment="1">
      <alignment/>
    </xf>
    <xf numFmtId="170" fontId="4" fillId="0" borderId="5" xfId="0" applyNumberFormat="1" applyFont="1" applyBorder="1" applyAlignment="1">
      <alignment horizontal="right"/>
    </xf>
    <xf numFmtId="0" fontId="0" fillId="0" borderId="0" xfId="0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8" fontId="4" fillId="0" borderId="9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174" fontId="4" fillId="0" borderId="10" xfId="0" applyNumberFormat="1" applyFont="1" applyBorder="1" applyAlignment="1">
      <alignment horizontal="centerContinuous"/>
    </xf>
    <xf numFmtId="169" fontId="4" fillId="0" borderId="0" xfId="0" applyNumberFormat="1" applyFont="1" applyAlignment="1">
      <alignment horizontal="right"/>
    </xf>
    <xf numFmtId="173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73" fontId="5" fillId="0" borderId="0" xfId="0" applyNumberFormat="1" applyFont="1" applyAlignment="1">
      <alignment horizontal="right"/>
    </xf>
    <xf numFmtId="174" fontId="4" fillId="0" borderId="11" xfId="0" applyNumberFormat="1" applyFont="1" applyBorder="1" applyAlignment="1">
      <alignment horizontal="centerContinuous"/>
    </xf>
    <xf numFmtId="175" fontId="5" fillId="0" borderId="0" xfId="0" applyNumberFormat="1" applyFont="1" applyAlignment="1">
      <alignment horizontal="right"/>
    </xf>
    <xf numFmtId="171" fontId="4" fillId="0" borderId="12" xfId="0" applyNumberFormat="1" applyFont="1" applyBorder="1" applyAlignment="1" quotePrefix="1">
      <alignment horizontal="centerContinuous"/>
    </xf>
    <xf numFmtId="170" fontId="4" fillId="0" borderId="12" xfId="0" applyNumberFormat="1" applyFont="1" applyBorder="1" applyAlignment="1">
      <alignment/>
    </xf>
    <xf numFmtId="171" fontId="4" fillId="0" borderId="12" xfId="0" applyNumberFormat="1" applyFont="1" applyBorder="1" applyAlignment="1">
      <alignment/>
    </xf>
    <xf numFmtId="176" fontId="4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right"/>
    </xf>
    <xf numFmtId="176" fontId="4" fillId="0" borderId="0" xfId="0" applyNumberFormat="1" applyFont="1" applyAlignment="1">
      <alignment/>
    </xf>
    <xf numFmtId="177" fontId="5" fillId="0" borderId="0" xfId="0" applyNumberFormat="1" applyFont="1" applyAlignment="1">
      <alignment horizontal="right"/>
    </xf>
    <xf numFmtId="177" fontId="4" fillId="0" borderId="0" xfId="0" applyNumberFormat="1" applyFont="1" applyAlignment="1">
      <alignment horizontal="right"/>
    </xf>
    <xf numFmtId="173" fontId="5" fillId="0" borderId="0" xfId="0" applyNumberFormat="1" applyFont="1" applyAlignment="1">
      <alignment horizontal="right"/>
    </xf>
    <xf numFmtId="180" fontId="5" fillId="0" borderId="0" xfId="0" applyNumberFormat="1" applyFont="1" applyAlignment="1">
      <alignment horizontal="right"/>
    </xf>
    <xf numFmtId="177" fontId="4" fillId="0" borderId="0" xfId="0" applyNumberFormat="1" applyFont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top"/>
    </xf>
    <xf numFmtId="0" fontId="4" fillId="0" borderId="14" xfId="0" applyFont="1" applyBorder="1" applyAlignment="1">
      <alignment vertical="center"/>
    </xf>
    <xf numFmtId="0" fontId="4" fillId="0" borderId="3" xfId="0" applyFont="1" applyBorder="1" applyAlignment="1">
      <alignment/>
    </xf>
    <xf numFmtId="0" fontId="5" fillId="0" borderId="0" xfId="0" applyFont="1" applyBorder="1" applyAlignment="1">
      <alignment/>
    </xf>
    <xf numFmtId="178" fontId="4" fillId="0" borderId="3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 horizontal="right"/>
    </xf>
    <xf numFmtId="0" fontId="5" fillId="0" borderId="2" xfId="0" applyFont="1" applyBorder="1" applyAlignment="1">
      <alignment/>
    </xf>
    <xf numFmtId="178" fontId="5" fillId="0" borderId="3" xfId="0" applyNumberFormat="1" applyFont="1" applyBorder="1" applyAlignment="1">
      <alignment horizontal="right"/>
    </xf>
    <xf numFmtId="178" fontId="5" fillId="0" borderId="0" xfId="0" applyNumberFormat="1" applyFont="1" applyBorder="1" applyAlignment="1">
      <alignment horizontal="right"/>
    </xf>
    <xf numFmtId="179" fontId="4" fillId="0" borderId="0" xfId="0" applyNumberFormat="1" applyFont="1" applyBorder="1" applyAlignment="1">
      <alignment horizontal="right"/>
    </xf>
    <xf numFmtId="171" fontId="4" fillId="0" borderId="0" xfId="0" applyNumberFormat="1" applyFont="1" applyBorder="1" applyAlignment="1">
      <alignment horizontal="right"/>
    </xf>
    <xf numFmtId="174" fontId="4" fillId="0" borderId="15" xfId="0" applyNumberFormat="1" applyFont="1" applyBorder="1" applyAlignment="1">
      <alignment horizontal="centerContinuous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82" fontId="4" fillId="0" borderId="0" xfId="0" applyNumberFormat="1" applyFont="1" applyAlignment="1">
      <alignment horizontal="center"/>
    </xf>
    <xf numFmtId="16" fontId="4" fillId="0" borderId="0" xfId="0" applyNumberFormat="1" applyFont="1" applyAlignment="1">
      <alignment/>
    </xf>
    <xf numFmtId="183" fontId="4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0" fillId="0" borderId="0" xfId="0" applyAlignment="1">
      <alignment horizontal="right" vertical="center" indent="3"/>
    </xf>
    <xf numFmtId="0" fontId="0" fillId="0" borderId="2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3"/>
    </xf>
    <xf numFmtId="49" fontId="15" fillId="0" borderId="0" xfId="0" applyNumberFormat="1" applyFont="1" applyAlignment="1">
      <alignment/>
    </xf>
    <xf numFmtId="184" fontId="0" fillId="0" borderId="0" xfId="0" applyNumberFormat="1" applyAlignment="1">
      <alignment/>
    </xf>
    <xf numFmtId="0" fontId="4" fillId="0" borderId="12" xfId="0" applyFont="1" applyBorder="1" applyAlignment="1">
      <alignment/>
    </xf>
    <xf numFmtId="0" fontId="4" fillId="0" borderId="2" xfId="0" applyFont="1" applyBorder="1" applyAlignment="1">
      <alignment/>
    </xf>
    <xf numFmtId="185" fontId="0" fillId="0" borderId="0" xfId="0" applyNumberFormat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194" fontId="4" fillId="0" borderId="0" xfId="0" applyNumberFormat="1" applyFont="1" applyAlignment="1">
      <alignment horizontal="right"/>
    </xf>
    <xf numFmtId="194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8" fontId="4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8" fontId="4" fillId="0" borderId="2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8" fontId="4" fillId="0" borderId="2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8" fontId="4" fillId="0" borderId="26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8" fontId="4" fillId="0" borderId="25" xfId="0" applyNumberFormat="1" applyFont="1" applyBorder="1" applyAlignment="1">
      <alignment horizontal="center" vertical="center"/>
    </xf>
    <xf numFmtId="168" fontId="4" fillId="0" borderId="4" xfId="0" applyNumberFormat="1" applyFont="1" applyBorder="1" applyAlignment="1">
      <alignment horizontal="center" vertical="center"/>
    </xf>
    <xf numFmtId="168" fontId="4" fillId="0" borderId="6" xfId="0" applyNumberFormat="1" applyFont="1" applyBorder="1" applyAlignment="1">
      <alignment horizontal="center" vertical="center"/>
    </xf>
    <xf numFmtId="168" fontId="4" fillId="0" borderId="27" xfId="0" applyNumberFormat="1" applyFont="1" applyBorder="1" applyAlignment="1">
      <alignment horizontal="center"/>
    </xf>
    <xf numFmtId="168" fontId="4" fillId="0" borderId="28" xfId="0" applyNumberFormat="1" applyFont="1" applyBorder="1" applyAlignment="1">
      <alignment horizontal="center"/>
    </xf>
    <xf numFmtId="168" fontId="4" fillId="0" borderId="29" xfId="0" applyNumberFormat="1" applyFont="1" applyBorder="1" applyAlignment="1">
      <alignment horizontal="center"/>
    </xf>
    <xf numFmtId="168" fontId="4" fillId="0" borderId="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168" fontId="4" fillId="0" borderId="19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8" fontId="4" fillId="0" borderId="18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73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CFF95"/>
      <rgbColor rgb="000000FF"/>
      <rgbColor rgb="00FFFF00"/>
      <rgbColor rgb="00FEF5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B984D"/>
      <rgbColor rgb="00FF6600"/>
      <rgbColor rgb="00666699"/>
      <rgbColor rgb="00969696"/>
      <rgbColor rgb="00003366"/>
      <rgbColor rgb="0033D600"/>
      <rgbColor rgb="00EBFFEB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75"/>
          <c:y val="0.20725"/>
          <c:w val="0.6605"/>
          <c:h val="0.48175"/>
        </c:manualLayout>
      </c:layout>
      <c:ofPieChart>
        <c:ofPieType val="bar"/>
        <c:varyColors val="1"/>
        <c:ser>
          <c:idx val="0"/>
          <c:order val="0"/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BFFEB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2"/>
            <c:spPr>
              <a:solidFill>
                <a:srgbClr val="9CFF95"/>
              </a:solidFill>
            </c:spPr>
          </c:dPt>
          <c:dPt>
            <c:idx val="3"/>
            <c:spPr>
              <a:solidFill>
                <a:srgbClr val="33D600"/>
              </a:solidFill>
            </c:spPr>
          </c:dPt>
          <c:dPt>
            <c:idx val="4"/>
            <c:spPr>
              <a:solidFill>
                <a:srgbClr val="008000"/>
              </a:solidFill>
            </c:spPr>
          </c:dPt>
          <c:dPt>
            <c:idx val="5"/>
            <c:spPr>
              <a:solidFill>
                <a:srgbClr val="FEF5EA"/>
              </a:solidFill>
            </c:spPr>
          </c:dPt>
          <c:dPt>
            <c:idx val="6"/>
            <c:spPr>
              <a:solidFill>
                <a:srgbClr val="FFCC99"/>
              </a:solidFill>
            </c:spPr>
          </c:dPt>
          <c:dPt>
            <c:idx val="7"/>
            <c:spPr>
              <a:solidFill>
                <a:srgbClr val="FB984D"/>
              </a:solidFill>
            </c:spPr>
          </c:dPt>
          <c:dPt>
            <c:idx val="8"/>
            <c:spPr>
              <a:solidFill>
                <a:srgbClr val="FF6600"/>
              </a:solidFill>
            </c:spPr>
          </c:dPt>
          <c:dPt>
            <c:idx val="9"/>
            <c:spPr>
              <a:solidFill>
                <a:srgbClr val="FFCC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/>
                </a:ln>
              </c:spPr>
            </c:leaderLines>
          </c:dLbls>
          <c:cat>
            <c:strRef>
              <c:f>'QUELLE ZU GRAFIK'!$A$2:$A$10</c:f>
              <c:strCache>
                <c:ptCount val="9"/>
                <c:pt idx="0">
                  <c:v>Wohnungsunternehmen</c:v>
                </c:pt>
                <c:pt idx="1">
                  <c:v>sonstige Aufgabenbereiche</c:v>
                </c:pt>
                <c:pt idx="2">
                  <c:v>Entsorgungsunternehmen</c:v>
                </c:pt>
                <c:pt idx="3">
                  <c:v>Krankenhäuser</c:v>
                </c:pt>
                <c:pt idx="4">
                  <c:v>Verkehrsunternehmen</c:v>
                </c:pt>
                <c:pt idx="5">
                  <c:v>Gas</c:v>
                </c:pt>
                <c:pt idx="6">
                  <c:v>Elektrizität</c:v>
                </c:pt>
                <c:pt idx="7">
                  <c:v>Kombinierte Unternehmen</c:v>
                </c:pt>
                <c:pt idx="8">
                  <c:v>Wasser</c:v>
                </c:pt>
              </c:strCache>
            </c:strRef>
          </c:cat>
          <c:val>
            <c:numRef>
              <c:f>'QUELLE ZU GRAFIK'!$B$2:$B$10</c:f>
              <c:numCache>
                <c:ptCount val="9"/>
                <c:pt idx="0">
                  <c:v>4670.559</c:v>
                </c:pt>
                <c:pt idx="1">
                  <c:v>2043.125</c:v>
                </c:pt>
                <c:pt idx="2">
                  <c:v>1933.872</c:v>
                </c:pt>
                <c:pt idx="3">
                  <c:v>1292.247</c:v>
                </c:pt>
                <c:pt idx="4">
                  <c:v>740.088</c:v>
                </c:pt>
                <c:pt idx="5">
                  <c:v>229.684</c:v>
                </c:pt>
                <c:pt idx="6">
                  <c:v>202.595</c:v>
                </c:pt>
                <c:pt idx="7">
                  <c:v>634.872</c:v>
                </c:pt>
                <c:pt idx="8">
                  <c:v>3842.939</c:v>
                </c:pt>
              </c:numCache>
            </c:numRef>
          </c:val>
        </c:ser>
        <c:gapWidth val="200"/>
        <c:splitType val="pos"/>
        <c:splitPos val="4"/>
        <c:secondPieSize val="100"/>
        <c:serLines>
          <c:spPr>
            <a:ln w="3175">
              <a:solidFill/>
              <a:prstDash val="dash"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17575"/>
          <c:w val="0.83925"/>
          <c:h val="0.7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CFF9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'QUELLE ZU GRAFIK'!$A$13:$A$20</c:f>
              <c:strCache>
                <c:ptCount val="8"/>
                <c:pt idx="0">
                  <c:v>Verkehrsunternehmen</c:v>
                </c:pt>
                <c:pt idx="1">
                  <c:v>Abfallentsorgung</c:v>
                </c:pt>
                <c:pt idx="2">
                  <c:v>Abwasserentsorgung</c:v>
                </c:pt>
                <c:pt idx="3">
                  <c:v>Wasserversorgung</c:v>
                </c:pt>
                <c:pt idx="4">
                  <c:v>Gasversorgung</c:v>
                </c:pt>
                <c:pt idx="5">
                  <c:v>Elektrizitätsversorgung</c:v>
                </c:pt>
                <c:pt idx="6">
                  <c:v>Krankenhäuser</c:v>
                </c:pt>
                <c:pt idx="7">
                  <c:v>Wohnungswesen</c:v>
                </c:pt>
              </c:strCache>
            </c:strRef>
          </c:cat>
          <c:val>
            <c:numRef>
              <c:f>'QUELLE ZU GRAFIK'!$B$13:$B$20</c:f>
              <c:numCache>
                <c:ptCount val="8"/>
                <c:pt idx="0">
                  <c:v>236.735</c:v>
                </c:pt>
                <c:pt idx="1">
                  <c:v>233.092</c:v>
                </c:pt>
                <c:pt idx="2">
                  <c:v>180.352</c:v>
                </c:pt>
                <c:pt idx="3">
                  <c:v>407.131</c:v>
                </c:pt>
                <c:pt idx="4">
                  <c:v>416.611</c:v>
                </c:pt>
                <c:pt idx="5">
                  <c:v>240.875</c:v>
                </c:pt>
                <c:pt idx="6">
                  <c:v>787.798</c:v>
                </c:pt>
                <c:pt idx="7">
                  <c:v>601.371</c:v>
                </c:pt>
              </c:numCache>
            </c:numRef>
          </c:val>
        </c:ser>
        <c:gapWidth val="40"/>
        <c:axId val="8223603"/>
        <c:axId val="6903564"/>
      </c:barChart>
      <c:catAx>
        <c:axId val="822360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903564"/>
        <c:crosses val="autoZero"/>
        <c:auto val="1"/>
        <c:lblOffset val="100"/>
        <c:noMultiLvlLbl val="0"/>
      </c:catAx>
      <c:valAx>
        <c:axId val="6903564"/>
        <c:scaling>
          <c:orientation val="minMax"/>
          <c:max val="80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223603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80"/>
        <c:axId val="45669273"/>
        <c:axId val="8370274"/>
      </c:barChart>
      <c:catAx>
        <c:axId val="45669273"/>
        <c:scaling>
          <c:orientation val="minMax"/>
        </c:scaling>
        <c:axPos val="b"/>
        <c:delete val="1"/>
        <c:majorTickMark val="none"/>
        <c:minorTickMark val="none"/>
        <c:tickLblPos val="nextTo"/>
        <c:crossAx val="8370274"/>
        <c:crosses val="autoZero"/>
        <c:auto val="1"/>
        <c:lblOffset val="100"/>
        <c:noMultiLvlLbl val="0"/>
      </c:catAx>
      <c:valAx>
        <c:axId val="8370274"/>
        <c:scaling>
          <c:orientation val="minMax"/>
        </c:scaling>
        <c:axPos val="l"/>
        <c:delete val="1"/>
        <c:majorTickMark val="none"/>
        <c:minorTickMark val="none"/>
        <c:tickLblPos val="nextTo"/>
        <c:crossAx val="456692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811023622047245" right="1.1811023622047245" top="1.1811023622047245" bottom="1.1811023622047245" header="0.5118110236220472" footer="0.5118110236220472"/>
  <pageSetup horizontalDpi="600" verticalDpi="600" orientation="portrait" paperSize="9"/>
  <headerFooter>
    <oddHeader>&amp;C- 5 -</oddHeader>
  </headerFooter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0.0165</cdr:y>
    </cdr:from>
    <cdr:to>
      <cdr:x>0.99325</cdr:x>
      <cdr:y>0.093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57150"/>
          <a:ext cx="52673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1. Anteil ausgewählter Aufgabenbereiche am Anlagevermögen 2006</a:t>
          </a:r>
        </a:p>
      </cdr:txBody>
    </cdr:sp>
  </cdr:relSizeAnchor>
  <cdr:relSizeAnchor xmlns:cdr="http://schemas.openxmlformats.org/drawingml/2006/chartDrawing">
    <cdr:from>
      <cdr:x>0.44675</cdr:x>
      <cdr:y>0.705</cdr:y>
    </cdr:from>
    <cdr:to>
      <cdr:x>0.601</cdr:x>
      <cdr:y>0.74325</cdr:y>
    </cdr:to>
    <cdr:sp>
      <cdr:nvSpPr>
        <cdr:cNvPr id="2" name="TextBox 2"/>
        <cdr:cNvSpPr txBox="1">
          <a:spLocks noChangeArrowheads="1"/>
        </cdr:cNvSpPr>
      </cdr:nvSpPr>
      <cdr:spPr>
        <a:xfrm>
          <a:off x="2390775" y="2543175"/>
          <a:ext cx="8286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Millionen EUR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0.02275</cdr:y>
    </cdr:from>
    <cdr:to>
      <cdr:x>0.99825</cdr:x>
      <cdr:y>0.102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76200"/>
          <a:ext cx="5381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2. Umsatzerlöse ausgewählter Aufgabenbereiche 2006</a:t>
          </a:r>
        </a:p>
      </cdr:txBody>
    </cdr:sp>
  </cdr:relSizeAnchor>
  <cdr:relSizeAnchor xmlns:cdr="http://schemas.openxmlformats.org/drawingml/2006/chartDrawing">
    <cdr:from>
      <cdr:x>0</cdr:x>
      <cdr:y>0.96025</cdr:y>
    </cdr:from>
    <cdr:to>
      <cdr:x>0.395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343275"/>
          <a:ext cx="21336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0.77525</cdr:x>
      <cdr:y>0.9065</cdr:y>
    </cdr:from>
    <cdr:to>
      <cdr:x>0.92875</cdr:x>
      <cdr:y>0.94625</cdr:y>
    </cdr:to>
    <cdr:sp>
      <cdr:nvSpPr>
        <cdr:cNvPr id="3" name="TextBox 3"/>
        <cdr:cNvSpPr txBox="1">
          <a:spLocks noChangeArrowheads="1"/>
        </cdr:cNvSpPr>
      </cdr:nvSpPr>
      <cdr:spPr>
        <a:xfrm>
          <a:off x="4171950" y="3152775"/>
          <a:ext cx="8286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Millionen EUR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0.9965</cdr:x>
      <cdr:y>0.42425</cdr:y>
    </cdr:to>
    <cdr:graphicFrame>
      <cdr:nvGraphicFramePr>
        <cdr:cNvPr id="1" name="Chart 1"/>
        <cdr:cNvGraphicFramePr/>
      </cdr:nvGraphicFramePr>
      <cdr:xfrm>
        <a:off x="0" y="0"/>
        <a:ext cx="5372100" cy="36099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0.01125</cdr:x>
      <cdr:y>0.40625</cdr:y>
    </cdr:from>
    <cdr:to>
      <cdr:x>0.39975</cdr:x>
      <cdr:y>0.4255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3457575"/>
          <a:ext cx="2095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0.82475</cdr:x>
      <cdr:y>0.201</cdr:y>
    </cdr:from>
    <cdr:to>
      <cdr:x>0.911</cdr:x>
      <cdr:y>0.219</cdr:y>
    </cdr:to>
    <cdr:sp>
      <cdr:nvSpPr>
        <cdr:cNvPr id="3" name="TextBox 3"/>
        <cdr:cNvSpPr txBox="1">
          <a:spLocks noChangeArrowheads="1"/>
        </cdr:cNvSpPr>
      </cdr:nvSpPr>
      <cdr:spPr>
        <a:xfrm>
          <a:off x="4438650" y="1704975"/>
          <a:ext cx="4667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78,3 %</a:t>
          </a:r>
        </a:p>
      </cdr:txBody>
    </cdr:sp>
  </cdr:relSizeAnchor>
  <cdr:relSizeAnchor xmlns:cdr="http://schemas.openxmlformats.org/drawingml/2006/chartDrawing">
    <cdr:from>
      <cdr:x>0.82475</cdr:x>
      <cdr:y>0.12175</cdr:y>
    </cdr:from>
    <cdr:to>
      <cdr:x>0.911</cdr:x>
      <cdr:y>0.13975</cdr:y>
    </cdr:to>
    <cdr:sp>
      <cdr:nvSpPr>
        <cdr:cNvPr id="4" name="TextBox 4"/>
        <cdr:cNvSpPr txBox="1">
          <a:spLocks noChangeArrowheads="1"/>
        </cdr:cNvSpPr>
      </cdr:nvSpPr>
      <cdr:spPr>
        <a:xfrm>
          <a:off x="4438650" y="1028700"/>
          <a:ext cx="4667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12,9 %</a:t>
          </a:r>
        </a:p>
      </cdr:txBody>
    </cdr:sp>
  </cdr:relSizeAnchor>
  <cdr:relSizeAnchor xmlns:cdr="http://schemas.openxmlformats.org/drawingml/2006/chartDrawing">
    <cdr:from>
      <cdr:x>0.8315</cdr:x>
      <cdr:y>0.104</cdr:y>
    </cdr:from>
    <cdr:to>
      <cdr:x>0.91775</cdr:x>
      <cdr:y>0.122</cdr:y>
    </cdr:to>
    <cdr:sp>
      <cdr:nvSpPr>
        <cdr:cNvPr id="5" name="TextBox 5"/>
        <cdr:cNvSpPr txBox="1">
          <a:spLocks noChangeArrowheads="1"/>
        </cdr:cNvSpPr>
      </cdr:nvSpPr>
      <cdr:spPr>
        <a:xfrm>
          <a:off x="4476750" y="876300"/>
          <a:ext cx="4667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4,1 %</a:t>
          </a:r>
        </a:p>
      </cdr:txBody>
    </cdr:sp>
  </cdr:relSizeAnchor>
  <cdr:relSizeAnchor xmlns:cdr="http://schemas.openxmlformats.org/drawingml/2006/chartDrawing">
    <cdr:from>
      <cdr:x>0.8315</cdr:x>
      <cdr:y>0.0865</cdr:y>
    </cdr:from>
    <cdr:to>
      <cdr:x>0.91775</cdr:x>
      <cdr:y>0.108</cdr:y>
    </cdr:to>
    <cdr:sp>
      <cdr:nvSpPr>
        <cdr:cNvPr id="6" name="TextBox 6"/>
        <cdr:cNvSpPr txBox="1">
          <a:spLocks noChangeArrowheads="1"/>
        </cdr:cNvSpPr>
      </cdr:nvSpPr>
      <cdr:spPr>
        <a:xfrm>
          <a:off x="4476750" y="733425"/>
          <a:ext cx="466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4,7 %</a:t>
          </a:r>
        </a:p>
      </cdr:txBody>
    </cdr:sp>
  </cdr:relSizeAnchor>
  <cdr:relSizeAnchor xmlns:cdr="http://schemas.openxmlformats.org/drawingml/2006/chartDrawing">
    <cdr:from>
      <cdr:x>0.0285</cdr:x>
      <cdr:y>0.3425</cdr:y>
    </cdr:from>
    <cdr:to>
      <cdr:x>0.071</cdr:x>
      <cdr:y>0.3525</cdr:y>
    </cdr:to>
    <cdr:sp>
      <cdr:nvSpPr>
        <cdr:cNvPr id="7" name="Rectangle 7"/>
        <cdr:cNvSpPr>
          <a:spLocks/>
        </cdr:cNvSpPr>
      </cdr:nvSpPr>
      <cdr:spPr>
        <a:xfrm>
          <a:off x="152400" y="2914650"/>
          <a:ext cx="228600" cy="857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0.07975</cdr:x>
      <cdr:y>0.33975</cdr:y>
    </cdr:from>
    <cdr:to>
      <cdr:x>0.32425</cdr:x>
      <cdr:y>0.359</cdr:y>
    </cdr:to>
    <cdr:sp>
      <cdr:nvSpPr>
        <cdr:cNvPr id="8" name="TextBox 8"/>
        <cdr:cNvSpPr txBox="1">
          <a:spLocks noChangeArrowheads="1"/>
        </cdr:cNvSpPr>
      </cdr:nvSpPr>
      <cdr:spPr>
        <a:xfrm>
          <a:off x="428625" y="28860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Versorgungsunternehmen</a:t>
          </a:r>
        </a:p>
      </cdr:txBody>
    </cdr:sp>
  </cdr:relSizeAnchor>
  <cdr:relSizeAnchor xmlns:cdr="http://schemas.openxmlformats.org/drawingml/2006/chartDrawing">
    <cdr:from>
      <cdr:x>0.0815</cdr:x>
      <cdr:y>0.35325</cdr:y>
    </cdr:from>
    <cdr:to>
      <cdr:x>0.326</cdr:x>
      <cdr:y>0.3725</cdr:y>
    </cdr:to>
    <cdr:sp>
      <cdr:nvSpPr>
        <cdr:cNvPr id="9" name="TextBox 9"/>
        <cdr:cNvSpPr txBox="1">
          <a:spLocks noChangeArrowheads="1"/>
        </cdr:cNvSpPr>
      </cdr:nvSpPr>
      <cdr:spPr>
        <a:xfrm>
          <a:off x="438150" y="30003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Wohnungswesen</a:t>
          </a:r>
        </a:p>
      </cdr:txBody>
    </cdr:sp>
  </cdr:relSizeAnchor>
  <cdr:relSizeAnchor xmlns:cdr="http://schemas.openxmlformats.org/drawingml/2006/chartDrawing">
    <cdr:from>
      <cdr:x>0.07975</cdr:x>
      <cdr:y>0.369</cdr:y>
    </cdr:from>
    <cdr:to>
      <cdr:x>0.38725</cdr:x>
      <cdr:y>0.387</cdr:y>
    </cdr:to>
    <cdr:sp>
      <cdr:nvSpPr>
        <cdr:cNvPr id="10" name="TextBox 10"/>
        <cdr:cNvSpPr txBox="1">
          <a:spLocks noChangeArrowheads="1"/>
        </cdr:cNvSpPr>
      </cdr:nvSpPr>
      <cdr:spPr>
        <a:xfrm>
          <a:off x="428625" y="3133725"/>
          <a:ext cx="16573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Sonstige Aufgabenbereiche</a:t>
          </a:r>
        </a:p>
      </cdr:txBody>
    </cdr:sp>
  </cdr:relSizeAnchor>
  <cdr:relSizeAnchor xmlns:cdr="http://schemas.openxmlformats.org/drawingml/2006/chartDrawing">
    <cdr:from>
      <cdr:x>0.0285</cdr:x>
      <cdr:y>0.35725</cdr:y>
    </cdr:from>
    <cdr:to>
      <cdr:x>0.07</cdr:x>
      <cdr:y>0.367</cdr:y>
    </cdr:to>
    <cdr:sp>
      <cdr:nvSpPr>
        <cdr:cNvPr id="11" name="Rectangle 11"/>
        <cdr:cNvSpPr>
          <a:spLocks/>
        </cdr:cNvSpPr>
      </cdr:nvSpPr>
      <cdr:spPr>
        <a:xfrm>
          <a:off x="152400" y="3038475"/>
          <a:ext cx="219075" cy="85725"/>
        </a:xfrm>
        <a:prstGeom prst="rect">
          <a:avLst/>
        </a:prstGeom>
        <a:solidFill>
          <a:srgbClr val="EBFFEB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0.0285</cdr:x>
      <cdr:y>0.373</cdr:y>
    </cdr:from>
    <cdr:to>
      <cdr:x>0.071</cdr:x>
      <cdr:y>0.38275</cdr:y>
    </cdr:to>
    <cdr:sp>
      <cdr:nvSpPr>
        <cdr:cNvPr id="12" name="Rectangle 12"/>
        <cdr:cNvSpPr>
          <a:spLocks/>
        </cdr:cNvSpPr>
      </cdr:nvSpPr>
      <cdr:spPr>
        <a:xfrm>
          <a:off x="152400" y="3171825"/>
          <a:ext cx="228600" cy="85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0.336</cdr:x>
      <cdr:y>0.3425</cdr:y>
    </cdr:from>
    <cdr:to>
      <cdr:x>0.3785</cdr:x>
      <cdr:y>0.3525</cdr:y>
    </cdr:to>
    <cdr:sp>
      <cdr:nvSpPr>
        <cdr:cNvPr id="13" name="Rectangle 13"/>
        <cdr:cNvSpPr>
          <a:spLocks/>
        </cdr:cNvSpPr>
      </cdr:nvSpPr>
      <cdr:spPr>
        <a:xfrm>
          <a:off x="1809750" y="2914650"/>
          <a:ext cx="228600" cy="85725"/>
        </a:xfrm>
        <a:prstGeom prst="rect">
          <a:avLst/>
        </a:prstGeom>
        <a:solidFill>
          <a:srgbClr val="9CFF95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0.38525</cdr:x>
      <cdr:y>0.33975</cdr:y>
    </cdr:from>
    <cdr:to>
      <cdr:x>0.62975</cdr:x>
      <cdr:y>0.359</cdr:y>
    </cdr:to>
    <cdr:sp>
      <cdr:nvSpPr>
        <cdr:cNvPr id="14" name="TextBox 14"/>
        <cdr:cNvSpPr txBox="1">
          <a:spLocks noChangeArrowheads="1"/>
        </cdr:cNvSpPr>
      </cdr:nvSpPr>
      <cdr:spPr>
        <a:xfrm>
          <a:off x="2076450" y="28860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Entsorgungsunternehmen</a:t>
          </a:r>
        </a:p>
      </cdr:txBody>
    </cdr:sp>
  </cdr:relSizeAnchor>
  <cdr:relSizeAnchor xmlns:cdr="http://schemas.openxmlformats.org/drawingml/2006/chartDrawing">
    <cdr:from>
      <cdr:x>0.38625</cdr:x>
      <cdr:y>0.35325</cdr:y>
    </cdr:from>
    <cdr:to>
      <cdr:x>0.63075</cdr:x>
      <cdr:y>0.3725</cdr:y>
    </cdr:to>
    <cdr:sp>
      <cdr:nvSpPr>
        <cdr:cNvPr id="15" name="TextBox 15"/>
        <cdr:cNvSpPr txBox="1">
          <a:spLocks noChangeArrowheads="1"/>
        </cdr:cNvSpPr>
      </cdr:nvSpPr>
      <cdr:spPr>
        <a:xfrm>
          <a:off x="2076450" y="30003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Krankenhäuser</a:t>
          </a:r>
        </a:p>
      </cdr:txBody>
    </cdr:sp>
  </cdr:relSizeAnchor>
  <cdr:relSizeAnchor xmlns:cdr="http://schemas.openxmlformats.org/drawingml/2006/chartDrawing">
    <cdr:from>
      <cdr:x>0.38525</cdr:x>
      <cdr:y>0.369</cdr:y>
    </cdr:from>
    <cdr:to>
      <cdr:x>0.60825</cdr:x>
      <cdr:y>0.38375</cdr:y>
    </cdr:to>
    <cdr:sp>
      <cdr:nvSpPr>
        <cdr:cNvPr id="16" name="TextBox 16"/>
        <cdr:cNvSpPr txBox="1">
          <a:spLocks noChangeArrowheads="1"/>
        </cdr:cNvSpPr>
      </cdr:nvSpPr>
      <cdr:spPr>
        <a:xfrm>
          <a:off x="2076450" y="3133725"/>
          <a:ext cx="12001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Verkehrsunternehmen</a:t>
          </a:r>
        </a:p>
      </cdr:txBody>
    </cdr:sp>
  </cdr:relSizeAnchor>
  <cdr:relSizeAnchor xmlns:cdr="http://schemas.openxmlformats.org/drawingml/2006/chartDrawing">
    <cdr:from>
      <cdr:x>0.336</cdr:x>
      <cdr:y>0.35725</cdr:y>
    </cdr:from>
    <cdr:to>
      <cdr:x>0.3785</cdr:x>
      <cdr:y>0.367</cdr:y>
    </cdr:to>
    <cdr:sp>
      <cdr:nvSpPr>
        <cdr:cNvPr id="17" name="Rectangle 17"/>
        <cdr:cNvSpPr>
          <a:spLocks/>
        </cdr:cNvSpPr>
      </cdr:nvSpPr>
      <cdr:spPr>
        <a:xfrm>
          <a:off x="1809750" y="3038475"/>
          <a:ext cx="228600" cy="85725"/>
        </a:xfrm>
        <a:prstGeom prst="rect">
          <a:avLst/>
        </a:prstGeom>
        <a:solidFill>
          <a:srgbClr val="33D6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0.336</cdr:x>
      <cdr:y>0.373</cdr:y>
    </cdr:from>
    <cdr:to>
      <cdr:x>0.3785</cdr:x>
      <cdr:y>0.38275</cdr:y>
    </cdr:to>
    <cdr:sp>
      <cdr:nvSpPr>
        <cdr:cNvPr id="18" name="Rectangle 18"/>
        <cdr:cNvSpPr>
          <a:spLocks/>
        </cdr:cNvSpPr>
      </cdr:nvSpPr>
      <cdr:spPr>
        <a:xfrm>
          <a:off x="1809750" y="3171825"/>
          <a:ext cx="228600" cy="857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0.659</cdr:x>
      <cdr:y>0.3425</cdr:y>
    </cdr:from>
    <cdr:to>
      <cdr:x>0.7015</cdr:x>
      <cdr:y>0.3525</cdr:y>
    </cdr:to>
    <cdr:sp>
      <cdr:nvSpPr>
        <cdr:cNvPr id="19" name="Rectangle 19"/>
        <cdr:cNvSpPr>
          <a:spLocks/>
        </cdr:cNvSpPr>
      </cdr:nvSpPr>
      <cdr:spPr>
        <a:xfrm>
          <a:off x="3543300" y="2914650"/>
          <a:ext cx="228600" cy="85725"/>
        </a:xfrm>
        <a:prstGeom prst="rect">
          <a:avLst/>
        </a:prstGeom>
        <a:solidFill>
          <a:srgbClr val="FEF5EA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0.70825</cdr:x>
      <cdr:y>0.33975</cdr:y>
    </cdr:from>
    <cdr:to>
      <cdr:x>0.95275</cdr:x>
      <cdr:y>0.359</cdr:y>
    </cdr:to>
    <cdr:sp>
      <cdr:nvSpPr>
        <cdr:cNvPr id="20" name="TextBox 20"/>
        <cdr:cNvSpPr txBox="1">
          <a:spLocks noChangeArrowheads="1"/>
        </cdr:cNvSpPr>
      </cdr:nvSpPr>
      <cdr:spPr>
        <a:xfrm>
          <a:off x="3810000" y="28860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Gasversorgung</a:t>
          </a:r>
        </a:p>
      </cdr:txBody>
    </cdr:sp>
  </cdr:relSizeAnchor>
  <cdr:relSizeAnchor xmlns:cdr="http://schemas.openxmlformats.org/drawingml/2006/chartDrawing">
    <cdr:from>
      <cdr:x>0.70825</cdr:x>
      <cdr:y>0.35325</cdr:y>
    </cdr:from>
    <cdr:to>
      <cdr:x>0.95275</cdr:x>
      <cdr:y>0.37575</cdr:y>
    </cdr:to>
    <cdr:sp>
      <cdr:nvSpPr>
        <cdr:cNvPr id="21" name="TextBox 21"/>
        <cdr:cNvSpPr txBox="1">
          <a:spLocks noChangeArrowheads="1"/>
        </cdr:cNvSpPr>
      </cdr:nvSpPr>
      <cdr:spPr>
        <a:xfrm>
          <a:off x="3810000" y="3000375"/>
          <a:ext cx="1314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Elektrizitätsversorgung</a:t>
          </a:r>
        </a:p>
      </cdr:txBody>
    </cdr:sp>
  </cdr:relSizeAnchor>
  <cdr:relSizeAnchor xmlns:cdr="http://schemas.openxmlformats.org/drawingml/2006/chartDrawing">
    <cdr:from>
      <cdr:x>0.70825</cdr:x>
      <cdr:y>0.37</cdr:y>
    </cdr:from>
    <cdr:to>
      <cdr:x>0.95275</cdr:x>
      <cdr:y>0.388</cdr:y>
    </cdr:to>
    <cdr:sp>
      <cdr:nvSpPr>
        <cdr:cNvPr id="22" name="TextBox 22"/>
        <cdr:cNvSpPr txBox="1">
          <a:spLocks noChangeArrowheads="1"/>
        </cdr:cNvSpPr>
      </cdr:nvSpPr>
      <cdr:spPr>
        <a:xfrm>
          <a:off x="3810000" y="3143250"/>
          <a:ext cx="1314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Kombinierte Versorgung</a:t>
          </a:r>
        </a:p>
      </cdr:txBody>
    </cdr:sp>
  </cdr:relSizeAnchor>
  <cdr:relSizeAnchor xmlns:cdr="http://schemas.openxmlformats.org/drawingml/2006/chartDrawing">
    <cdr:from>
      <cdr:x>0.659</cdr:x>
      <cdr:y>0.35725</cdr:y>
    </cdr:from>
    <cdr:to>
      <cdr:x>0.7015</cdr:x>
      <cdr:y>0.367</cdr:y>
    </cdr:to>
    <cdr:sp>
      <cdr:nvSpPr>
        <cdr:cNvPr id="23" name="Rectangle 23"/>
        <cdr:cNvSpPr>
          <a:spLocks/>
        </cdr:cNvSpPr>
      </cdr:nvSpPr>
      <cdr:spPr>
        <a:xfrm>
          <a:off x="3543300" y="3038475"/>
          <a:ext cx="228600" cy="857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0.659</cdr:x>
      <cdr:y>0.373</cdr:y>
    </cdr:from>
    <cdr:to>
      <cdr:x>0.7015</cdr:x>
      <cdr:y>0.38275</cdr:y>
    </cdr:to>
    <cdr:sp>
      <cdr:nvSpPr>
        <cdr:cNvPr id="24" name="Rectangle 24"/>
        <cdr:cNvSpPr>
          <a:spLocks/>
        </cdr:cNvSpPr>
      </cdr:nvSpPr>
      <cdr:spPr>
        <a:xfrm>
          <a:off x="3543300" y="3171825"/>
          <a:ext cx="228600" cy="85725"/>
        </a:xfrm>
        <a:prstGeom prst="rect">
          <a:avLst/>
        </a:prstGeom>
        <a:solidFill>
          <a:srgbClr val="FB984D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0.659</cdr:x>
      <cdr:y>0.3895</cdr:y>
    </cdr:from>
    <cdr:to>
      <cdr:x>0.7015</cdr:x>
      <cdr:y>0.39925</cdr:y>
    </cdr:to>
    <cdr:sp>
      <cdr:nvSpPr>
        <cdr:cNvPr id="25" name="Rectangle 25"/>
        <cdr:cNvSpPr>
          <a:spLocks/>
        </cdr:cNvSpPr>
      </cdr:nvSpPr>
      <cdr:spPr>
        <a:xfrm>
          <a:off x="3543300" y="3314700"/>
          <a:ext cx="228600" cy="8572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0.70825</cdr:x>
      <cdr:y>0.3865</cdr:y>
    </cdr:from>
    <cdr:to>
      <cdr:x>0.95275</cdr:x>
      <cdr:y>0.4035</cdr:y>
    </cdr:to>
    <cdr:sp>
      <cdr:nvSpPr>
        <cdr:cNvPr id="26" name="TextBox 26"/>
        <cdr:cNvSpPr txBox="1">
          <a:spLocks noChangeArrowheads="1"/>
        </cdr:cNvSpPr>
      </cdr:nvSpPr>
      <cdr:spPr>
        <a:xfrm>
          <a:off x="3810000" y="3286125"/>
          <a:ext cx="1314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Wasserversorgung</a:t>
          </a:r>
        </a:p>
      </cdr:txBody>
    </cdr:sp>
  </cdr:relSizeAnchor>
  <cdr:relSizeAnchor xmlns:cdr="http://schemas.openxmlformats.org/drawingml/2006/chartDrawing">
    <cdr:from>
      <cdr:x>0</cdr:x>
      <cdr:y>0.591</cdr:y>
    </cdr:from>
    <cdr:to>
      <cdr:x>1</cdr:x>
      <cdr:y>1</cdr:y>
    </cdr:to>
    <cdr:graphicFrame>
      <cdr:nvGraphicFramePr>
        <cdr:cNvPr id="27" name="Chart 27"/>
        <cdr:cNvGraphicFramePr/>
      </cdr:nvGraphicFramePr>
      <cdr:xfrm>
        <a:off x="0" y="5029200"/>
        <a:ext cx="5391150" cy="3486150"/>
      </cdr:xfrm>
      <a:graphic>
        <a:graphicData uri="http://schemas.openxmlformats.org/drawingml/2006/chart">
          <c:chart r:id="rId2"/>
        </a:graphicData>
      </a:graphic>
    </cdr:graphicFrame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391150" cy="851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28575</xdr:rowOff>
    </xdr:from>
    <xdr:to>
      <xdr:col>3</xdr:col>
      <xdr:colOff>0</xdr:colOff>
      <xdr:row>7</xdr:row>
      <xdr:rowOff>123825</xdr:rowOff>
    </xdr:to>
    <xdr:sp>
      <xdr:nvSpPr>
        <xdr:cNvPr id="1" name="Text 5"/>
        <xdr:cNvSpPr txBox="1">
          <a:spLocks noChangeArrowheads="1"/>
        </xdr:cNvSpPr>
      </xdr:nvSpPr>
      <xdr:spPr>
        <a:xfrm>
          <a:off x="3171825" y="64770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  <xdr:twoCellAnchor>
    <xdr:from>
      <xdr:col>3</xdr:col>
      <xdr:colOff>0</xdr:colOff>
      <xdr:row>67</xdr:row>
      <xdr:rowOff>19050</xdr:rowOff>
    </xdr:from>
    <xdr:to>
      <xdr:col>3</xdr:col>
      <xdr:colOff>0</xdr:colOff>
      <xdr:row>70</xdr:row>
      <xdr:rowOff>142875</xdr:rowOff>
    </xdr:to>
    <xdr:sp>
      <xdr:nvSpPr>
        <xdr:cNvPr id="2" name="Text 6"/>
        <xdr:cNvSpPr txBox="1">
          <a:spLocks noChangeArrowheads="1"/>
        </xdr:cNvSpPr>
      </xdr:nvSpPr>
      <xdr:spPr>
        <a:xfrm>
          <a:off x="3171825" y="103441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  <xdr:twoCellAnchor>
    <xdr:from>
      <xdr:col>3</xdr:col>
      <xdr:colOff>0</xdr:colOff>
      <xdr:row>125</xdr:row>
      <xdr:rowOff>28575</xdr:rowOff>
    </xdr:from>
    <xdr:to>
      <xdr:col>3</xdr:col>
      <xdr:colOff>0</xdr:colOff>
      <xdr:row>128</xdr:row>
      <xdr:rowOff>152400</xdr:rowOff>
    </xdr:to>
    <xdr:sp>
      <xdr:nvSpPr>
        <xdr:cNvPr id="3" name="Text 7"/>
        <xdr:cNvSpPr txBox="1">
          <a:spLocks noChangeArrowheads="1"/>
        </xdr:cNvSpPr>
      </xdr:nvSpPr>
      <xdr:spPr>
        <a:xfrm>
          <a:off x="3171825" y="192500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7</xdr:row>
      <xdr:rowOff>123825</xdr:rowOff>
    </xdr:to>
    <xdr:sp>
      <xdr:nvSpPr>
        <xdr:cNvPr id="4" name="Text 5"/>
        <xdr:cNvSpPr txBox="1">
          <a:spLocks noChangeArrowheads="1"/>
        </xdr:cNvSpPr>
      </xdr:nvSpPr>
      <xdr:spPr>
        <a:xfrm>
          <a:off x="3171825" y="64770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  <xdr:twoCellAnchor>
    <xdr:from>
      <xdr:col>3</xdr:col>
      <xdr:colOff>0</xdr:colOff>
      <xdr:row>67</xdr:row>
      <xdr:rowOff>19050</xdr:rowOff>
    </xdr:from>
    <xdr:to>
      <xdr:col>3</xdr:col>
      <xdr:colOff>0</xdr:colOff>
      <xdr:row>70</xdr:row>
      <xdr:rowOff>142875</xdr:rowOff>
    </xdr:to>
    <xdr:sp>
      <xdr:nvSpPr>
        <xdr:cNvPr id="5" name="Text 6"/>
        <xdr:cNvSpPr txBox="1">
          <a:spLocks noChangeArrowheads="1"/>
        </xdr:cNvSpPr>
      </xdr:nvSpPr>
      <xdr:spPr>
        <a:xfrm>
          <a:off x="3171825" y="103441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  <xdr:twoCellAnchor>
    <xdr:from>
      <xdr:col>3</xdr:col>
      <xdr:colOff>0</xdr:colOff>
      <xdr:row>125</xdr:row>
      <xdr:rowOff>28575</xdr:rowOff>
    </xdr:from>
    <xdr:to>
      <xdr:col>3</xdr:col>
      <xdr:colOff>0</xdr:colOff>
      <xdr:row>128</xdr:row>
      <xdr:rowOff>152400</xdr:rowOff>
    </xdr:to>
    <xdr:sp>
      <xdr:nvSpPr>
        <xdr:cNvPr id="6" name="Text 7"/>
        <xdr:cNvSpPr txBox="1">
          <a:spLocks noChangeArrowheads="1"/>
        </xdr:cNvSpPr>
      </xdr:nvSpPr>
      <xdr:spPr>
        <a:xfrm>
          <a:off x="3171825" y="192500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28575</xdr:rowOff>
    </xdr:from>
    <xdr:to>
      <xdr:col>3</xdr:col>
      <xdr:colOff>0</xdr:colOff>
      <xdr:row>7</xdr:row>
      <xdr:rowOff>152400</xdr:rowOff>
    </xdr:to>
    <xdr:sp>
      <xdr:nvSpPr>
        <xdr:cNvPr id="1" name="Text 49"/>
        <xdr:cNvSpPr txBox="1">
          <a:spLocks noChangeArrowheads="1"/>
        </xdr:cNvSpPr>
      </xdr:nvSpPr>
      <xdr:spPr>
        <a:xfrm>
          <a:off x="3124200" y="64770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4</xdr:row>
      <xdr:rowOff>28575</xdr:rowOff>
    </xdr:from>
    <xdr:to>
      <xdr:col>15</xdr:col>
      <xdr:colOff>0</xdr:colOff>
      <xdr:row>7</xdr:row>
      <xdr:rowOff>123825</xdr:rowOff>
    </xdr:to>
    <xdr:sp>
      <xdr:nvSpPr>
        <xdr:cNvPr id="2" name="Text 51"/>
        <xdr:cNvSpPr txBox="1">
          <a:spLocks noChangeArrowheads="1"/>
        </xdr:cNvSpPr>
      </xdr:nvSpPr>
      <xdr:spPr>
        <a:xfrm>
          <a:off x="11744325" y="64770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66</xdr:row>
      <xdr:rowOff>28575</xdr:rowOff>
    </xdr:from>
    <xdr:to>
      <xdr:col>3</xdr:col>
      <xdr:colOff>0</xdr:colOff>
      <xdr:row>70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3124200" y="1020127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66</xdr:row>
      <xdr:rowOff>28575</xdr:rowOff>
    </xdr:from>
    <xdr:to>
      <xdr:col>15</xdr:col>
      <xdr:colOff>0</xdr:colOff>
      <xdr:row>70</xdr:row>
      <xdr:rowOff>0</xdr:rowOff>
    </xdr:to>
    <xdr:sp>
      <xdr:nvSpPr>
        <xdr:cNvPr id="4" name="Text 56"/>
        <xdr:cNvSpPr txBox="1">
          <a:spLocks noChangeArrowheads="1"/>
        </xdr:cNvSpPr>
      </xdr:nvSpPr>
      <xdr:spPr>
        <a:xfrm>
          <a:off x="11744325" y="1020127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123</xdr:row>
      <xdr:rowOff>28575</xdr:rowOff>
    </xdr:from>
    <xdr:to>
      <xdr:col>3</xdr:col>
      <xdr:colOff>0</xdr:colOff>
      <xdr:row>127</xdr:row>
      <xdr:rowOff>152400</xdr:rowOff>
    </xdr:to>
    <xdr:sp>
      <xdr:nvSpPr>
        <xdr:cNvPr id="5" name="Text 59"/>
        <xdr:cNvSpPr txBox="1">
          <a:spLocks noChangeArrowheads="1"/>
        </xdr:cNvSpPr>
      </xdr:nvSpPr>
      <xdr:spPr>
        <a:xfrm>
          <a:off x="3124200" y="18935700"/>
          <a:ext cx="0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123</xdr:row>
      <xdr:rowOff>28575</xdr:rowOff>
    </xdr:from>
    <xdr:to>
      <xdr:col>15</xdr:col>
      <xdr:colOff>0</xdr:colOff>
      <xdr:row>127</xdr:row>
      <xdr:rowOff>123825</xdr:rowOff>
    </xdr:to>
    <xdr:sp>
      <xdr:nvSpPr>
        <xdr:cNvPr id="6" name="Text 61"/>
        <xdr:cNvSpPr txBox="1">
          <a:spLocks noChangeArrowheads="1"/>
        </xdr:cNvSpPr>
      </xdr:nvSpPr>
      <xdr:spPr>
        <a:xfrm>
          <a:off x="11744325" y="18935700"/>
          <a:ext cx="0" cy="733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66</xdr:row>
      <xdr:rowOff>28575</xdr:rowOff>
    </xdr:from>
    <xdr:to>
      <xdr:col>3</xdr:col>
      <xdr:colOff>0</xdr:colOff>
      <xdr:row>69</xdr:row>
      <xdr:rowOff>152400</xdr:rowOff>
    </xdr:to>
    <xdr:sp>
      <xdr:nvSpPr>
        <xdr:cNvPr id="7" name="Text 49"/>
        <xdr:cNvSpPr txBox="1">
          <a:spLocks noChangeArrowheads="1"/>
        </xdr:cNvSpPr>
      </xdr:nvSpPr>
      <xdr:spPr>
        <a:xfrm>
          <a:off x="3124200" y="1020127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66</xdr:row>
      <xdr:rowOff>28575</xdr:rowOff>
    </xdr:from>
    <xdr:to>
      <xdr:col>15</xdr:col>
      <xdr:colOff>0</xdr:colOff>
      <xdr:row>69</xdr:row>
      <xdr:rowOff>123825</xdr:rowOff>
    </xdr:to>
    <xdr:sp>
      <xdr:nvSpPr>
        <xdr:cNvPr id="8" name="Text 51"/>
        <xdr:cNvSpPr txBox="1">
          <a:spLocks noChangeArrowheads="1"/>
        </xdr:cNvSpPr>
      </xdr:nvSpPr>
      <xdr:spPr>
        <a:xfrm>
          <a:off x="11744325" y="10201275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123</xdr:row>
      <xdr:rowOff>28575</xdr:rowOff>
    </xdr:from>
    <xdr:to>
      <xdr:col>3</xdr:col>
      <xdr:colOff>0</xdr:colOff>
      <xdr:row>127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124200" y="18935700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123</xdr:row>
      <xdr:rowOff>28575</xdr:rowOff>
    </xdr:from>
    <xdr:to>
      <xdr:col>15</xdr:col>
      <xdr:colOff>0</xdr:colOff>
      <xdr:row>127</xdr:row>
      <xdr:rowOff>0</xdr:rowOff>
    </xdr:to>
    <xdr:sp>
      <xdr:nvSpPr>
        <xdr:cNvPr id="10" name="Text 56"/>
        <xdr:cNvSpPr txBox="1">
          <a:spLocks noChangeArrowheads="1"/>
        </xdr:cNvSpPr>
      </xdr:nvSpPr>
      <xdr:spPr>
        <a:xfrm>
          <a:off x="11744325" y="18935700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123</xdr:row>
      <xdr:rowOff>28575</xdr:rowOff>
    </xdr:from>
    <xdr:to>
      <xdr:col>3</xdr:col>
      <xdr:colOff>0</xdr:colOff>
      <xdr:row>126</xdr:row>
      <xdr:rowOff>152400</xdr:rowOff>
    </xdr:to>
    <xdr:sp>
      <xdr:nvSpPr>
        <xdr:cNvPr id="11" name="Text 49"/>
        <xdr:cNvSpPr txBox="1">
          <a:spLocks noChangeArrowheads="1"/>
        </xdr:cNvSpPr>
      </xdr:nvSpPr>
      <xdr:spPr>
        <a:xfrm>
          <a:off x="3124200" y="1893570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123</xdr:row>
      <xdr:rowOff>28575</xdr:rowOff>
    </xdr:from>
    <xdr:to>
      <xdr:col>15</xdr:col>
      <xdr:colOff>0</xdr:colOff>
      <xdr:row>126</xdr:row>
      <xdr:rowOff>123825</xdr:rowOff>
    </xdr:to>
    <xdr:sp>
      <xdr:nvSpPr>
        <xdr:cNvPr id="12" name="Text 51"/>
        <xdr:cNvSpPr txBox="1">
          <a:spLocks noChangeArrowheads="1"/>
        </xdr:cNvSpPr>
      </xdr:nvSpPr>
      <xdr:spPr>
        <a:xfrm>
          <a:off x="11744325" y="1893570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28575</xdr:rowOff>
    </xdr:from>
    <xdr:to>
      <xdr:col>3</xdr:col>
      <xdr:colOff>0</xdr:colOff>
      <xdr:row>7</xdr:row>
      <xdr:rowOff>152400</xdr:rowOff>
    </xdr:to>
    <xdr:sp>
      <xdr:nvSpPr>
        <xdr:cNvPr id="1" name="Text 69"/>
        <xdr:cNvSpPr txBox="1">
          <a:spLocks noChangeArrowheads="1"/>
        </xdr:cNvSpPr>
      </xdr:nvSpPr>
      <xdr:spPr>
        <a:xfrm>
          <a:off x="3124200" y="67627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4</xdr:row>
      <xdr:rowOff>28575</xdr:rowOff>
    </xdr:from>
    <xdr:to>
      <xdr:col>15</xdr:col>
      <xdr:colOff>0</xdr:colOff>
      <xdr:row>7</xdr:row>
      <xdr:rowOff>152400</xdr:rowOff>
    </xdr:to>
    <xdr:sp>
      <xdr:nvSpPr>
        <xdr:cNvPr id="2" name="Text 71"/>
        <xdr:cNvSpPr txBox="1">
          <a:spLocks noChangeArrowheads="1"/>
        </xdr:cNvSpPr>
      </xdr:nvSpPr>
      <xdr:spPr>
        <a:xfrm>
          <a:off x="11734800" y="67627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7</xdr:row>
      <xdr:rowOff>152400</xdr:rowOff>
    </xdr:to>
    <xdr:sp>
      <xdr:nvSpPr>
        <xdr:cNvPr id="3" name="Text 72"/>
        <xdr:cNvSpPr txBox="1">
          <a:spLocks noChangeArrowheads="1"/>
        </xdr:cNvSpPr>
      </xdr:nvSpPr>
      <xdr:spPr>
        <a:xfrm>
          <a:off x="3124200" y="67627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4</xdr:row>
      <xdr:rowOff>28575</xdr:rowOff>
    </xdr:from>
    <xdr:to>
      <xdr:col>15</xdr:col>
      <xdr:colOff>0</xdr:colOff>
      <xdr:row>7</xdr:row>
      <xdr:rowOff>123825</xdr:rowOff>
    </xdr:to>
    <xdr:sp>
      <xdr:nvSpPr>
        <xdr:cNvPr id="4" name="Text 73"/>
        <xdr:cNvSpPr txBox="1">
          <a:spLocks noChangeArrowheads="1"/>
        </xdr:cNvSpPr>
      </xdr:nvSpPr>
      <xdr:spPr>
        <a:xfrm>
          <a:off x="11734800" y="676275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11</xdr:col>
      <xdr:colOff>28575</xdr:colOff>
      <xdr:row>65</xdr:row>
      <xdr:rowOff>0</xdr:rowOff>
    </xdr:from>
    <xdr:to>
      <xdr:col>12</xdr:col>
      <xdr:colOff>561975</xdr:colOff>
      <xdr:row>65</xdr:row>
      <xdr:rowOff>0</xdr:rowOff>
    </xdr:to>
    <xdr:sp>
      <xdr:nvSpPr>
        <xdr:cNvPr id="5" name="Text 74"/>
        <xdr:cNvSpPr txBox="1">
          <a:spLocks noChangeArrowheads="1"/>
        </xdr:cNvSpPr>
      </xdr:nvSpPr>
      <xdr:spPr>
        <a:xfrm>
          <a:off x="8905875" y="1007745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Erbringung von Dienstleistungen</a:t>
          </a:r>
        </a:p>
      </xdr:txBody>
    </xdr:sp>
    <xdr:clientData/>
  </xdr:twoCellAnchor>
  <xdr:twoCellAnchor>
    <xdr:from>
      <xdr:col>13</xdr:col>
      <xdr:colOff>28575</xdr:colOff>
      <xdr:row>65</xdr:row>
      <xdr:rowOff>0</xdr:rowOff>
    </xdr:from>
    <xdr:to>
      <xdr:col>14</xdr:col>
      <xdr:colOff>561975</xdr:colOff>
      <xdr:row>65</xdr:row>
      <xdr:rowOff>0</xdr:rowOff>
    </xdr:to>
    <xdr:sp>
      <xdr:nvSpPr>
        <xdr:cNvPr id="6" name="Text 75"/>
        <xdr:cNvSpPr txBox="1">
          <a:spLocks noChangeArrowheads="1"/>
        </xdr:cNvSpPr>
      </xdr:nvSpPr>
      <xdr:spPr>
        <a:xfrm>
          <a:off x="10334625" y="1007745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Kultur, Sport und Unterhaltung</a:t>
          </a:r>
        </a:p>
      </xdr:txBody>
    </xdr:sp>
    <xdr:clientData/>
  </xdr:twoCellAnchor>
  <xdr:twoCellAnchor>
    <xdr:from>
      <xdr:col>5</xdr:col>
      <xdr:colOff>28575</xdr:colOff>
      <xdr:row>65</xdr:row>
      <xdr:rowOff>0</xdr:rowOff>
    </xdr:from>
    <xdr:to>
      <xdr:col>6</xdr:col>
      <xdr:colOff>561975</xdr:colOff>
      <xdr:row>65</xdr:row>
      <xdr:rowOff>0</xdr:rowOff>
    </xdr:to>
    <xdr:sp>
      <xdr:nvSpPr>
        <xdr:cNvPr id="7" name="Text 76"/>
        <xdr:cNvSpPr txBox="1">
          <a:spLocks noChangeArrowheads="1"/>
        </xdr:cNvSpPr>
      </xdr:nvSpPr>
      <xdr:spPr>
        <a:xfrm>
          <a:off x="4581525" y="1007745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Grundstücks-
und Wohnungswesen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8" name="Text 77"/>
        <xdr:cNvSpPr txBox="1">
          <a:spLocks noChangeArrowheads="1"/>
        </xdr:cNvSpPr>
      </xdr:nvSpPr>
      <xdr:spPr>
        <a:xfrm>
          <a:off x="3124200" y="1007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9525</xdr:colOff>
      <xdr:row>65</xdr:row>
      <xdr:rowOff>0</xdr:rowOff>
    </xdr:from>
    <xdr:to>
      <xdr:col>4</xdr:col>
      <xdr:colOff>561975</xdr:colOff>
      <xdr:row>65</xdr:row>
      <xdr:rowOff>0</xdr:rowOff>
    </xdr:to>
    <xdr:sp>
      <xdr:nvSpPr>
        <xdr:cNvPr id="9" name="Text 78"/>
        <xdr:cNvSpPr txBox="1">
          <a:spLocks noChangeArrowheads="1"/>
        </xdr:cNvSpPr>
      </xdr:nvSpPr>
      <xdr:spPr>
        <a:xfrm>
          <a:off x="3133725" y="10077450"/>
          <a:ext cx="1400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</a:t>
          </a:r>
        </a:p>
      </xdr:txBody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>
      <xdr:nvSpPr>
        <xdr:cNvPr id="10" name="Text 79"/>
        <xdr:cNvSpPr txBox="1">
          <a:spLocks noChangeArrowheads="1"/>
        </xdr:cNvSpPr>
      </xdr:nvSpPr>
      <xdr:spPr>
        <a:xfrm>
          <a:off x="11734800" y="1007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11" name="Text 80"/>
        <xdr:cNvSpPr txBox="1">
          <a:spLocks noChangeArrowheads="1"/>
        </xdr:cNvSpPr>
      </xdr:nvSpPr>
      <xdr:spPr>
        <a:xfrm>
          <a:off x="3124200" y="1007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>
      <xdr:nvSpPr>
        <xdr:cNvPr id="12" name="Text 81"/>
        <xdr:cNvSpPr txBox="1">
          <a:spLocks noChangeArrowheads="1"/>
        </xdr:cNvSpPr>
      </xdr:nvSpPr>
      <xdr:spPr>
        <a:xfrm>
          <a:off x="11734800" y="1007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11</xdr:col>
      <xdr:colOff>28575</xdr:colOff>
      <xdr:row>122</xdr:row>
      <xdr:rowOff>0</xdr:rowOff>
    </xdr:from>
    <xdr:to>
      <xdr:col>12</xdr:col>
      <xdr:colOff>561975</xdr:colOff>
      <xdr:row>122</xdr:row>
      <xdr:rowOff>0</xdr:rowOff>
    </xdr:to>
    <xdr:sp>
      <xdr:nvSpPr>
        <xdr:cNvPr id="13" name="Text 82"/>
        <xdr:cNvSpPr txBox="1">
          <a:spLocks noChangeArrowheads="1"/>
        </xdr:cNvSpPr>
      </xdr:nvSpPr>
      <xdr:spPr>
        <a:xfrm>
          <a:off x="8905875" y="1883092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Erbringung von Dienstleistungen</a:t>
          </a:r>
        </a:p>
      </xdr:txBody>
    </xdr:sp>
    <xdr:clientData/>
  </xdr:twoCellAnchor>
  <xdr:twoCellAnchor>
    <xdr:from>
      <xdr:col>13</xdr:col>
      <xdr:colOff>28575</xdr:colOff>
      <xdr:row>122</xdr:row>
      <xdr:rowOff>0</xdr:rowOff>
    </xdr:from>
    <xdr:to>
      <xdr:col>14</xdr:col>
      <xdr:colOff>561975</xdr:colOff>
      <xdr:row>122</xdr:row>
      <xdr:rowOff>0</xdr:rowOff>
    </xdr:to>
    <xdr:sp>
      <xdr:nvSpPr>
        <xdr:cNvPr id="14" name="Text 83"/>
        <xdr:cNvSpPr txBox="1">
          <a:spLocks noChangeArrowheads="1"/>
        </xdr:cNvSpPr>
      </xdr:nvSpPr>
      <xdr:spPr>
        <a:xfrm>
          <a:off x="10334625" y="1883092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Kultur, Sport und Unterhaltung</a:t>
          </a:r>
        </a:p>
      </xdr:txBody>
    </xdr:sp>
    <xdr:clientData/>
  </xdr:twoCellAnchor>
  <xdr:twoCellAnchor>
    <xdr:from>
      <xdr:col>5</xdr:col>
      <xdr:colOff>28575</xdr:colOff>
      <xdr:row>122</xdr:row>
      <xdr:rowOff>0</xdr:rowOff>
    </xdr:from>
    <xdr:to>
      <xdr:col>6</xdr:col>
      <xdr:colOff>561975</xdr:colOff>
      <xdr:row>122</xdr:row>
      <xdr:rowOff>0</xdr:rowOff>
    </xdr:to>
    <xdr:sp>
      <xdr:nvSpPr>
        <xdr:cNvPr id="15" name="Text 84"/>
        <xdr:cNvSpPr txBox="1">
          <a:spLocks noChangeArrowheads="1"/>
        </xdr:cNvSpPr>
      </xdr:nvSpPr>
      <xdr:spPr>
        <a:xfrm>
          <a:off x="4581525" y="1883092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Grundstücks-
und Wohnungswesen</a:t>
          </a:r>
        </a:p>
      </xdr:txBody>
    </xdr:sp>
    <xdr:clientData/>
  </xdr:twoCellAnchor>
  <xdr:twoCellAnchor>
    <xdr:from>
      <xdr:col>3</xdr:col>
      <xdr:colOff>0</xdr:colOff>
      <xdr:row>122</xdr:row>
      <xdr:rowOff>0</xdr:rowOff>
    </xdr:from>
    <xdr:to>
      <xdr:col>3</xdr:col>
      <xdr:colOff>0</xdr:colOff>
      <xdr:row>122</xdr:row>
      <xdr:rowOff>0</xdr:rowOff>
    </xdr:to>
    <xdr:sp>
      <xdr:nvSpPr>
        <xdr:cNvPr id="16" name="Text 85"/>
        <xdr:cNvSpPr txBox="1">
          <a:spLocks noChangeArrowheads="1"/>
        </xdr:cNvSpPr>
      </xdr:nvSpPr>
      <xdr:spPr>
        <a:xfrm>
          <a:off x="3124200" y="18830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9525</xdr:colOff>
      <xdr:row>122</xdr:row>
      <xdr:rowOff>0</xdr:rowOff>
    </xdr:from>
    <xdr:to>
      <xdr:col>4</xdr:col>
      <xdr:colOff>561975</xdr:colOff>
      <xdr:row>122</xdr:row>
      <xdr:rowOff>0</xdr:rowOff>
    </xdr:to>
    <xdr:sp>
      <xdr:nvSpPr>
        <xdr:cNvPr id="17" name="Text 86"/>
        <xdr:cNvSpPr txBox="1">
          <a:spLocks noChangeArrowheads="1"/>
        </xdr:cNvSpPr>
      </xdr:nvSpPr>
      <xdr:spPr>
        <a:xfrm>
          <a:off x="3133725" y="18830925"/>
          <a:ext cx="1400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</a:t>
          </a:r>
        </a:p>
      </xdr:txBody>
    </xdr:sp>
    <xdr:clientData/>
  </xdr:twoCellAnchor>
  <xdr:twoCellAnchor>
    <xdr:from>
      <xdr:col>15</xdr:col>
      <xdr:colOff>0</xdr:colOff>
      <xdr:row>122</xdr:row>
      <xdr:rowOff>0</xdr:rowOff>
    </xdr:from>
    <xdr:to>
      <xdr:col>15</xdr:col>
      <xdr:colOff>0</xdr:colOff>
      <xdr:row>122</xdr:row>
      <xdr:rowOff>0</xdr:rowOff>
    </xdr:to>
    <xdr:sp>
      <xdr:nvSpPr>
        <xdr:cNvPr id="18" name="Text 87"/>
        <xdr:cNvSpPr txBox="1">
          <a:spLocks noChangeArrowheads="1"/>
        </xdr:cNvSpPr>
      </xdr:nvSpPr>
      <xdr:spPr>
        <a:xfrm>
          <a:off x="11734800" y="18830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122</xdr:row>
      <xdr:rowOff>0</xdr:rowOff>
    </xdr:from>
    <xdr:to>
      <xdr:col>3</xdr:col>
      <xdr:colOff>0</xdr:colOff>
      <xdr:row>122</xdr:row>
      <xdr:rowOff>0</xdr:rowOff>
    </xdr:to>
    <xdr:sp>
      <xdr:nvSpPr>
        <xdr:cNvPr id="19" name="Text 88"/>
        <xdr:cNvSpPr txBox="1">
          <a:spLocks noChangeArrowheads="1"/>
        </xdr:cNvSpPr>
      </xdr:nvSpPr>
      <xdr:spPr>
        <a:xfrm>
          <a:off x="3124200" y="18830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122</xdr:row>
      <xdr:rowOff>0</xdr:rowOff>
    </xdr:from>
    <xdr:to>
      <xdr:col>15</xdr:col>
      <xdr:colOff>0</xdr:colOff>
      <xdr:row>122</xdr:row>
      <xdr:rowOff>0</xdr:rowOff>
    </xdr:to>
    <xdr:sp>
      <xdr:nvSpPr>
        <xdr:cNvPr id="20" name="Text 89"/>
        <xdr:cNvSpPr txBox="1">
          <a:spLocks noChangeArrowheads="1"/>
        </xdr:cNvSpPr>
      </xdr:nvSpPr>
      <xdr:spPr>
        <a:xfrm>
          <a:off x="11734800" y="18830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257175</xdr:colOff>
      <xdr:row>65</xdr:row>
      <xdr:rowOff>0</xdr:rowOff>
    </xdr:to>
    <xdr:sp>
      <xdr:nvSpPr>
        <xdr:cNvPr id="21" name="Text 54"/>
        <xdr:cNvSpPr txBox="1">
          <a:spLocks noChangeArrowheads="1"/>
        </xdr:cNvSpPr>
      </xdr:nvSpPr>
      <xdr:spPr>
        <a:xfrm>
          <a:off x="0" y="1007745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257175</xdr:colOff>
      <xdr:row>122</xdr:row>
      <xdr:rowOff>0</xdr:rowOff>
    </xdr:to>
    <xdr:sp>
      <xdr:nvSpPr>
        <xdr:cNvPr id="22" name="Text 59"/>
        <xdr:cNvSpPr txBox="1">
          <a:spLocks noChangeArrowheads="1"/>
        </xdr:cNvSpPr>
      </xdr:nvSpPr>
      <xdr:spPr>
        <a:xfrm>
          <a:off x="0" y="18830925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257175</xdr:colOff>
      <xdr:row>65</xdr:row>
      <xdr:rowOff>0</xdr:rowOff>
    </xdr:to>
    <xdr:sp>
      <xdr:nvSpPr>
        <xdr:cNvPr id="23" name="Text 77"/>
        <xdr:cNvSpPr txBox="1">
          <a:spLocks noChangeArrowheads="1"/>
        </xdr:cNvSpPr>
      </xdr:nvSpPr>
      <xdr:spPr>
        <a:xfrm>
          <a:off x="0" y="1007745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257175</xdr:colOff>
      <xdr:row>65</xdr:row>
      <xdr:rowOff>0</xdr:rowOff>
    </xdr:to>
    <xdr:sp>
      <xdr:nvSpPr>
        <xdr:cNvPr id="24" name="Text 80"/>
        <xdr:cNvSpPr txBox="1">
          <a:spLocks noChangeArrowheads="1"/>
        </xdr:cNvSpPr>
      </xdr:nvSpPr>
      <xdr:spPr>
        <a:xfrm>
          <a:off x="0" y="1007745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257175</xdr:colOff>
      <xdr:row>122</xdr:row>
      <xdr:rowOff>0</xdr:rowOff>
    </xdr:to>
    <xdr:sp>
      <xdr:nvSpPr>
        <xdr:cNvPr id="25" name="Text 85"/>
        <xdr:cNvSpPr txBox="1">
          <a:spLocks noChangeArrowheads="1"/>
        </xdr:cNvSpPr>
      </xdr:nvSpPr>
      <xdr:spPr>
        <a:xfrm>
          <a:off x="0" y="18830925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257175</xdr:colOff>
      <xdr:row>122</xdr:row>
      <xdr:rowOff>0</xdr:rowOff>
    </xdr:to>
    <xdr:sp>
      <xdr:nvSpPr>
        <xdr:cNvPr id="26" name="Text 88"/>
        <xdr:cNvSpPr txBox="1">
          <a:spLocks noChangeArrowheads="1"/>
        </xdr:cNvSpPr>
      </xdr:nvSpPr>
      <xdr:spPr>
        <a:xfrm>
          <a:off x="0" y="18830925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19050</xdr:colOff>
      <xdr:row>122</xdr:row>
      <xdr:rowOff>0</xdr:rowOff>
    </xdr:from>
    <xdr:to>
      <xdr:col>16</xdr:col>
      <xdr:colOff>0</xdr:colOff>
      <xdr:row>122</xdr:row>
      <xdr:rowOff>0</xdr:rowOff>
    </xdr:to>
    <xdr:sp>
      <xdr:nvSpPr>
        <xdr:cNvPr id="27" name="Text 87"/>
        <xdr:cNvSpPr txBox="1">
          <a:spLocks noChangeArrowheads="1"/>
        </xdr:cNvSpPr>
      </xdr:nvSpPr>
      <xdr:spPr>
        <a:xfrm>
          <a:off x="11753850" y="18830925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9525</xdr:colOff>
      <xdr:row>65</xdr:row>
      <xdr:rowOff>0</xdr:rowOff>
    </xdr:from>
    <xdr:to>
      <xdr:col>15</xdr:col>
      <xdr:colOff>257175</xdr:colOff>
      <xdr:row>65</xdr:row>
      <xdr:rowOff>0</xdr:rowOff>
    </xdr:to>
    <xdr:sp>
      <xdr:nvSpPr>
        <xdr:cNvPr id="28" name="Text 79"/>
        <xdr:cNvSpPr txBox="1">
          <a:spLocks noChangeArrowheads="1"/>
        </xdr:cNvSpPr>
      </xdr:nvSpPr>
      <xdr:spPr>
        <a:xfrm>
          <a:off x="11744325" y="1007745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9525</xdr:colOff>
      <xdr:row>65</xdr:row>
      <xdr:rowOff>0</xdr:rowOff>
    </xdr:from>
    <xdr:to>
      <xdr:col>15</xdr:col>
      <xdr:colOff>257175</xdr:colOff>
      <xdr:row>65</xdr:row>
      <xdr:rowOff>0</xdr:rowOff>
    </xdr:to>
    <xdr:sp>
      <xdr:nvSpPr>
        <xdr:cNvPr id="29" name="Text 81"/>
        <xdr:cNvSpPr txBox="1">
          <a:spLocks noChangeArrowheads="1"/>
        </xdr:cNvSpPr>
      </xdr:nvSpPr>
      <xdr:spPr>
        <a:xfrm>
          <a:off x="11744325" y="1007745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66</xdr:row>
      <xdr:rowOff>28575</xdr:rowOff>
    </xdr:from>
    <xdr:to>
      <xdr:col>3</xdr:col>
      <xdr:colOff>0</xdr:colOff>
      <xdr:row>69</xdr:row>
      <xdr:rowOff>152400</xdr:rowOff>
    </xdr:to>
    <xdr:sp>
      <xdr:nvSpPr>
        <xdr:cNvPr id="30" name="Text 69"/>
        <xdr:cNvSpPr txBox="1">
          <a:spLocks noChangeArrowheads="1"/>
        </xdr:cNvSpPr>
      </xdr:nvSpPr>
      <xdr:spPr>
        <a:xfrm>
          <a:off x="3124200" y="102679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66</xdr:row>
      <xdr:rowOff>28575</xdr:rowOff>
    </xdr:from>
    <xdr:to>
      <xdr:col>15</xdr:col>
      <xdr:colOff>0</xdr:colOff>
      <xdr:row>69</xdr:row>
      <xdr:rowOff>152400</xdr:rowOff>
    </xdr:to>
    <xdr:sp>
      <xdr:nvSpPr>
        <xdr:cNvPr id="31" name="Text 71"/>
        <xdr:cNvSpPr txBox="1">
          <a:spLocks noChangeArrowheads="1"/>
        </xdr:cNvSpPr>
      </xdr:nvSpPr>
      <xdr:spPr>
        <a:xfrm>
          <a:off x="11734800" y="102679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66</xdr:row>
      <xdr:rowOff>28575</xdr:rowOff>
    </xdr:from>
    <xdr:to>
      <xdr:col>3</xdr:col>
      <xdr:colOff>0</xdr:colOff>
      <xdr:row>69</xdr:row>
      <xdr:rowOff>152400</xdr:rowOff>
    </xdr:to>
    <xdr:sp>
      <xdr:nvSpPr>
        <xdr:cNvPr id="32" name="Text 72"/>
        <xdr:cNvSpPr txBox="1">
          <a:spLocks noChangeArrowheads="1"/>
        </xdr:cNvSpPr>
      </xdr:nvSpPr>
      <xdr:spPr>
        <a:xfrm>
          <a:off x="3124200" y="102679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66</xdr:row>
      <xdr:rowOff>28575</xdr:rowOff>
    </xdr:from>
    <xdr:to>
      <xdr:col>15</xdr:col>
      <xdr:colOff>0</xdr:colOff>
      <xdr:row>69</xdr:row>
      <xdr:rowOff>123825</xdr:rowOff>
    </xdr:to>
    <xdr:sp>
      <xdr:nvSpPr>
        <xdr:cNvPr id="33" name="Text 73"/>
        <xdr:cNvSpPr txBox="1">
          <a:spLocks noChangeArrowheads="1"/>
        </xdr:cNvSpPr>
      </xdr:nvSpPr>
      <xdr:spPr>
        <a:xfrm>
          <a:off x="11734800" y="1026795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123</xdr:row>
      <xdr:rowOff>28575</xdr:rowOff>
    </xdr:from>
    <xdr:to>
      <xdr:col>3</xdr:col>
      <xdr:colOff>0</xdr:colOff>
      <xdr:row>126</xdr:row>
      <xdr:rowOff>152400</xdr:rowOff>
    </xdr:to>
    <xdr:sp>
      <xdr:nvSpPr>
        <xdr:cNvPr id="34" name="Text 69"/>
        <xdr:cNvSpPr txBox="1">
          <a:spLocks noChangeArrowheads="1"/>
        </xdr:cNvSpPr>
      </xdr:nvSpPr>
      <xdr:spPr>
        <a:xfrm>
          <a:off x="3124200" y="190214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123</xdr:row>
      <xdr:rowOff>28575</xdr:rowOff>
    </xdr:from>
    <xdr:to>
      <xdr:col>15</xdr:col>
      <xdr:colOff>0</xdr:colOff>
      <xdr:row>126</xdr:row>
      <xdr:rowOff>152400</xdr:rowOff>
    </xdr:to>
    <xdr:sp>
      <xdr:nvSpPr>
        <xdr:cNvPr id="35" name="Text 71"/>
        <xdr:cNvSpPr txBox="1">
          <a:spLocks noChangeArrowheads="1"/>
        </xdr:cNvSpPr>
      </xdr:nvSpPr>
      <xdr:spPr>
        <a:xfrm>
          <a:off x="11734800" y="190214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123</xdr:row>
      <xdr:rowOff>28575</xdr:rowOff>
    </xdr:from>
    <xdr:to>
      <xdr:col>3</xdr:col>
      <xdr:colOff>0</xdr:colOff>
      <xdr:row>126</xdr:row>
      <xdr:rowOff>152400</xdr:rowOff>
    </xdr:to>
    <xdr:sp>
      <xdr:nvSpPr>
        <xdr:cNvPr id="36" name="Text 72"/>
        <xdr:cNvSpPr txBox="1">
          <a:spLocks noChangeArrowheads="1"/>
        </xdr:cNvSpPr>
      </xdr:nvSpPr>
      <xdr:spPr>
        <a:xfrm>
          <a:off x="3124200" y="190214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123</xdr:row>
      <xdr:rowOff>28575</xdr:rowOff>
    </xdr:from>
    <xdr:to>
      <xdr:col>15</xdr:col>
      <xdr:colOff>0</xdr:colOff>
      <xdr:row>126</xdr:row>
      <xdr:rowOff>123825</xdr:rowOff>
    </xdr:to>
    <xdr:sp>
      <xdr:nvSpPr>
        <xdr:cNvPr id="37" name="Text 73"/>
        <xdr:cNvSpPr txBox="1">
          <a:spLocks noChangeArrowheads="1"/>
        </xdr:cNvSpPr>
      </xdr:nvSpPr>
      <xdr:spPr>
        <a:xfrm>
          <a:off x="11734800" y="19021425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58" customWidth="1"/>
  </cols>
  <sheetData>
    <row r="1" ht="15.75">
      <c r="A1" s="216" t="s">
        <v>339</v>
      </c>
    </row>
    <row r="4" ht="12.75">
      <c r="A4" s="220" t="s">
        <v>352</v>
      </c>
    </row>
    <row r="5" ht="12.75">
      <c r="A5" s="221" t="s">
        <v>353</v>
      </c>
    </row>
    <row r="6" ht="14.25">
      <c r="A6" s="217"/>
    </row>
    <row r="7" ht="12.75">
      <c r="A7" s="158" t="s">
        <v>340</v>
      </c>
    </row>
    <row r="10" ht="12.75">
      <c r="A10" s="158" t="s">
        <v>354</v>
      </c>
    </row>
    <row r="11" ht="12.75">
      <c r="A11" s="158" t="s">
        <v>341</v>
      </c>
    </row>
    <row r="14" ht="12.75">
      <c r="A14" s="158" t="s">
        <v>342</v>
      </c>
    </row>
    <row r="17" ht="12.75">
      <c r="A17" s="158" t="s">
        <v>343</v>
      </c>
    </row>
    <row r="18" ht="12.75">
      <c r="A18" s="158" t="s">
        <v>344</v>
      </c>
    </row>
    <row r="19" ht="12.75">
      <c r="A19" s="158" t="s">
        <v>345</v>
      </c>
    </row>
    <row r="20" ht="12.75">
      <c r="A20" s="158" t="s">
        <v>346</v>
      </c>
    </row>
    <row r="21" ht="12.75">
      <c r="A21" s="158" t="s">
        <v>347</v>
      </c>
    </row>
    <row r="24" ht="12.75">
      <c r="A24" s="218" t="s">
        <v>348</v>
      </c>
    </row>
    <row r="25" ht="38.25">
      <c r="A25" s="219" t="s">
        <v>349</v>
      </c>
    </row>
    <row r="28" ht="12.75">
      <c r="A28" s="218" t="s">
        <v>350</v>
      </c>
    </row>
    <row r="29" ht="51">
      <c r="A29" s="219" t="s">
        <v>351</v>
      </c>
    </row>
    <row r="30" ht="12.75">
      <c r="A30" s="158" t="s">
        <v>28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1" sqref="A1:E2"/>
    </sheetView>
  </sheetViews>
  <sheetFormatPr defaultColWidth="11.421875" defaultRowHeight="12.75"/>
  <cols>
    <col min="1" max="1" width="25.7109375" style="0" customWidth="1"/>
    <col min="2" max="2" width="13.7109375" style="0" customWidth="1"/>
    <col min="3" max="6" width="15.7109375" style="0" customWidth="1"/>
  </cols>
  <sheetData>
    <row r="1" spans="1:7" ht="12.75" customHeight="1">
      <c r="A1" s="200" t="s">
        <v>252</v>
      </c>
      <c r="B1" s="201"/>
      <c r="C1" s="201"/>
      <c r="D1" s="201"/>
      <c r="E1" s="201"/>
      <c r="F1" s="140"/>
      <c r="G1" s="140"/>
    </row>
    <row r="2" spans="1:7" ht="12.75">
      <c r="A2" s="201"/>
      <c r="B2" s="201"/>
      <c r="C2" s="201"/>
      <c r="D2" s="201"/>
      <c r="E2" s="201"/>
      <c r="F2" s="140"/>
      <c r="G2" s="140"/>
    </row>
    <row r="4" spans="1:5" ht="13.5" thickBot="1">
      <c r="A4" s="141"/>
      <c r="B4" s="141"/>
      <c r="C4" s="141"/>
      <c r="D4" s="141"/>
      <c r="E4" s="141"/>
    </row>
    <row r="5" spans="1:5" ht="12.75">
      <c r="A5" s="169" t="s">
        <v>253</v>
      </c>
      <c r="B5" s="203" t="s">
        <v>254</v>
      </c>
      <c r="C5" s="203"/>
      <c r="D5" s="203"/>
      <c r="E5" s="203"/>
    </row>
    <row r="6" spans="1:5" ht="12.75">
      <c r="A6" s="161"/>
      <c r="B6" s="175"/>
      <c r="C6" s="175"/>
      <c r="D6" s="175"/>
      <c r="E6" s="175"/>
    </row>
    <row r="7" spans="1:5" ht="12.75">
      <c r="A7" s="161"/>
      <c r="B7" s="204" t="s">
        <v>152</v>
      </c>
      <c r="C7" s="206" t="s">
        <v>255</v>
      </c>
      <c r="D7" s="204" t="s">
        <v>256</v>
      </c>
      <c r="E7" s="208" t="s">
        <v>293</v>
      </c>
    </row>
    <row r="8" spans="1:5" ht="13.5" thickBot="1">
      <c r="A8" s="202"/>
      <c r="B8" s="205"/>
      <c r="C8" s="207"/>
      <c r="D8" s="205"/>
      <c r="E8" s="209"/>
    </row>
    <row r="9" ht="24" customHeight="1">
      <c r="A9" s="142"/>
    </row>
    <row r="10" spans="1:5" ht="24" customHeight="1">
      <c r="A10" s="143" t="s">
        <v>7</v>
      </c>
      <c r="B10" s="144">
        <v>493</v>
      </c>
      <c r="C10" s="144">
        <v>272</v>
      </c>
      <c r="D10" s="144">
        <v>161</v>
      </c>
      <c r="E10" s="144">
        <v>60</v>
      </c>
    </row>
    <row r="11" spans="1:5" ht="24" customHeight="1">
      <c r="A11" s="145" t="s">
        <v>257</v>
      </c>
      <c r="B11" s="144"/>
      <c r="C11" s="144"/>
      <c r="D11" s="144"/>
      <c r="E11" s="144"/>
    </row>
    <row r="12" spans="1:5" ht="24" customHeight="1">
      <c r="A12" s="145" t="s">
        <v>258</v>
      </c>
      <c r="B12" s="144">
        <v>23</v>
      </c>
      <c r="C12" s="144">
        <v>12</v>
      </c>
      <c r="D12" s="144">
        <v>10</v>
      </c>
      <c r="E12" s="144">
        <v>1</v>
      </c>
    </row>
    <row r="13" spans="1:5" ht="24" customHeight="1">
      <c r="A13" s="145" t="s">
        <v>260</v>
      </c>
      <c r="B13" s="144">
        <v>23</v>
      </c>
      <c r="C13" s="144">
        <v>11</v>
      </c>
      <c r="D13" s="144">
        <v>7</v>
      </c>
      <c r="E13" s="144">
        <v>5</v>
      </c>
    </row>
    <row r="14" spans="1:5" ht="24" customHeight="1">
      <c r="A14" s="145" t="s">
        <v>116</v>
      </c>
      <c r="B14" s="144">
        <v>91</v>
      </c>
      <c r="C14" s="144">
        <v>38</v>
      </c>
      <c r="D14" s="144">
        <v>47</v>
      </c>
      <c r="E14" s="144">
        <v>6</v>
      </c>
    </row>
    <row r="15" spans="1:5" ht="24" customHeight="1">
      <c r="A15" s="145" t="s">
        <v>261</v>
      </c>
      <c r="B15" s="144">
        <v>57</v>
      </c>
      <c r="C15" s="144">
        <v>33</v>
      </c>
      <c r="D15" s="144">
        <v>23</v>
      </c>
      <c r="E15" s="144">
        <v>1</v>
      </c>
    </row>
    <row r="16" spans="1:5" ht="24" customHeight="1">
      <c r="A16" s="146" t="s">
        <v>257</v>
      </c>
      <c r="B16" s="144"/>
      <c r="C16" s="144"/>
      <c r="D16" s="144"/>
      <c r="E16" s="144"/>
    </row>
    <row r="17" spans="1:5" ht="24" customHeight="1">
      <c r="A17" s="146" t="s">
        <v>262</v>
      </c>
      <c r="B17" s="144">
        <v>33</v>
      </c>
      <c r="C17" s="144">
        <v>18</v>
      </c>
      <c r="D17" s="144">
        <v>15</v>
      </c>
      <c r="E17" s="144" t="s">
        <v>259</v>
      </c>
    </row>
    <row r="18" spans="1:5" ht="24" customHeight="1">
      <c r="A18" s="146" t="s">
        <v>263</v>
      </c>
      <c r="B18" s="144">
        <v>24</v>
      </c>
      <c r="C18" s="144">
        <v>15</v>
      </c>
      <c r="D18" s="144">
        <v>8</v>
      </c>
      <c r="E18" s="144">
        <v>1</v>
      </c>
    </row>
    <row r="19" spans="1:5" ht="24" customHeight="1">
      <c r="A19" s="145" t="s">
        <v>264</v>
      </c>
      <c r="B19" s="144">
        <v>94</v>
      </c>
      <c r="C19" s="144">
        <v>61</v>
      </c>
      <c r="D19" s="144">
        <v>16</v>
      </c>
      <c r="E19" s="144">
        <v>17</v>
      </c>
    </row>
    <row r="20" spans="1:5" ht="24" customHeight="1">
      <c r="A20" s="146" t="s">
        <v>257</v>
      </c>
      <c r="B20" s="144"/>
      <c r="C20" s="144"/>
      <c r="D20" s="144"/>
      <c r="E20" s="144"/>
    </row>
    <row r="21" spans="1:5" ht="24" customHeight="1">
      <c r="A21" s="146" t="s">
        <v>265</v>
      </c>
      <c r="B21" s="144">
        <v>10</v>
      </c>
      <c r="C21" s="144">
        <v>6</v>
      </c>
      <c r="D21" s="144">
        <v>1</v>
      </c>
      <c r="E21" s="144">
        <v>3</v>
      </c>
    </row>
    <row r="22" spans="1:5" ht="24" customHeight="1">
      <c r="A22" s="146" t="s">
        <v>266</v>
      </c>
      <c r="B22" s="144">
        <v>12</v>
      </c>
      <c r="C22" s="144">
        <v>5</v>
      </c>
      <c r="D22" s="144">
        <v>1</v>
      </c>
      <c r="E22" s="144">
        <v>6</v>
      </c>
    </row>
    <row r="23" spans="1:5" ht="24" customHeight="1">
      <c r="A23" s="146" t="s">
        <v>267</v>
      </c>
      <c r="B23" s="144">
        <v>55</v>
      </c>
      <c r="C23" s="144">
        <v>40</v>
      </c>
      <c r="D23" s="144">
        <v>14</v>
      </c>
      <c r="E23" s="144">
        <v>1</v>
      </c>
    </row>
    <row r="24" spans="1:5" ht="24" customHeight="1">
      <c r="A24" s="146" t="s">
        <v>169</v>
      </c>
      <c r="B24" s="144">
        <v>17</v>
      </c>
      <c r="C24" s="144">
        <v>10</v>
      </c>
      <c r="D24" s="144" t="s">
        <v>259</v>
      </c>
      <c r="E24" s="144">
        <v>7</v>
      </c>
    </row>
    <row r="25" spans="1:5" ht="24" customHeight="1">
      <c r="A25" s="145" t="s">
        <v>173</v>
      </c>
      <c r="B25" s="144">
        <v>37</v>
      </c>
      <c r="C25" s="144">
        <v>17</v>
      </c>
      <c r="D25" s="144">
        <v>10</v>
      </c>
      <c r="E25" s="144">
        <v>10</v>
      </c>
    </row>
    <row r="26" spans="1:5" ht="24" customHeight="1">
      <c r="A26" s="145" t="s">
        <v>268</v>
      </c>
      <c r="B26" s="144">
        <v>6</v>
      </c>
      <c r="C26" s="144">
        <v>2</v>
      </c>
      <c r="D26" s="144">
        <v>3</v>
      </c>
      <c r="E26" s="144">
        <v>1</v>
      </c>
    </row>
    <row r="27" spans="1:5" ht="24" customHeight="1">
      <c r="A27" s="145" t="s">
        <v>165</v>
      </c>
      <c r="B27" s="144">
        <v>17</v>
      </c>
      <c r="C27" s="144">
        <v>15</v>
      </c>
      <c r="D27" s="144">
        <v>2</v>
      </c>
      <c r="E27" s="144" t="s">
        <v>259</v>
      </c>
    </row>
    <row r="28" spans="1:5" ht="24" customHeight="1">
      <c r="A28" s="145" t="s">
        <v>269</v>
      </c>
      <c r="B28" s="144">
        <v>145</v>
      </c>
      <c r="C28" s="144">
        <v>83</v>
      </c>
      <c r="D28" s="144">
        <v>43</v>
      </c>
      <c r="E28" s="144">
        <v>19</v>
      </c>
    </row>
  </sheetData>
  <mergeCells count="7">
    <mergeCell ref="A1:E2"/>
    <mergeCell ref="A5:A8"/>
    <mergeCell ref="B5:E6"/>
    <mergeCell ref="B7:B8"/>
    <mergeCell ref="C7:C8"/>
    <mergeCell ref="D7:D8"/>
    <mergeCell ref="E7:E8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11.421875" defaultRowHeight="12.75"/>
  <cols>
    <col min="1" max="1" width="23.28125" style="0" bestFit="1" customWidth="1"/>
    <col min="3" max="3" width="22.421875" style="0" bestFit="1" customWidth="1"/>
  </cols>
  <sheetData>
    <row r="1" spans="1:2" ht="12.75">
      <c r="A1" t="s">
        <v>161</v>
      </c>
      <c r="B1">
        <v>4910.092</v>
      </c>
    </row>
    <row r="2" spans="1:2" ht="12.75">
      <c r="A2" t="s">
        <v>162</v>
      </c>
      <c r="B2">
        <v>4670.559</v>
      </c>
    </row>
    <row r="3" spans="1:2" ht="12.75">
      <c r="A3" t="s">
        <v>163</v>
      </c>
      <c r="B3">
        <v>2043.125</v>
      </c>
    </row>
    <row r="4" spans="1:2" ht="12.75">
      <c r="A4" t="s">
        <v>164</v>
      </c>
      <c r="B4">
        <v>1933.872</v>
      </c>
    </row>
    <row r="5" spans="1:2" ht="12.75">
      <c r="A5" t="s">
        <v>165</v>
      </c>
      <c r="B5">
        <v>1292.247</v>
      </c>
    </row>
    <row r="6" spans="1:2" ht="12.75">
      <c r="A6" t="s">
        <v>166</v>
      </c>
      <c r="B6">
        <v>740.088</v>
      </c>
    </row>
    <row r="7" spans="1:3" ht="12.75">
      <c r="A7" t="s">
        <v>266</v>
      </c>
      <c r="B7">
        <v>229.684</v>
      </c>
      <c r="C7" s="151">
        <f>(B7*100)/B1</f>
        <v>4.6777942246296</v>
      </c>
    </row>
    <row r="8" spans="1:3" ht="12.75">
      <c r="A8" t="s">
        <v>265</v>
      </c>
      <c r="B8">
        <v>202.595</v>
      </c>
      <c r="C8" s="151">
        <f>(B8*100)/B1</f>
        <v>4.126093767693152</v>
      </c>
    </row>
    <row r="9" spans="1:3" ht="12.75">
      <c r="A9" t="s">
        <v>280</v>
      </c>
      <c r="B9">
        <v>634.872</v>
      </c>
      <c r="C9" s="151">
        <f>(B9*100)/B1</f>
        <v>12.929941027581561</v>
      </c>
    </row>
    <row r="10" spans="1:3" ht="12.75">
      <c r="A10" t="s">
        <v>267</v>
      </c>
      <c r="B10">
        <v>3842.939</v>
      </c>
      <c r="C10" s="151">
        <f>(B10*100)/B1</f>
        <v>78.26613024766135</v>
      </c>
    </row>
    <row r="11" ht="12.75">
      <c r="C11" s="148"/>
    </row>
    <row r="13" spans="1:2" ht="12.75">
      <c r="A13" t="s">
        <v>166</v>
      </c>
      <c r="B13">
        <v>236.735</v>
      </c>
    </row>
    <row r="14" spans="1:2" ht="12.75">
      <c r="A14" t="s">
        <v>172</v>
      </c>
      <c r="B14">
        <v>233.092</v>
      </c>
    </row>
    <row r="15" spans="1:2" ht="12.75">
      <c r="A15" t="s">
        <v>171</v>
      </c>
      <c r="B15">
        <v>180.352</v>
      </c>
    </row>
    <row r="16" spans="1:2" ht="12.75">
      <c r="A16" t="s">
        <v>170</v>
      </c>
      <c r="B16">
        <v>407.131</v>
      </c>
    </row>
    <row r="17" spans="1:2" ht="12.75">
      <c r="A17" t="s">
        <v>167</v>
      </c>
      <c r="B17">
        <v>416.611</v>
      </c>
    </row>
    <row r="18" spans="1:2" ht="12.75">
      <c r="A18" t="s">
        <v>168</v>
      </c>
      <c r="B18">
        <v>240.875</v>
      </c>
    </row>
    <row r="19" spans="1:2" ht="12.75">
      <c r="A19" t="s">
        <v>165</v>
      </c>
      <c r="B19">
        <v>787.798</v>
      </c>
    </row>
    <row r="20" spans="1:2" ht="12.75">
      <c r="A20" t="s">
        <v>116</v>
      </c>
      <c r="B20">
        <v>601.371</v>
      </c>
    </row>
    <row r="23" ht="12.75">
      <c r="A23" t="s">
        <v>295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210" t="s">
        <v>317</v>
      </c>
      <c r="B1" s="211"/>
    </row>
    <row r="6" spans="1:2" ht="14.25">
      <c r="A6" s="212">
        <v>0</v>
      </c>
      <c r="B6" s="213" t="s">
        <v>318</v>
      </c>
    </row>
    <row r="7" spans="1:2" ht="14.25">
      <c r="A7" s="214"/>
      <c r="B7" s="213" t="s">
        <v>319</v>
      </c>
    </row>
    <row r="8" spans="1:2" ht="14.25">
      <c r="A8" s="212" t="s">
        <v>259</v>
      </c>
      <c r="B8" s="213" t="s">
        <v>320</v>
      </c>
    </row>
    <row r="9" spans="1:2" ht="14.25">
      <c r="A9" s="212" t="s">
        <v>321</v>
      </c>
      <c r="B9" s="213" t="s">
        <v>322</v>
      </c>
    </row>
    <row r="10" spans="1:2" ht="14.25">
      <c r="A10" s="212" t="s">
        <v>323</v>
      </c>
      <c r="B10" s="213" t="s">
        <v>324</v>
      </c>
    </row>
    <row r="11" spans="1:2" ht="14.25">
      <c r="A11" s="212" t="s">
        <v>325</v>
      </c>
      <c r="B11" s="213" t="s">
        <v>326</v>
      </c>
    </row>
    <row r="12" spans="1:2" ht="14.25">
      <c r="A12" s="212" t="s">
        <v>327</v>
      </c>
      <c r="B12" s="213" t="s">
        <v>328</v>
      </c>
    </row>
    <row r="13" spans="1:2" ht="14.25">
      <c r="A13" s="212" t="s">
        <v>329</v>
      </c>
      <c r="B13" s="213" t="s">
        <v>330</v>
      </c>
    </row>
    <row r="14" spans="1:2" ht="14.25">
      <c r="A14" s="212" t="s">
        <v>331</v>
      </c>
      <c r="B14" s="213" t="s">
        <v>332</v>
      </c>
    </row>
    <row r="15" spans="1:2" ht="14.25">
      <c r="A15" s="212" t="s">
        <v>333</v>
      </c>
      <c r="B15" s="213" t="s">
        <v>334</v>
      </c>
    </row>
    <row r="16" ht="14.25">
      <c r="A16" s="213"/>
    </row>
    <row r="17" spans="1:2" ht="14.25">
      <c r="A17" s="213" t="s">
        <v>335</v>
      </c>
      <c r="B17" s="215" t="s">
        <v>336</v>
      </c>
    </row>
    <row r="18" spans="1:2" ht="14.25">
      <c r="A18" s="213" t="s">
        <v>337</v>
      </c>
      <c r="B18" s="215" t="s">
        <v>338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66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8" max="8" width="10.421875" style="0" customWidth="1"/>
  </cols>
  <sheetData>
    <row r="1" s="51" customFormat="1" ht="10.5" customHeight="1"/>
    <row r="2" s="51" customFormat="1" ht="10.5" customHeight="1"/>
    <row r="3" spans="1:2" s="127" customFormat="1" ht="12.75" customHeight="1">
      <c r="A3" s="125" t="s">
        <v>188</v>
      </c>
      <c r="B3" s="126"/>
    </row>
    <row r="4" s="2" customFormat="1" ht="10.5" customHeight="1">
      <c r="B4" s="51"/>
    </row>
    <row r="5" s="2" customFormat="1" ht="10.5" customHeight="1">
      <c r="B5" s="51"/>
    </row>
    <row r="6" spans="2:8" s="2" customFormat="1" ht="10.5" customHeight="1">
      <c r="B6" s="51"/>
      <c r="H6" s="1" t="s">
        <v>189</v>
      </c>
    </row>
    <row r="7" spans="2:8" s="2" customFormat="1" ht="10.5" customHeight="1">
      <c r="B7" s="51"/>
      <c r="H7" s="1"/>
    </row>
    <row r="8" s="2" customFormat="1" ht="10.5" customHeight="1">
      <c r="B8" s="51"/>
    </row>
    <row r="9" s="2" customFormat="1" ht="10.5" customHeight="1">
      <c r="B9" s="51"/>
    </row>
    <row r="10" spans="1:8" s="2" customFormat="1" ht="10.5" customHeight="1">
      <c r="A10" s="5" t="s">
        <v>190</v>
      </c>
      <c r="B10" s="51"/>
      <c r="H10" s="128">
        <v>2</v>
      </c>
    </row>
    <row r="11" spans="1:8" s="2" customFormat="1" ht="10.5" customHeight="1">
      <c r="A11" s="5"/>
      <c r="B11" s="51"/>
      <c r="H11" s="128"/>
    </row>
    <row r="12" spans="2:8" s="2" customFormat="1" ht="10.5" customHeight="1">
      <c r="B12" s="51"/>
      <c r="H12" s="128"/>
    </row>
    <row r="13" spans="1:8" s="2" customFormat="1" ht="10.5" customHeight="1">
      <c r="A13" s="5" t="s">
        <v>191</v>
      </c>
      <c r="B13" s="51"/>
      <c r="H13" s="128">
        <v>3</v>
      </c>
    </row>
    <row r="14" spans="1:8" s="2" customFormat="1" ht="10.5" customHeight="1">
      <c r="A14" s="5"/>
      <c r="B14" s="51"/>
      <c r="H14" s="128"/>
    </row>
    <row r="15" spans="1:8" s="2" customFormat="1" ht="10.5" customHeight="1">
      <c r="A15" s="5"/>
      <c r="B15" s="51"/>
      <c r="H15" s="128"/>
    </row>
    <row r="16" spans="1:8" s="2" customFormat="1" ht="10.5" customHeight="1">
      <c r="A16" s="5"/>
      <c r="B16" s="51"/>
      <c r="H16" s="128"/>
    </row>
    <row r="17" spans="1:8" s="2" customFormat="1" ht="10.5" customHeight="1">
      <c r="A17" s="5"/>
      <c r="B17" s="51"/>
      <c r="H17" s="128"/>
    </row>
    <row r="18" s="2" customFormat="1" ht="10.5" customHeight="1">
      <c r="A18" s="5" t="s">
        <v>192</v>
      </c>
    </row>
    <row r="19" s="2" customFormat="1" ht="10.5" customHeight="1"/>
    <row r="20" spans="1:8" s="2" customFormat="1" ht="10.5" customHeight="1">
      <c r="A20" s="2" t="s">
        <v>193</v>
      </c>
      <c r="B20" s="2" t="s">
        <v>312</v>
      </c>
      <c r="H20" s="128">
        <v>5</v>
      </c>
    </row>
    <row r="21" s="2" customFormat="1" ht="10.5" customHeight="1"/>
    <row r="22" spans="1:8" s="2" customFormat="1" ht="10.5" customHeight="1">
      <c r="A22" s="2" t="s">
        <v>194</v>
      </c>
      <c r="B22" s="2" t="s">
        <v>313</v>
      </c>
      <c r="H22" s="128">
        <v>5</v>
      </c>
    </row>
    <row r="23" spans="1:8" s="2" customFormat="1" ht="10.5" customHeight="1">
      <c r="A23" s="5"/>
      <c r="B23" s="51"/>
      <c r="H23" s="128"/>
    </row>
    <row r="24" spans="1:8" s="2" customFormat="1" ht="10.5" customHeight="1">
      <c r="A24" s="5"/>
      <c r="B24" s="51"/>
      <c r="H24" s="128"/>
    </row>
    <row r="25" spans="2:8" s="2" customFormat="1" ht="10.5" customHeight="1">
      <c r="B25" s="51"/>
      <c r="H25" s="1"/>
    </row>
    <row r="26" spans="2:8" s="2" customFormat="1" ht="10.5" customHeight="1">
      <c r="B26" s="51"/>
      <c r="H26" s="1"/>
    </row>
    <row r="27" spans="1:8" s="2" customFormat="1" ht="10.5" customHeight="1">
      <c r="A27" s="5" t="s">
        <v>195</v>
      </c>
      <c r="B27" s="51"/>
      <c r="H27" s="1"/>
    </row>
    <row r="28" spans="1:8" s="2" customFormat="1" ht="10.5" customHeight="1">
      <c r="A28" s="5"/>
      <c r="B28" s="51"/>
      <c r="H28" s="1"/>
    </row>
    <row r="29" s="2" customFormat="1" ht="10.5" customHeight="1">
      <c r="H29" s="1"/>
    </row>
    <row r="30" spans="1:8" s="2" customFormat="1" ht="10.5" customHeight="1">
      <c r="A30" s="2" t="s">
        <v>193</v>
      </c>
      <c r="B30" s="2" t="s">
        <v>196</v>
      </c>
      <c r="H30" s="1"/>
    </row>
    <row r="31" spans="2:8" s="2" customFormat="1" ht="10.5" customHeight="1">
      <c r="B31" s="2" t="s">
        <v>197</v>
      </c>
      <c r="H31" s="128">
        <v>6</v>
      </c>
    </row>
    <row r="32" s="2" customFormat="1" ht="10.5" customHeight="1">
      <c r="H32" s="1"/>
    </row>
    <row r="33" s="2" customFormat="1" ht="10.5" customHeight="1">
      <c r="H33" s="1"/>
    </row>
    <row r="34" spans="1:8" s="2" customFormat="1" ht="10.5" customHeight="1">
      <c r="A34" s="129" t="str">
        <f>"1.1"</f>
        <v>1.1</v>
      </c>
      <c r="B34" s="2" t="s">
        <v>198</v>
      </c>
      <c r="H34" s="128">
        <v>6</v>
      </c>
    </row>
    <row r="35" s="2" customFormat="1" ht="10.5" customHeight="1">
      <c r="H35" s="130"/>
    </row>
    <row r="36" spans="1:8" s="2" customFormat="1" ht="10.5" customHeight="1">
      <c r="A36" s="2" t="str">
        <f>"1.2"</f>
        <v>1.2</v>
      </c>
      <c r="B36" s="2" t="s">
        <v>180</v>
      </c>
      <c r="H36" s="128">
        <v>8</v>
      </c>
    </row>
    <row r="37" s="2" customFormat="1" ht="10.5" customHeight="1">
      <c r="H37" s="130"/>
    </row>
    <row r="38" spans="1:8" s="2" customFormat="1" ht="10.5" customHeight="1">
      <c r="A38" s="2" t="str">
        <f>"1.3"</f>
        <v>1.3</v>
      </c>
      <c r="B38" s="2" t="s">
        <v>199</v>
      </c>
      <c r="H38" s="130">
        <v>10</v>
      </c>
    </row>
    <row r="39" spans="2:8" s="2" customFormat="1" ht="10.5" customHeight="1">
      <c r="B39" s="51"/>
      <c r="H39" s="130"/>
    </row>
    <row r="40" spans="1:8" s="2" customFormat="1" ht="10.5" customHeight="1">
      <c r="A40" s="2" t="s">
        <v>194</v>
      </c>
      <c r="B40" s="51" t="s">
        <v>196</v>
      </c>
      <c r="H40" s="130"/>
    </row>
    <row r="41" spans="2:8" s="2" customFormat="1" ht="10.5" customHeight="1">
      <c r="B41" s="2" t="s">
        <v>200</v>
      </c>
      <c r="H41" s="130">
        <v>12</v>
      </c>
    </row>
    <row r="42" s="2" customFormat="1" ht="10.5" customHeight="1">
      <c r="H42" s="130"/>
    </row>
    <row r="43" spans="1:8" s="2" customFormat="1" ht="10.5" customHeight="1">
      <c r="A43" s="2" t="str">
        <f>"2.1"</f>
        <v>2.1</v>
      </c>
      <c r="B43" s="2" t="s">
        <v>198</v>
      </c>
      <c r="H43" s="130">
        <v>12</v>
      </c>
    </row>
    <row r="44" s="2" customFormat="1" ht="10.5" customHeight="1">
      <c r="H44" s="130"/>
    </row>
    <row r="45" spans="1:8" s="2" customFormat="1" ht="10.5" customHeight="1">
      <c r="A45" s="2" t="str">
        <f>"2.2"</f>
        <v>2.2</v>
      </c>
      <c r="B45" s="2" t="s">
        <v>180</v>
      </c>
      <c r="H45" s="130">
        <v>14</v>
      </c>
    </row>
    <row r="46" s="2" customFormat="1" ht="10.5" customHeight="1">
      <c r="H46" s="130"/>
    </row>
    <row r="47" spans="1:8" s="2" customFormat="1" ht="10.5" customHeight="1">
      <c r="A47" s="2" t="str">
        <f>"2.3"</f>
        <v>2.3</v>
      </c>
      <c r="B47" s="2" t="s">
        <v>199</v>
      </c>
      <c r="H47" s="130">
        <v>16</v>
      </c>
    </row>
    <row r="48" s="2" customFormat="1" ht="10.5" customHeight="1">
      <c r="H48" s="130"/>
    </row>
    <row r="49" spans="1:8" s="2" customFormat="1" ht="10.5" customHeight="1">
      <c r="A49" s="2" t="s">
        <v>201</v>
      </c>
      <c r="B49" s="2" t="s">
        <v>196</v>
      </c>
      <c r="H49" s="130"/>
    </row>
    <row r="50" spans="2:8" s="2" customFormat="1" ht="10.5" customHeight="1">
      <c r="B50" s="2" t="s">
        <v>202</v>
      </c>
      <c r="H50" s="130">
        <v>18</v>
      </c>
    </row>
    <row r="51" s="2" customFormat="1" ht="10.5" customHeight="1">
      <c r="H51" s="130"/>
    </row>
    <row r="52" spans="1:8" s="2" customFormat="1" ht="10.5" customHeight="1">
      <c r="A52" s="2" t="str">
        <f>"3.1"</f>
        <v>3.1</v>
      </c>
      <c r="B52" s="2" t="s">
        <v>198</v>
      </c>
      <c r="H52" s="130">
        <v>18</v>
      </c>
    </row>
    <row r="53" s="2" customFormat="1" ht="10.5" customHeight="1">
      <c r="H53" s="130"/>
    </row>
    <row r="54" spans="1:8" s="2" customFormat="1" ht="10.5" customHeight="1">
      <c r="A54" s="2" t="str">
        <f>"3.2"</f>
        <v>3.2</v>
      </c>
      <c r="B54" s="2" t="s">
        <v>180</v>
      </c>
      <c r="H54" s="130">
        <v>20</v>
      </c>
    </row>
    <row r="55" s="2" customFormat="1" ht="10.5" customHeight="1">
      <c r="H55" s="130"/>
    </row>
    <row r="56" spans="1:8" s="2" customFormat="1" ht="10.5" customHeight="1">
      <c r="A56" s="2" t="str">
        <f>"3.3"</f>
        <v>3.3</v>
      </c>
      <c r="B56" s="2" t="s">
        <v>199</v>
      </c>
      <c r="H56" s="130">
        <v>22</v>
      </c>
    </row>
    <row r="57" s="2" customFormat="1" ht="10.5" customHeight="1">
      <c r="H57" s="130"/>
    </row>
    <row r="58" spans="1:8" s="2" customFormat="1" ht="10.5" customHeight="1">
      <c r="A58" s="2" t="s">
        <v>203</v>
      </c>
      <c r="B58" s="2" t="s">
        <v>204</v>
      </c>
      <c r="H58" s="130"/>
    </row>
    <row r="59" spans="2:8" s="2" customFormat="1" ht="10.5" customHeight="1">
      <c r="B59" s="2" t="s">
        <v>205</v>
      </c>
      <c r="H59" s="130">
        <v>24</v>
      </c>
    </row>
    <row r="60" s="2" customFormat="1" ht="10.5" customHeight="1">
      <c r="H60" s="130"/>
    </row>
    <row r="61" s="2" customFormat="1" ht="10.5" customHeight="1">
      <c r="H61" s="130"/>
    </row>
    <row r="62" s="2" customFormat="1" ht="10.5" customHeight="1">
      <c r="H62" s="130"/>
    </row>
    <row r="63" s="2" customFormat="1" ht="10.5" customHeight="1">
      <c r="H63" s="130"/>
    </row>
    <row r="64" s="2" customFormat="1" ht="10.5" customHeight="1">
      <c r="H64" s="130"/>
    </row>
    <row r="65" s="2" customFormat="1" ht="10.5" customHeight="1">
      <c r="H65" s="130"/>
    </row>
    <row r="66" s="2" customFormat="1" ht="10.5" customHeight="1">
      <c r="H66" s="130"/>
    </row>
    <row r="67" s="51" customFormat="1" ht="10.5" customHeight="1"/>
    <row r="68" s="51" customFormat="1" ht="10.5" customHeight="1"/>
    <row r="69" s="51" customFormat="1" ht="10.5" customHeight="1"/>
    <row r="70" s="51" customFormat="1" ht="10.5" customHeight="1"/>
    <row r="71" s="51" customFormat="1" ht="10.5" customHeight="1"/>
    <row r="72" s="51" customFormat="1" ht="10.5" customHeight="1"/>
    <row r="73" s="51" customFormat="1" ht="10.5" customHeight="1"/>
    <row r="74" s="51" customFormat="1" ht="10.5" customHeight="1"/>
    <row r="75" s="51" customFormat="1" ht="10.5" customHeight="1"/>
    <row r="76" s="51" customFormat="1" ht="10.5" customHeight="1"/>
    <row r="77" s="51" customFormat="1" ht="10.5" customHeight="1"/>
    <row r="78" s="51" customFormat="1" ht="10.5" customHeight="1"/>
    <row r="79" s="51" customFormat="1" ht="10.5" customHeight="1"/>
    <row r="80" s="51" customFormat="1" ht="10.5" customHeight="1"/>
    <row r="81" s="51" customFormat="1" ht="10.5" customHeight="1"/>
    <row r="82" s="51" customFormat="1" ht="10.5" customHeight="1"/>
    <row r="83" s="51" customFormat="1" ht="10.5" customHeight="1"/>
    <row r="84" s="51" customFormat="1" ht="10.5" customHeight="1"/>
    <row r="85" s="51" customFormat="1" ht="10.5" customHeight="1"/>
    <row r="86" s="51" customFormat="1" ht="10.5" customHeight="1"/>
    <row r="87" s="51" customFormat="1" ht="10.5" customHeight="1"/>
    <row r="88" s="51" customFormat="1" ht="10.5" customHeight="1"/>
    <row r="89" s="51" customFormat="1" ht="10.5" customHeight="1"/>
    <row r="90" s="51" customFormat="1" ht="10.5" customHeight="1"/>
    <row r="91" s="51" customFormat="1" ht="10.5" customHeight="1"/>
    <row r="92" s="51" customFormat="1" ht="10.5" customHeight="1"/>
    <row r="93" s="51" customFormat="1" ht="10.5" customHeight="1"/>
    <row r="94" s="51" customFormat="1" ht="10.5" customHeight="1"/>
    <row r="95" s="51" customFormat="1" ht="10.5" customHeight="1"/>
    <row r="96" s="51" customFormat="1" ht="10.5" customHeight="1"/>
    <row r="97" s="51" customFormat="1" ht="10.5" customHeight="1"/>
    <row r="98" s="51" customFormat="1" ht="10.5" customHeight="1"/>
    <row r="99" s="51" customFormat="1" ht="10.5" customHeight="1"/>
    <row r="100" s="51" customFormat="1" ht="10.5" customHeight="1"/>
    <row r="101" s="51" customFormat="1" ht="10.5" customHeight="1"/>
    <row r="102" s="51" customFormat="1" ht="10.5" customHeight="1"/>
    <row r="103" s="131" customFormat="1" ht="10.5" customHeight="1"/>
    <row r="104" s="131" customFormat="1" ht="10.5" customHeight="1"/>
    <row r="105" s="131" customFormat="1" ht="10.5" customHeight="1"/>
    <row r="106" s="131" customFormat="1" ht="10.5" customHeight="1"/>
    <row r="107" s="131" customFormat="1" ht="10.5" customHeight="1"/>
    <row r="108" s="131" customFormat="1" ht="10.5" customHeight="1"/>
    <row r="109" s="131" customFormat="1" ht="10.5" customHeight="1"/>
    <row r="110" s="131" customFormat="1" ht="10.5" customHeight="1"/>
    <row r="111" s="131" customFormat="1" ht="10.5" customHeight="1"/>
    <row r="112" s="131" customFormat="1" ht="10.5" customHeight="1"/>
    <row r="113" s="131" customFormat="1" ht="10.5" customHeight="1"/>
    <row r="114" s="131" customFormat="1" ht="10.5" customHeight="1"/>
    <row r="115" s="131" customFormat="1" ht="10.5" customHeight="1"/>
    <row r="116" s="131" customFormat="1" ht="10.5" customHeight="1"/>
    <row r="117" s="131" customFormat="1" ht="10.5" customHeight="1"/>
    <row r="118" s="131" customFormat="1" ht="10.5" customHeight="1"/>
    <row r="119" s="131" customFormat="1" ht="10.5" customHeight="1"/>
    <row r="120" s="131" customFormat="1" ht="10.5" customHeight="1"/>
    <row r="121" s="131" customFormat="1" ht="10.5" customHeight="1"/>
    <row r="122" s="131" customFormat="1" ht="10.5" customHeight="1"/>
    <row r="123" s="131" customFormat="1" ht="10.5" customHeight="1"/>
    <row r="124" s="131" customFormat="1" ht="10.5" customHeight="1"/>
    <row r="125" s="131" customFormat="1" ht="10.5" customHeight="1"/>
    <row r="126" s="131" customFormat="1" ht="10.5" customHeight="1"/>
    <row r="127" s="131" customFormat="1" ht="10.5" customHeight="1"/>
    <row r="128" s="131" customFormat="1" ht="10.5" customHeight="1"/>
    <row r="129" s="131" customFormat="1" ht="10.5" customHeight="1"/>
    <row r="130" s="131" customFormat="1" ht="10.5" customHeight="1"/>
    <row r="131" s="131" customFormat="1" ht="10.5" customHeight="1"/>
    <row r="132" s="131" customFormat="1" ht="10.5" customHeight="1"/>
    <row r="133" s="131" customFormat="1" ht="10.5" customHeight="1"/>
    <row r="134" s="131" customFormat="1" ht="10.5" customHeight="1"/>
    <row r="135" s="131" customFormat="1" ht="10.5" customHeight="1"/>
    <row r="136" s="131" customFormat="1" ht="10.5" customHeight="1"/>
    <row r="137" s="131" customFormat="1" ht="10.5" customHeight="1"/>
    <row r="138" s="131" customFormat="1" ht="10.5" customHeight="1"/>
    <row r="139" s="131" customFormat="1" ht="10.5" customHeight="1"/>
    <row r="140" s="131" customFormat="1" ht="10.5" customHeight="1"/>
    <row r="141" s="131" customFormat="1" ht="10.5" customHeight="1"/>
    <row r="142" s="131" customFormat="1" ht="10.5" customHeight="1"/>
    <row r="143" s="131" customFormat="1" ht="10.5" customHeight="1"/>
    <row r="144" s="131" customFormat="1" ht="10.5" customHeight="1"/>
    <row r="145" s="131" customFormat="1" ht="10.5" customHeight="1"/>
    <row r="146" s="131" customFormat="1" ht="10.5" customHeight="1"/>
    <row r="147" s="131" customFormat="1" ht="10.5" customHeight="1"/>
    <row r="148" s="131" customFormat="1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</sheetData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9"/>
  <sheetViews>
    <sheetView workbookViewId="0" topLeftCell="A1">
      <selection activeCell="A1" sqref="A1"/>
    </sheetView>
  </sheetViews>
  <sheetFormatPr defaultColWidth="11.421875" defaultRowHeight="12.75"/>
  <cols>
    <col min="1" max="1" width="210.7109375" style="0" customWidth="1"/>
  </cols>
  <sheetData>
    <row r="1" s="133" customFormat="1" ht="12.75">
      <c r="A1" s="132" t="s">
        <v>247</v>
      </c>
    </row>
    <row r="2" ht="15.75">
      <c r="A2" s="134" t="s">
        <v>190</v>
      </c>
    </row>
    <row r="3" ht="4.5" customHeight="1">
      <c r="A3" s="135"/>
    </row>
    <row r="4" ht="12.75">
      <c r="A4" s="135" t="s">
        <v>206</v>
      </c>
    </row>
    <row r="5" ht="12.75">
      <c r="A5" s="135" t="s">
        <v>296</v>
      </c>
    </row>
    <row r="6" ht="12.75">
      <c r="A6" s="135" t="s">
        <v>207</v>
      </c>
    </row>
    <row r="7" ht="12.75">
      <c r="A7" s="135" t="s">
        <v>208</v>
      </c>
    </row>
    <row r="8" ht="12.75">
      <c r="A8" s="135" t="s">
        <v>209</v>
      </c>
    </row>
    <row r="9" ht="12.75">
      <c r="A9" s="135" t="s">
        <v>210</v>
      </c>
    </row>
    <row r="10" ht="12.75">
      <c r="A10" s="135" t="s">
        <v>211</v>
      </c>
    </row>
    <row r="11" ht="4.5" customHeight="1">
      <c r="A11" s="135"/>
    </row>
    <row r="12" ht="12.75">
      <c r="A12" s="135" t="s">
        <v>212</v>
      </c>
    </row>
    <row r="13" ht="12.75">
      <c r="A13" s="135" t="s">
        <v>213</v>
      </c>
    </row>
    <row r="14" ht="12.75">
      <c r="A14" s="135" t="s">
        <v>214</v>
      </c>
    </row>
    <row r="15" ht="12.75">
      <c r="A15" s="135" t="s">
        <v>215</v>
      </c>
    </row>
    <row r="16" ht="12.75">
      <c r="A16" s="135" t="s">
        <v>216</v>
      </c>
    </row>
    <row r="17" ht="12.75">
      <c r="A17" s="135" t="s">
        <v>217</v>
      </c>
    </row>
    <row r="18" ht="12.75">
      <c r="A18" s="135"/>
    </row>
    <row r="19" ht="12.75">
      <c r="A19" s="136" t="s">
        <v>218</v>
      </c>
    </row>
    <row r="20" ht="4.5" customHeight="1">
      <c r="A20" s="135"/>
    </row>
    <row r="21" ht="12.75">
      <c r="A21" s="135" t="s">
        <v>219</v>
      </c>
    </row>
    <row r="22" ht="12.75">
      <c r="A22" s="135" t="s">
        <v>287</v>
      </c>
    </row>
    <row r="23" ht="12.75">
      <c r="A23" s="135" t="s">
        <v>288</v>
      </c>
    </row>
    <row r="24" ht="12.75">
      <c r="A24" s="135" t="s">
        <v>315</v>
      </c>
    </row>
    <row r="25" ht="12.75">
      <c r="A25" s="135" t="s">
        <v>316</v>
      </c>
    </row>
    <row r="26" ht="12.75">
      <c r="A26" s="135"/>
    </row>
    <row r="27" ht="12.75">
      <c r="A27" s="136" t="s">
        <v>220</v>
      </c>
    </row>
    <row r="28" ht="4.5" customHeight="1">
      <c r="A28" s="135"/>
    </row>
    <row r="29" ht="12.75">
      <c r="A29" s="135" t="s">
        <v>221</v>
      </c>
    </row>
    <row r="30" ht="12.75">
      <c r="A30" s="135" t="s">
        <v>222</v>
      </c>
    </row>
    <row r="31" ht="12.75">
      <c r="A31" s="135" t="s">
        <v>223</v>
      </c>
    </row>
    <row r="32" ht="12.75">
      <c r="A32" s="135" t="s">
        <v>224</v>
      </c>
    </row>
    <row r="33" ht="12.75">
      <c r="A33" s="135" t="s">
        <v>225</v>
      </c>
    </row>
    <row r="34" ht="12.75">
      <c r="A34" s="135" t="s">
        <v>249</v>
      </c>
    </row>
    <row r="35" ht="12.75">
      <c r="A35" s="135" t="s">
        <v>250</v>
      </c>
    </row>
    <row r="36" ht="12.75">
      <c r="A36" s="135"/>
    </row>
    <row r="37" ht="12.75">
      <c r="A37" s="136" t="s">
        <v>226</v>
      </c>
    </row>
    <row r="38" ht="4.5" customHeight="1">
      <c r="A38" s="135"/>
    </row>
    <row r="39" ht="12.75">
      <c r="A39" s="135" t="s">
        <v>227</v>
      </c>
    </row>
    <row r="40" ht="12.75">
      <c r="A40" s="135" t="s">
        <v>228</v>
      </c>
    </row>
    <row r="41" ht="12.75">
      <c r="A41" s="135" t="s">
        <v>229</v>
      </c>
    </row>
    <row r="42" ht="12.75">
      <c r="A42" s="135" t="s">
        <v>230</v>
      </c>
    </row>
    <row r="43" ht="12.75">
      <c r="A43" s="135" t="s">
        <v>231</v>
      </c>
    </row>
    <row r="44" ht="12.75">
      <c r="A44" s="135"/>
    </row>
    <row r="45" ht="12.75">
      <c r="A45" s="136"/>
    </row>
    <row r="46" ht="4.5" customHeight="1">
      <c r="A46" s="135"/>
    </row>
    <row r="47" ht="12.75">
      <c r="A47" s="135"/>
    </row>
    <row r="48" ht="12.75">
      <c r="A48" s="147"/>
    </row>
    <row r="49" ht="12.75">
      <c r="A49" s="135"/>
    </row>
    <row r="50" ht="12.75">
      <c r="A50" s="136" t="s">
        <v>232</v>
      </c>
    </row>
    <row r="51" ht="4.5" customHeight="1">
      <c r="A51" s="135"/>
    </row>
    <row r="52" ht="12.75">
      <c r="A52" s="135" t="s">
        <v>233</v>
      </c>
    </row>
    <row r="53" ht="12.75">
      <c r="A53" s="135" t="s">
        <v>234</v>
      </c>
    </row>
    <row r="54" ht="12.75">
      <c r="A54" s="135" t="s">
        <v>235</v>
      </c>
    </row>
    <row r="55" ht="12.75">
      <c r="A55" s="135" t="s">
        <v>236</v>
      </c>
    </row>
    <row r="56" ht="12.75">
      <c r="A56" s="135" t="s">
        <v>237</v>
      </c>
    </row>
    <row r="57" ht="12.75">
      <c r="A57" s="135" t="s">
        <v>238</v>
      </c>
    </row>
    <row r="58" ht="12.75">
      <c r="A58" s="135" t="s">
        <v>239</v>
      </c>
    </row>
    <row r="59" ht="12.75">
      <c r="A59" s="135" t="s">
        <v>240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44"/>
  <sheetViews>
    <sheetView workbookViewId="0" topLeftCell="A1">
      <selection activeCell="A1" sqref="A1"/>
    </sheetView>
  </sheetViews>
  <sheetFormatPr defaultColWidth="11.421875" defaultRowHeight="12.75"/>
  <cols>
    <col min="1" max="1" width="210.7109375" style="0" customWidth="1"/>
  </cols>
  <sheetData>
    <row r="1" ht="12.75">
      <c r="A1" s="132" t="s">
        <v>248</v>
      </c>
    </row>
    <row r="2" ht="12.75">
      <c r="A2" s="132"/>
    </row>
    <row r="3" ht="15.75">
      <c r="A3" s="137" t="s">
        <v>191</v>
      </c>
    </row>
    <row r="4" ht="12.75">
      <c r="A4" s="86"/>
    </row>
    <row r="5" ht="12.75">
      <c r="A5" s="86"/>
    </row>
    <row r="6" ht="12.75">
      <c r="A6" s="86"/>
    </row>
    <row r="7" ht="12.75">
      <c r="A7" s="86" t="s">
        <v>297</v>
      </c>
    </row>
    <row r="8" ht="12.75">
      <c r="A8" s="86" t="s">
        <v>241</v>
      </c>
    </row>
    <row r="9" ht="12.75">
      <c r="A9" s="86" t="s">
        <v>242</v>
      </c>
    </row>
    <row r="10" ht="12.75">
      <c r="A10" s="86" t="s">
        <v>283</v>
      </c>
    </row>
    <row r="11" ht="12.75">
      <c r="A11" s="86" t="s">
        <v>284</v>
      </c>
    </row>
    <row r="12" ht="12.75">
      <c r="A12" s="86" t="s">
        <v>285</v>
      </c>
    </row>
    <row r="13" ht="12.75">
      <c r="A13" s="86"/>
    </row>
    <row r="14" ht="12.75">
      <c r="A14" s="86"/>
    </row>
    <row r="15" ht="12.75">
      <c r="A15" s="86" t="s">
        <v>299</v>
      </c>
    </row>
    <row r="16" ht="12.75">
      <c r="A16" s="86" t="s">
        <v>298</v>
      </c>
    </row>
    <row r="17" ht="12.75">
      <c r="A17" s="86" t="s">
        <v>300</v>
      </c>
    </row>
    <row r="18" ht="12.75">
      <c r="A18" s="86"/>
    </row>
    <row r="19" ht="12.75">
      <c r="A19" s="86"/>
    </row>
    <row r="20" ht="12.75">
      <c r="A20" s="86" t="s">
        <v>301</v>
      </c>
    </row>
    <row r="21" ht="12.75">
      <c r="A21" s="86" t="s">
        <v>286</v>
      </c>
    </row>
    <row r="22" ht="12.75">
      <c r="A22" s="86" t="s">
        <v>243</v>
      </c>
    </row>
    <row r="23" ht="12.75">
      <c r="A23" s="86" t="s">
        <v>244</v>
      </c>
    </row>
    <row r="24" ht="12.75">
      <c r="A24" s="86" t="s">
        <v>245</v>
      </c>
    </row>
    <row r="25" ht="12.75">
      <c r="A25" s="86"/>
    </row>
    <row r="26" ht="12.75">
      <c r="A26" s="138"/>
    </row>
    <row r="27" ht="12.75">
      <c r="A27" s="86" t="s">
        <v>246</v>
      </c>
    </row>
    <row r="28" ht="12.75">
      <c r="A28" s="86" t="s">
        <v>302</v>
      </c>
    </row>
    <row r="29" ht="12.75">
      <c r="A29" s="86" t="s">
        <v>303</v>
      </c>
    </row>
    <row r="30" ht="12.75">
      <c r="A30" s="86" t="s">
        <v>251</v>
      </c>
    </row>
    <row r="31" ht="24">
      <c r="A31" s="155" t="s">
        <v>304</v>
      </c>
    </row>
    <row r="32" ht="12.75">
      <c r="A32" s="86" t="s">
        <v>281</v>
      </c>
    </row>
    <row r="33" ht="12.75">
      <c r="A33" s="86" t="s">
        <v>282</v>
      </c>
    </row>
    <row r="34" ht="12.75">
      <c r="A34" s="86" t="s">
        <v>305</v>
      </c>
    </row>
    <row r="35" ht="12.75">
      <c r="A35" s="86"/>
    </row>
    <row r="36" ht="12.75">
      <c r="A36" s="86"/>
    </row>
    <row r="37" ht="12.75">
      <c r="A37" s="86" t="s">
        <v>306</v>
      </c>
    </row>
    <row r="38" ht="12.75">
      <c r="A38" s="86" t="s">
        <v>307</v>
      </c>
    </row>
    <row r="39" ht="12.75">
      <c r="A39" s="86" t="s">
        <v>308</v>
      </c>
    </row>
    <row r="40" ht="12.75">
      <c r="A40" s="86" t="s">
        <v>309</v>
      </c>
    </row>
    <row r="41" ht="12.75">
      <c r="A41" s="86"/>
    </row>
    <row r="42" ht="12.75">
      <c r="A42" s="86"/>
    </row>
    <row r="43" ht="12.75">
      <c r="A43" s="139" t="s">
        <v>310</v>
      </c>
    </row>
    <row r="44" ht="12.75">
      <c r="A44" s="139" t="s">
        <v>314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53"/>
  <sheetViews>
    <sheetView zoomScale="75" zoomScaleNormal="75" workbookViewId="0" topLeftCell="A1">
      <selection activeCell="A1" sqref="A1"/>
    </sheetView>
  </sheetViews>
  <sheetFormatPr defaultColWidth="11.421875" defaultRowHeight="13.5" customHeight="1"/>
  <cols>
    <col min="1" max="1" width="29.7109375" style="0" customWidth="1"/>
    <col min="2" max="4" width="16.421875" style="0" customWidth="1"/>
    <col min="5" max="5" width="13.28125" style="0" customWidth="1"/>
  </cols>
  <sheetData>
    <row r="1" ht="13.5" customHeight="1">
      <c r="A1" s="2" t="s">
        <v>176</v>
      </c>
    </row>
    <row r="2" ht="13.5" customHeight="1">
      <c r="A2" s="2" t="s">
        <v>294</v>
      </c>
    </row>
    <row r="3" s="2" customFormat="1" ht="13.5" customHeight="1"/>
    <row r="4" s="2" customFormat="1" ht="13.5" customHeight="1"/>
    <row r="5" s="2" customFormat="1" ht="13.5" customHeight="1"/>
    <row r="6" spans="1:4" s="2" customFormat="1" ht="13.5" customHeight="1" thickBot="1">
      <c r="A6" s="11"/>
      <c r="B6" s="11"/>
      <c r="C6" s="11"/>
      <c r="D6" s="11"/>
    </row>
    <row r="7" spans="1:5" s="2" customFormat="1" ht="24" customHeight="1">
      <c r="A7" s="149"/>
      <c r="B7" s="112">
        <v>2004</v>
      </c>
      <c r="C7" s="112">
        <v>2005</v>
      </c>
      <c r="D7" s="154">
        <v>2006</v>
      </c>
      <c r="E7" s="15"/>
    </row>
    <row r="8" spans="1:5" s="2" customFormat="1" ht="24" customHeight="1" thickBot="1">
      <c r="A8" s="113" t="s">
        <v>115</v>
      </c>
      <c r="B8" s="153"/>
      <c r="C8" s="152" t="s">
        <v>186</v>
      </c>
      <c r="D8" s="114"/>
      <c r="E8" s="15"/>
    </row>
    <row r="9" spans="1:5" s="2" customFormat="1" ht="13.5" customHeight="1">
      <c r="A9" s="150"/>
      <c r="B9" s="115"/>
      <c r="C9" s="15"/>
      <c r="D9" s="15"/>
      <c r="E9" s="15"/>
    </row>
    <row r="10" spans="1:5" s="2" customFormat="1" ht="13.5" customHeight="1">
      <c r="A10" s="119" t="s">
        <v>9</v>
      </c>
      <c r="B10" s="115"/>
      <c r="C10" s="15"/>
      <c r="D10" s="15"/>
      <c r="E10" s="15"/>
    </row>
    <row r="11" spans="1:5" s="2" customFormat="1" ht="13.5" customHeight="1">
      <c r="A11" s="150"/>
      <c r="B11" s="115"/>
      <c r="C11" s="15"/>
      <c r="D11" s="15"/>
      <c r="E11" s="15"/>
    </row>
    <row r="12" spans="1:5" s="2" customFormat="1" ht="13.5" customHeight="1">
      <c r="A12" s="150" t="s">
        <v>177</v>
      </c>
      <c r="B12" s="117">
        <v>15121</v>
      </c>
      <c r="C12" s="118">
        <v>15513</v>
      </c>
      <c r="D12" s="118">
        <v>15589.983</v>
      </c>
      <c r="E12" s="15"/>
    </row>
    <row r="13" spans="1:5" s="2" customFormat="1" ht="13.5" customHeight="1">
      <c r="A13" s="150" t="s">
        <v>11</v>
      </c>
      <c r="B13" s="117"/>
      <c r="C13" s="118"/>
      <c r="D13" s="118"/>
      <c r="E13" s="15"/>
    </row>
    <row r="14" spans="1:5" s="2" customFormat="1" ht="13.5" customHeight="1">
      <c r="A14" s="150" t="s">
        <v>13</v>
      </c>
      <c r="B14" s="117">
        <v>13895</v>
      </c>
      <c r="C14" s="118">
        <v>14183</v>
      </c>
      <c r="D14" s="118">
        <v>14226.454</v>
      </c>
      <c r="E14" s="15"/>
    </row>
    <row r="15" spans="1:5" s="2" customFormat="1" ht="13.5" customHeight="1">
      <c r="A15" s="150" t="s">
        <v>19</v>
      </c>
      <c r="B15" s="117">
        <v>1081</v>
      </c>
      <c r="C15" s="118">
        <v>1131</v>
      </c>
      <c r="D15" s="118">
        <v>1154.701</v>
      </c>
      <c r="E15" s="15"/>
    </row>
    <row r="16" spans="1:5" s="2" customFormat="1" ht="13.5" customHeight="1">
      <c r="A16" s="150"/>
      <c r="B16" s="117"/>
      <c r="C16" s="118"/>
      <c r="D16" s="118"/>
      <c r="E16" s="15"/>
    </row>
    <row r="17" spans="1:5" s="2" customFormat="1" ht="13.5" customHeight="1">
      <c r="A17" s="150" t="s">
        <v>20</v>
      </c>
      <c r="B17" s="117">
        <v>2919</v>
      </c>
      <c r="C17" s="118">
        <v>3016</v>
      </c>
      <c r="D17" s="118">
        <v>3140.143</v>
      </c>
      <c r="E17" s="15"/>
    </row>
    <row r="18" spans="1:5" s="2" customFormat="1" ht="13.5" customHeight="1">
      <c r="A18" s="150" t="s">
        <v>11</v>
      </c>
      <c r="B18" s="117"/>
      <c r="C18" s="118"/>
      <c r="D18" s="118"/>
      <c r="E18" s="15"/>
    </row>
    <row r="19" spans="1:5" s="2" customFormat="1" ht="13.5" customHeight="1">
      <c r="A19" s="150" t="s">
        <v>23</v>
      </c>
      <c r="B19" s="117">
        <v>1391</v>
      </c>
      <c r="C19" s="118">
        <v>1466</v>
      </c>
      <c r="D19" s="118">
        <v>1572.452</v>
      </c>
      <c r="E19" s="15"/>
    </row>
    <row r="20" spans="1:5" s="2" customFormat="1" ht="13.5" customHeight="1">
      <c r="A20" s="150"/>
      <c r="B20" s="117"/>
      <c r="C20" s="118"/>
      <c r="D20" s="118"/>
      <c r="E20" s="15"/>
    </row>
    <row r="21" spans="1:5" s="2" customFormat="1" ht="13.5" customHeight="1">
      <c r="A21" s="119" t="s">
        <v>29</v>
      </c>
      <c r="B21" s="117"/>
      <c r="C21" s="118"/>
      <c r="D21" s="118"/>
      <c r="E21" s="15"/>
    </row>
    <row r="22" spans="1:5" s="2" customFormat="1" ht="13.5" customHeight="1">
      <c r="A22" s="150"/>
      <c r="B22" s="117"/>
      <c r="C22" s="118"/>
      <c r="D22" s="118"/>
      <c r="E22" s="15"/>
    </row>
    <row r="23" spans="1:5" s="2" customFormat="1" ht="13.5" customHeight="1">
      <c r="A23" s="150" t="s">
        <v>30</v>
      </c>
      <c r="B23" s="117">
        <v>6824</v>
      </c>
      <c r="C23" s="118">
        <v>6946</v>
      </c>
      <c r="D23" s="118">
        <v>7036.365</v>
      </c>
      <c r="E23" s="15"/>
    </row>
    <row r="24" spans="1:5" s="2" customFormat="1" ht="13.5" customHeight="1">
      <c r="A24" s="150" t="s">
        <v>11</v>
      </c>
      <c r="B24" s="117"/>
      <c r="C24" s="118"/>
      <c r="D24" s="118"/>
      <c r="E24" s="15"/>
    </row>
    <row r="25" spans="1:5" s="2" customFormat="1" ht="13.5" customHeight="1">
      <c r="A25" s="150" t="s">
        <v>178</v>
      </c>
      <c r="B25" s="117">
        <v>1112</v>
      </c>
      <c r="C25" s="118">
        <v>1119</v>
      </c>
      <c r="D25" s="118">
        <v>1086.282</v>
      </c>
      <c r="E25" s="15"/>
    </row>
    <row r="26" spans="1:5" s="2" customFormat="1" ht="13.5" customHeight="1">
      <c r="A26" s="150" t="s">
        <v>33</v>
      </c>
      <c r="B26" s="117">
        <v>6886</v>
      </c>
      <c r="C26" s="118">
        <v>6966</v>
      </c>
      <c r="D26" s="118">
        <v>6970.051</v>
      </c>
      <c r="E26" s="15"/>
    </row>
    <row r="27" spans="1:5" s="2" customFormat="1" ht="13.5" customHeight="1">
      <c r="A27" s="150"/>
      <c r="B27" s="117"/>
      <c r="C27" s="118"/>
      <c r="D27" s="118"/>
      <c r="E27" s="15"/>
    </row>
    <row r="28" spans="1:5" s="2" customFormat="1" ht="13.5" customHeight="1">
      <c r="A28" s="150" t="s">
        <v>36</v>
      </c>
      <c r="B28" s="117">
        <v>1956</v>
      </c>
      <c r="C28" s="118">
        <v>1782</v>
      </c>
      <c r="D28" s="118">
        <v>1826.819</v>
      </c>
      <c r="E28" s="15"/>
    </row>
    <row r="29" spans="1:5" s="2" customFormat="1" ht="13.5" customHeight="1">
      <c r="A29" s="150"/>
      <c r="B29" s="117"/>
      <c r="C29" s="118"/>
      <c r="D29" s="118"/>
      <c r="E29" s="15"/>
    </row>
    <row r="30" spans="1:5" s="2" customFormat="1" ht="13.5" customHeight="1">
      <c r="A30" s="150" t="s">
        <v>37</v>
      </c>
      <c r="B30" s="117">
        <v>761</v>
      </c>
      <c r="C30" s="118">
        <v>801</v>
      </c>
      <c r="D30" s="118">
        <v>878.219</v>
      </c>
      <c r="E30" s="15"/>
    </row>
    <row r="31" spans="1:5" s="2" customFormat="1" ht="13.5" customHeight="1">
      <c r="A31" s="150"/>
      <c r="B31" s="117"/>
      <c r="C31" s="118"/>
      <c r="D31" s="118"/>
      <c r="E31" s="15"/>
    </row>
    <row r="32" spans="1:5" s="2" customFormat="1" ht="13.5" customHeight="1">
      <c r="A32" s="150" t="s">
        <v>41</v>
      </c>
      <c r="B32" s="117">
        <v>6540</v>
      </c>
      <c r="C32" s="118">
        <v>6954</v>
      </c>
      <c r="D32" s="118">
        <v>6912.539</v>
      </c>
      <c r="E32" s="15"/>
    </row>
    <row r="33" spans="1:5" s="2" customFormat="1" ht="13.5" customHeight="1">
      <c r="A33" s="150"/>
      <c r="B33" s="117"/>
      <c r="C33" s="118"/>
      <c r="D33" s="118"/>
      <c r="E33" s="15"/>
    </row>
    <row r="34" spans="1:5" s="49" customFormat="1" ht="13.5" customHeight="1">
      <c r="A34" s="119" t="s">
        <v>179</v>
      </c>
      <c r="B34" s="120">
        <v>18207</v>
      </c>
      <c r="C34" s="121">
        <v>18713</v>
      </c>
      <c r="D34" s="121">
        <v>18914.861</v>
      </c>
      <c r="E34" s="116"/>
    </row>
    <row r="35" spans="1:5" s="2" customFormat="1" ht="13.5" customHeight="1">
      <c r="A35" s="150"/>
      <c r="B35" s="117"/>
      <c r="C35" s="118"/>
      <c r="D35" s="118"/>
      <c r="E35" s="15"/>
    </row>
    <row r="36" spans="1:5" s="2" customFormat="1" ht="13.5" customHeight="1">
      <c r="A36" s="119" t="s">
        <v>180</v>
      </c>
      <c r="B36" s="117"/>
      <c r="C36" s="118"/>
      <c r="D36" s="118"/>
      <c r="E36" s="15"/>
    </row>
    <row r="37" spans="1:5" s="2" customFormat="1" ht="13.5" customHeight="1">
      <c r="A37" s="150"/>
      <c r="B37" s="117"/>
      <c r="C37" s="118"/>
      <c r="D37" s="118"/>
      <c r="E37" s="15"/>
    </row>
    <row r="38" spans="1:5" s="2" customFormat="1" ht="13.5" customHeight="1">
      <c r="A38" s="150" t="s">
        <v>181</v>
      </c>
      <c r="B38" s="117">
        <v>4046</v>
      </c>
      <c r="C38" s="118">
        <v>4271</v>
      </c>
      <c r="D38" s="118">
        <v>4765.539</v>
      </c>
      <c r="E38" s="15"/>
    </row>
    <row r="39" spans="1:5" s="2" customFormat="1" ht="13.5" customHeight="1">
      <c r="A39" s="150"/>
      <c r="B39" s="117"/>
      <c r="C39" s="118"/>
      <c r="D39" s="118"/>
      <c r="E39" s="15"/>
    </row>
    <row r="40" spans="1:5" s="2" customFormat="1" ht="13.5" customHeight="1">
      <c r="A40" s="150" t="s">
        <v>61</v>
      </c>
      <c r="B40" s="117">
        <v>4789</v>
      </c>
      <c r="C40" s="118">
        <v>5118</v>
      </c>
      <c r="D40" s="118">
        <v>5543.57</v>
      </c>
      <c r="E40" s="15"/>
    </row>
    <row r="41" spans="1:5" s="2" customFormat="1" ht="13.5" customHeight="1">
      <c r="A41" s="150" t="s">
        <v>11</v>
      </c>
      <c r="B41" s="117"/>
      <c r="C41" s="118"/>
      <c r="D41" s="118"/>
      <c r="E41" s="15"/>
    </row>
    <row r="42" spans="1:5" s="2" customFormat="1" ht="13.5" customHeight="1">
      <c r="A42" s="150" t="s">
        <v>182</v>
      </c>
      <c r="B42" s="117">
        <v>1789</v>
      </c>
      <c r="C42" s="118">
        <v>1938</v>
      </c>
      <c r="D42" s="118">
        <v>2350.398</v>
      </c>
      <c r="E42" s="15"/>
    </row>
    <row r="43" spans="1:5" s="2" customFormat="1" ht="13.5" customHeight="1">
      <c r="A43" s="150" t="s">
        <v>183</v>
      </c>
      <c r="B43" s="117">
        <v>1281</v>
      </c>
      <c r="C43" s="118">
        <v>1317</v>
      </c>
      <c r="D43" s="118">
        <v>1315.613</v>
      </c>
      <c r="E43" s="15"/>
    </row>
    <row r="44" spans="1:5" s="2" customFormat="1" ht="13.5" customHeight="1">
      <c r="A44" s="150"/>
      <c r="B44" s="117"/>
      <c r="C44" s="118"/>
      <c r="D44" s="118"/>
      <c r="E44" s="15"/>
    </row>
    <row r="45" spans="1:5" s="2" customFormat="1" ht="13.5" customHeight="1">
      <c r="A45" s="150" t="s">
        <v>184</v>
      </c>
      <c r="B45" s="117">
        <v>-131</v>
      </c>
      <c r="C45" s="118">
        <v>-44</v>
      </c>
      <c r="D45" s="122">
        <v>107.812</v>
      </c>
      <c r="E45" s="15"/>
    </row>
    <row r="46" spans="1:5" s="2" customFormat="1" ht="13.5" customHeight="1">
      <c r="A46" s="150" t="s">
        <v>136</v>
      </c>
      <c r="B46" s="117">
        <v>131</v>
      </c>
      <c r="C46" s="118">
        <v>162</v>
      </c>
      <c r="D46" s="118">
        <v>220.138</v>
      </c>
      <c r="E46" s="15"/>
    </row>
    <row r="47" spans="1:5" s="2" customFormat="1" ht="13.5" customHeight="1">
      <c r="A47" s="150" t="s">
        <v>86</v>
      </c>
      <c r="B47" s="117">
        <v>262</v>
      </c>
      <c r="C47" s="118">
        <v>206</v>
      </c>
      <c r="D47" s="118">
        <v>112.326</v>
      </c>
      <c r="E47" s="15"/>
    </row>
    <row r="48" spans="1:5" s="2" customFormat="1" ht="13.5" customHeight="1">
      <c r="A48" s="150"/>
      <c r="B48" s="117"/>
      <c r="C48" s="118"/>
      <c r="D48" s="118"/>
      <c r="E48" s="15"/>
    </row>
    <row r="49" spans="1:5" s="2" customFormat="1" ht="13.5" customHeight="1">
      <c r="A49" s="150" t="s">
        <v>185</v>
      </c>
      <c r="B49" s="117"/>
      <c r="C49" s="118"/>
      <c r="D49" s="118"/>
      <c r="E49" s="15"/>
    </row>
    <row r="50" spans="1:5" s="2" customFormat="1" ht="13.5" customHeight="1">
      <c r="A50" s="150" t="s">
        <v>289</v>
      </c>
      <c r="B50" s="117">
        <v>501</v>
      </c>
      <c r="C50" s="118">
        <v>502</v>
      </c>
      <c r="D50" s="118">
        <v>493</v>
      </c>
      <c r="E50" s="15"/>
    </row>
    <row r="51" s="2" customFormat="1" ht="13.5" customHeight="1">
      <c r="E51" s="15"/>
    </row>
    <row r="52" s="2" customFormat="1" ht="13.5" customHeight="1">
      <c r="E52" s="15"/>
    </row>
    <row r="53" s="2" customFormat="1" ht="13.5" customHeight="1">
      <c r="E53" s="15"/>
    </row>
    <row r="54" s="2" customFormat="1" ht="13.5" customHeight="1"/>
    <row r="55" s="2" customFormat="1" ht="13.5" customHeight="1"/>
  </sheetData>
  <printOptions/>
  <pageMargins left="0.984251968503937" right="0.5905511811023623" top="0.7874015748031497" bottom="0.6692913385826772" header="0.4724409448818898" footer="0.4724409448818898"/>
  <pageSetup horizontalDpi="600" verticalDpi="600" orientation="portrait" paperSize="9" r:id="rId1"/>
  <headerFooter alignWithMargins="0">
    <oddHeader>&amp;C-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17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4.00390625" style="1" customWidth="1"/>
    <col min="2" max="2" width="0.85546875" style="1" customWidth="1"/>
    <col min="3" max="3" width="42.7109375" style="2" customWidth="1"/>
    <col min="4" max="4" width="12.7109375" style="38" customWidth="1"/>
    <col min="5" max="5" width="8.7109375" style="6" customWidth="1"/>
    <col min="6" max="6" width="12.7109375" style="38" customWidth="1"/>
    <col min="7" max="7" width="8.7109375" style="6" customWidth="1"/>
    <col min="8" max="8" width="13.28125" style="38" customWidth="1"/>
    <col min="9" max="9" width="8.7109375" style="6" customWidth="1"/>
    <col min="10" max="10" width="12.7109375" style="38" customWidth="1"/>
    <col min="11" max="11" width="8.7109375" style="6" customWidth="1"/>
    <col min="12" max="12" width="12.7109375" style="38" customWidth="1"/>
    <col min="13" max="13" width="8.7109375" style="6" customWidth="1"/>
    <col min="14" max="14" width="12.7109375" style="38" customWidth="1"/>
    <col min="15" max="15" width="8.7109375" style="6" customWidth="1"/>
    <col min="16" max="16" width="4.00390625" style="1" customWidth="1"/>
    <col min="17" max="16384" width="11.421875" style="2" customWidth="1"/>
  </cols>
  <sheetData>
    <row r="1" spans="4:17" ht="12">
      <c r="D1" s="2"/>
      <c r="E1" s="3"/>
      <c r="F1" s="2"/>
      <c r="G1" s="4" t="s">
        <v>0</v>
      </c>
      <c r="H1" s="5" t="s">
        <v>1</v>
      </c>
      <c r="J1" s="2"/>
      <c r="K1" s="4"/>
      <c r="L1" s="2"/>
      <c r="M1" s="4"/>
      <c r="N1" s="2"/>
      <c r="O1" s="4"/>
      <c r="Q1" s="7"/>
    </row>
    <row r="2" spans="4:17" ht="12">
      <c r="D2" s="2"/>
      <c r="E2" s="3"/>
      <c r="F2" s="2"/>
      <c r="G2" s="4"/>
      <c r="H2" s="2"/>
      <c r="I2" s="4"/>
      <c r="J2" s="2"/>
      <c r="K2" s="4"/>
      <c r="L2" s="2"/>
      <c r="M2" s="4"/>
      <c r="N2" s="2"/>
      <c r="O2" s="4"/>
      <c r="Q2" s="7"/>
    </row>
    <row r="3" spans="3:17" ht="12">
      <c r="C3" s="8"/>
      <c r="D3" s="2"/>
      <c r="E3" s="3"/>
      <c r="F3" s="2"/>
      <c r="G3" s="9" t="s">
        <v>2</v>
      </c>
      <c r="H3" s="2" t="s">
        <v>3</v>
      </c>
      <c r="I3" s="4"/>
      <c r="J3" s="2"/>
      <c r="K3" s="4"/>
      <c r="L3" s="2"/>
      <c r="M3" s="4"/>
      <c r="N3" s="2"/>
      <c r="O3" s="4"/>
      <c r="Q3" s="7"/>
    </row>
    <row r="4" spans="1:18" ht="12.75" thickBot="1">
      <c r="A4" s="10"/>
      <c r="B4" s="10"/>
      <c r="C4" s="11"/>
      <c r="D4" s="11"/>
      <c r="E4" s="12"/>
      <c r="F4" s="11"/>
      <c r="G4" s="13"/>
      <c r="H4" s="11"/>
      <c r="I4" s="13"/>
      <c r="J4" s="11"/>
      <c r="K4" s="13"/>
      <c r="L4" s="11"/>
      <c r="M4" s="13"/>
      <c r="N4" s="11"/>
      <c r="O4" s="13"/>
      <c r="P4" s="10"/>
      <c r="Q4" s="14"/>
      <c r="R4" s="15"/>
    </row>
    <row r="5" spans="1:18" ht="12">
      <c r="A5" s="16"/>
      <c r="B5" s="17"/>
      <c r="C5" s="189" t="s">
        <v>115</v>
      </c>
      <c r="D5" s="168" t="s">
        <v>7</v>
      </c>
      <c r="E5" s="169"/>
      <c r="F5" s="18"/>
      <c r="G5" s="123" t="s">
        <v>4</v>
      </c>
      <c r="H5" s="21" t="s">
        <v>5</v>
      </c>
      <c r="I5" s="22"/>
      <c r="J5" s="19" t="s">
        <v>6</v>
      </c>
      <c r="K5" s="23"/>
      <c r="L5" s="19"/>
      <c r="M5" s="23"/>
      <c r="N5" s="28"/>
      <c r="O5" s="23"/>
      <c r="P5" s="24"/>
      <c r="Q5" s="25"/>
      <c r="R5" s="26"/>
    </row>
    <row r="6" spans="1:18" ht="12" customHeight="1">
      <c r="A6" s="160" t="s">
        <v>270</v>
      </c>
      <c r="B6" s="17"/>
      <c r="C6" s="165"/>
      <c r="D6" s="170"/>
      <c r="E6" s="161"/>
      <c r="F6" s="176" t="s">
        <v>153</v>
      </c>
      <c r="G6" s="177"/>
      <c r="H6" s="173" t="s">
        <v>271</v>
      </c>
      <c r="I6" s="174"/>
      <c r="J6" s="176" t="s">
        <v>153</v>
      </c>
      <c r="K6" s="177"/>
      <c r="L6" s="183" t="s">
        <v>151</v>
      </c>
      <c r="M6" s="184"/>
      <c r="N6" s="184"/>
      <c r="O6" s="185"/>
      <c r="P6" s="188" t="s">
        <v>270</v>
      </c>
      <c r="Q6" s="26"/>
      <c r="R6" s="26"/>
    </row>
    <row r="7" spans="1:18" ht="12" customHeight="1">
      <c r="A7" s="161"/>
      <c r="B7" s="17"/>
      <c r="C7" s="165"/>
      <c r="D7" s="171"/>
      <c r="E7" s="172"/>
      <c r="F7" s="178"/>
      <c r="G7" s="175"/>
      <c r="H7" s="175"/>
      <c r="I7" s="172"/>
      <c r="J7" s="178"/>
      <c r="K7" s="175"/>
      <c r="L7" s="159" t="s">
        <v>149</v>
      </c>
      <c r="M7" s="186"/>
      <c r="N7" s="159" t="s">
        <v>150</v>
      </c>
      <c r="O7" s="186"/>
      <c r="P7" s="164"/>
      <c r="Q7" s="25"/>
      <c r="R7" s="15"/>
    </row>
    <row r="8" spans="1:18" ht="14.25" thickBot="1">
      <c r="A8" s="29"/>
      <c r="B8" s="10"/>
      <c r="C8" s="167"/>
      <c r="D8" s="94" t="s">
        <v>148</v>
      </c>
      <c r="E8" s="30" t="s">
        <v>8</v>
      </c>
      <c r="F8" s="124" t="s">
        <v>148</v>
      </c>
      <c r="G8" s="13" t="s">
        <v>8</v>
      </c>
      <c r="H8" s="99" t="s">
        <v>148</v>
      </c>
      <c r="I8" s="30" t="s">
        <v>8</v>
      </c>
      <c r="J8" s="94" t="s">
        <v>148</v>
      </c>
      <c r="K8" s="30" t="s">
        <v>8</v>
      </c>
      <c r="L8" s="94" t="s">
        <v>148</v>
      </c>
      <c r="M8" s="30" t="s">
        <v>8</v>
      </c>
      <c r="N8" s="94" t="s">
        <v>148</v>
      </c>
      <c r="O8" s="30" t="s">
        <v>8</v>
      </c>
      <c r="P8" s="31"/>
      <c r="Q8" s="32"/>
      <c r="R8" s="15"/>
    </row>
    <row r="9" spans="1:18" ht="12">
      <c r="A9" s="17"/>
      <c r="B9" s="17"/>
      <c r="C9" s="15"/>
      <c r="D9" s="15"/>
      <c r="E9" s="33"/>
      <c r="F9" s="15"/>
      <c r="G9" s="33"/>
      <c r="H9" s="15"/>
      <c r="I9" s="33"/>
      <c r="J9" s="15"/>
      <c r="K9" s="33"/>
      <c r="L9" s="15"/>
      <c r="M9" s="33"/>
      <c r="N9" s="15"/>
      <c r="O9" s="33"/>
      <c r="P9" s="17"/>
      <c r="Q9" s="34"/>
      <c r="R9" s="15"/>
    </row>
    <row r="10" spans="1:18" ht="12">
      <c r="A10" s="17"/>
      <c r="B10" s="17"/>
      <c r="C10" s="35" t="s">
        <v>9</v>
      </c>
      <c r="D10" s="36"/>
      <c r="E10" s="33"/>
      <c r="F10" s="36"/>
      <c r="G10" s="33"/>
      <c r="H10" s="37" t="s">
        <v>9</v>
      </c>
      <c r="I10" s="33"/>
      <c r="J10" s="36"/>
      <c r="K10" s="33"/>
      <c r="L10" s="36"/>
      <c r="M10" s="33"/>
      <c r="N10" s="36"/>
      <c r="O10" s="33"/>
      <c r="P10" s="17"/>
      <c r="Q10" s="34"/>
      <c r="R10" s="15"/>
    </row>
    <row r="11" spans="1:18" ht="12">
      <c r="A11" s="17"/>
      <c r="B11" s="17"/>
      <c r="C11" s="15"/>
      <c r="P11" s="17"/>
      <c r="Q11" s="15"/>
      <c r="R11" s="15"/>
    </row>
    <row r="12" spans="1:16" ht="13.5">
      <c r="A12" s="16">
        <v>1</v>
      </c>
      <c r="B12" s="17"/>
      <c r="C12" s="39" t="s">
        <v>10</v>
      </c>
      <c r="D12" s="96">
        <v>15589983</v>
      </c>
      <c r="E12" s="104">
        <v>82.42187452500973</v>
      </c>
      <c r="F12" s="96">
        <v>8785242</v>
      </c>
      <c r="G12" s="104">
        <v>79.62073478896147</v>
      </c>
      <c r="H12" s="96">
        <v>7725937</v>
      </c>
      <c r="I12" s="104">
        <v>81.40366304719807</v>
      </c>
      <c r="J12" s="96">
        <v>6804741</v>
      </c>
      <c r="K12" s="104">
        <v>86.34363486151946</v>
      </c>
      <c r="L12" s="96">
        <v>3194387</v>
      </c>
      <c r="M12" s="104">
        <v>86.24532174463354</v>
      </c>
      <c r="N12" s="96">
        <v>3057884</v>
      </c>
      <c r="O12" s="104">
        <v>85.50041871070655</v>
      </c>
      <c r="P12" s="24">
        <v>1</v>
      </c>
    </row>
    <row r="13" spans="1:16" ht="12">
      <c r="A13" s="16"/>
      <c r="B13" s="17"/>
      <c r="C13" s="39" t="s">
        <v>11</v>
      </c>
      <c r="E13" s="104"/>
      <c r="G13" s="104"/>
      <c r="I13" s="104"/>
      <c r="K13" s="104"/>
      <c r="M13" s="104"/>
      <c r="O13" s="104"/>
      <c r="P13" s="24"/>
    </row>
    <row r="14" spans="1:16" ht="12">
      <c r="A14" s="16">
        <v>2</v>
      </c>
      <c r="B14" s="17"/>
      <c r="C14" s="39" t="s">
        <v>12</v>
      </c>
      <c r="D14" s="96">
        <v>87445</v>
      </c>
      <c r="E14" s="104">
        <v>0.4623084462529225</v>
      </c>
      <c r="F14" s="96">
        <v>35624</v>
      </c>
      <c r="G14" s="104">
        <v>0.32286066293016896</v>
      </c>
      <c r="H14" s="96">
        <v>25785</v>
      </c>
      <c r="I14" s="104">
        <v>0.27168140921573686</v>
      </c>
      <c r="J14" s="96">
        <v>51821</v>
      </c>
      <c r="K14" s="104">
        <v>0.6575435423859336</v>
      </c>
      <c r="L14" s="96">
        <v>31259</v>
      </c>
      <c r="M14" s="104">
        <v>0.8439623979234513</v>
      </c>
      <c r="N14" s="96">
        <v>14573</v>
      </c>
      <c r="O14" s="104">
        <v>0.40747052598173333</v>
      </c>
      <c r="P14" s="24">
        <v>2</v>
      </c>
    </row>
    <row r="15" spans="1:16" ht="12">
      <c r="A15" s="16">
        <v>3</v>
      </c>
      <c r="B15" s="17"/>
      <c r="C15" s="39" t="s">
        <v>13</v>
      </c>
      <c r="D15" s="96">
        <v>14226454</v>
      </c>
      <c r="E15" s="104">
        <v>75.21310360144862</v>
      </c>
      <c r="F15" s="96">
        <v>7828322</v>
      </c>
      <c r="G15" s="104">
        <v>70.94815940239238</v>
      </c>
      <c r="H15" s="96">
        <v>6878761</v>
      </c>
      <c r="I15" s="104">
        <v>72.47746682715731</v>
      </c>
      <c r="J15" s="96">
        <v>6398132</v>
      </c>
      <c r="K15" s="104">
        <v>81.18427625736281</v>
      </c>
      <c r="L15" s="96">
        <v>3108054</v>
      </c>
      <c r="M15" s="104">
        <v>83.91441526330256</v>
      </c>
      <c r="N15" s="96">
        <v>2890691</v>
      </c>
      <c r="O15" s="104">
        <v>80.82559405892147</v>
      </c>
      <c r="P15" s="24">
        <v>3</v>
      </c>
    </row>
    <row r="16" spans="1:16" ht="12">
      <c r="A16" s="16"/>
      <c r="B16" s="17"/>
      <c r="C16" s="39" t="s">
        <v>14</v>
      </c>
      <c r="E16" s="104"/>
      <c r="G16" s="104"/>
      <c r="I16" s="104"/>
      <c r="K16" s="104"/>
      <c r="M16" s="104"/>
      <c r="O16" s="104"/>
      <c r="P16" s="24"/>
    </row>
    <row r="17" spans="1:16" ht="12">
      <c r="A17" s="16">
        <v>4</v>
      </c>
      <c r="B17" s="17"/>
      <c r="C17" s="39" t="s">
        <v>15</v>
      </c>
      <c r="D17" s="96">
        <v>7241873</v>
      </c>
      <c r="E17" s="104">
        <v>38.28668368221157</v>
      </c>
      <c r="F17" s="96">
        <v>6004988</v>
      </c>
      <c r="G17" s="104">
        <v>54.42326539882409</v>
      </c>
      <c r="H17" s="96">
        <v>5820556</v>
      </c>
      <c r="I17" s="104">
        <v>61.327781908051676</v>
      </c>
      <c r="J17" s="96">
        <v>1236884</v>
      </c>
      <c r="K17" s="104">
        <v>15.694507764815095</v>
      </c>
      <c r="L17" s="96">
        <v>1049066</v>
      </c>
      <c r="M17" s="104">
        <v>28.323754980644402</v>
      </c>
      <c r="N17" s="96">
        <v>142346</v>
      </c>
      <c r="O17" s="104">
        <v>3.980086426363536</v>
      </c>
      <c r="P17" s="24">
        <v>4</v>
      </c>
    </row>
    <row r="18" spans="1:16" ht="12">
      <c r="A18" s="16">
        <v>5</v>
      </c>
      <c r="B18" s="17"/>
      <c r="C18" s="39" t="s">
        <v>16</v>
      </c>
      <c r="D18" s="96">
        <v>5919437</v>
      </c>
      <c r="E18" s="104">
        <v>31.295165214272522</v>
      </c>
      <c r="F18" s="96">
        <v>1202504</v>
      </c>
      <c r="G18" s="104">
        <v>10.898305597804287</v>
      </c>
      <c r="H18" s="96">
        <v>487266</v>
      </c>
      <c r="I18" s="104">
        <v>5.134035817060897</v>
      </c>
      <c r="J18" s="96">
        <v>4716932</v>
      </c>
      <c r="K18" s="104">
        <v>59.851955316832296</v>
      </c>
      <c r="L18" s="96">
        <v>1871819</v>
      </c>
      <c r="M18" s="104">
        <v>50.53728051820841</v>
      </c>
      <c r="N18" s="96">
        <v>2572790</v>
      </c>
      <c r="O18" s="104">
        <v>71.93687604066038</v>
      </c>
      <c r="P18" s="24">
        <v>5</v>
      </c>
    </row>
    <row r="19" spans="1:16" ht="13.5">
      <c r="A19" s="16">
        <v>6</v>
      </c>
      <c r="B19" s="17"/>
      <c r="C19" s="39" t="s">
        <v>17</v>
      </c>
      <c r="D19" s="96">
        <v>473916</v>
      </c>
      <c r="E19" s="104">
        <v>2.5055219808382416</v>
      </c>
      <c r="F19" s="96">
        <v>367878</v>
      </c>
      <c r="G19" s="104">
        <v>3.3340819379470217</v>
      </c>
      <c r="H19" s="96">
        <v>350736</v>
      </c>
      <c r="I19" s="104">
        <v>3.695499350114046</v>
      </c>
      <c r="J19" s="96">
        <v>106038</v>
      </c>
      <c r="K19" s="104">
        <v>1.345489321848664</v>
      </c>
      <c r="L19" s="96">
        <v>88464</v>
      </c>
      <c r="M19" s="104">
        <v>2.388441395115013</v>
      </c>
      <c r="N19" s="96">
        <v>16197</v>
      </c>
      <c r="O19" s="104">
        <v>0.45287861863213713</v>
      </c>
      <c r="P19" s="24">
        <v>6</v>
      </c>
    </row>
    <row r="20" spans="1:16" ht="12">
      <c r="A20" s="16">
        <v>7</v>
      </c>
      <c r="B20" s="17"/>
      <c r="C20" s="39" t="s">
        <v>18</v>
      </c>
      <c r="D20" s="96">
        <v>591227</v>
      </c>
      <c r="E20" s="104">
        <v>3.1257274372780217</v>
      </c>
      <c r="F20" s="96">
        <v>252950</v>
      </c>
      <c r="G20" s="104">
        <v>2.292488341797278</v>
      </c>
      <c r="H20" s="96">
        <v>220200</v>
      </c>
      <c r="I20" s="104">
        <v>2.3201181426916913</v>
      </c>
      <c r="J20" s="96">
        <v>338277</v>
      </c>
      <c r="K20" s="104">
        <v>4.292311165120056</v>
      </c>
      <c r="L20" s="96">
        <v>98704</v>
      </c>
      <c r="M20" s="104">
        <v>2.6649113703137126</v>
      </c>
      <c r="N20" s="96">
        <v>159358</v>
      </c>
      <c r="O20" s="104">
        <v>4.455752973265426</v>
      </c>
      <c r="P20" s="24">
        <v>7</v>
      </c>
    </row>
    <row r="21" spans="1:16" ht="12">
      <c r="A21" s="16">
        <v>8</v>
      </c>
      <c r="B21" s="17"/>
      <c r="C21" s="39" t="s">
        <v>19</v>
      </c>
      <c r="D21" s="96">
        <v>1154701</v>
      </c>
      <c r="E21" s="104">
        <v>6.104728974746365</v>
      </c>
      <c r="F21" s="96">
        <v>799914</v>
      </c>
      <c r="G21" s="104">
        <v>7.24962846191116</v>
      </c>
      <c r="H21" s="96">
        <v>711285</v>
      </c>
      <c r="I21" s="104">
        <v>7.494392521001179</v>
      </c>
      <c r="J21" s="96">
        <v>354787</v>
      </c>
      <c r="K21" s="104">
        <v>4.501802373024029</v>
      </c>
      <c r="L21" s="96">
        <v>55073</v>
      </c>
      <c r="M21" s="104">
        <v>1.48691708438652</v>
      </c>
      <c r="N21" s="96">
        <v>152618</v>
      </c>
      <c r="O21" s="104">
        <v>4.267298204506977</v>
      </c>
      <c r="P21" s="24">
        <v>8</v>
      </c>
    </row>
    <row r="22" spans="1:16" ht="12">
      <c r="A22" s="16">
        <v>9</v>
      </c>
      <c r="B22" s="17"/>
      <c r="C22" s="39" t="s">
        <v>20</v>
      </c>
      <c r="D22" s="96">
        <v>3140143</v>
      </c>
      <c r="E22" s="104">
        <v>16.601459561347028</v>
      </c>
      <c r="F22" s="96">
        <v>2134332</v>
      </c>
      <c r="G22" s="104">
        <v>19.343471941193393</v>
      </c>
      <c r="H22" s="96">
        <v>1676706</v>
      </c>
      <c r="I22" s="104">
        <v>17.66646689627618</v>
      </c>
      <c r="J22" s="96">
        <v>1005810</v>
      </c>
      <c r="K22" s="104">
        <v>12.762468311441227</v>
      </c>
      <c r="L22" s="96">
        <v>506498</v>
      </c>
      <c r="M22" s="104">
        <v>13.674950146307696</v>
      </c>
      <c r="N22" s="96">
        <v>452253</v>
      </c>
      <c r="O22" s="104">
        <v>12.645287023043768</v>
      </c>
      <c r="P22" s="24">
        <v>9</v>
      </c>
    </row>
    <row r="23" spans="1:16" ht="12">
      <c r="A23" s="16"/>
      <c r="B23" s="17"/>
      <c r="C23" s="39" t="s">
        <v>21</v>
      </c>
      <c r="E23" s="104"/>
      <c r="G23" s="104"/>
      <c r="I23" s="104"/>
      <c r="K23" s="104"/>
      <c r="M23" s="104"/>
      <c r="O23" s="104"/>
      <c r="P23" s="24"/>
    </row>
    <row r="24" spans="1:16" ht="12">
      <c r="A24" s="16">
        <v>10</v>
      </c>
      <c r="B24" s="17"/>
      <c r="C24" s="39" t="s">
        <v>22</v>
      </c>
      <c r="D24" s="96">
        <v>464821</v>
      </c>
      <c r="E24" s="104">
        <v>2.457438095897189</v>
      </c>
      <c r="F24" s="96">
        <v>431070</v>
      </c>
      <c r="G24" s="104">
        <v>3.906791656448123</v>
      </c>
      <c r="H24" s="96">
        <v>385422</v>
      </c>
      <c r="I24" s="104">
        <v>4.060965371446489</v>
      </c>
      <c r="J24" s="96">
        <v>33751</v>
      </c>
      <c r="K24" s="104">
        <v>0.4282578896406407</v>
      </c>
      <c r="L24" s="96">
        <v>31582</v>
      </c>
      <c r="M24" s="104">
        <v>0.8526830817114571</v>
      </c>
      <c r="N24" s="96">
        <v>1851</v>
      </c>
      <c r="O24" s="104">
        <v>0.05175515978811421</v>
      </c>
      <c r="P24" s="24">
        <v>10</v>
      </c>
    </row>
    <row r="25" spans="1:16" ht="12">
      <c r="A25" s="16">
        <v>11</v>
      </c>
      <c r="B25" s="17"/>
      <c r="C25" s="39" t="s">
        <v>23</v>
      </c>
      <c r="D25" s="96">
        <v>1572452</v>
      </c>
      <c r="E25" s="104">
        <v>8.313315122960724</v>
      </c>
      <c r="F25" s="96">
        <v>1070694</v>
      </c>
      <c r="G25" s="104">
        <v>9.70371026935084</v>
      </c>
      <c r="H25" s="96">
        <v>785879</v>
      </c>
      <c r="I25" s="104">
        <v>8.28034571235424</v>
      </c>
      <c r="J25" s="96">
        <v>501758</v>
      </c>
      <c r="K25" s="104">
        <v>6.366680163263566</v>
      </c>
      <c r="L25" s="96">
        <v>239264</v>
      </c>
      <c r="M25" s="104">
        <v>6.459893764252108</v>
      </c>
      <c r="N25" s="96">
        <v>256680</v>
      </c>
      <c r="O25" s="104">
        <v>7.176939175803973</v>
      </c>
      <c r="P25" s="24">
        <v>11</v>
      </c>
    </row>
    <row r="26" spans="1:16" ht="12">
      <c r="A26" s="16"/>
      <c r="B26" s="17"/>
      <c r="C26" s="39" t="s">
        <v>24</v>
      </c>
      <c r="E26" s="104"/>
      <c r="G26" s="104"/>
      <c r="I26" s="104"/>
      <c r="K26" s="104"/>
      <c r="M26" s="104"/>
      <c r="O26" s="104"/>
      <c r="P26" s="24"/>
    </row>
    <row r="27" spans="1:16" ht="12">
      <c r="A27" s="16">
        <v>12</v>
      </c>
      <c r="B27" s="17"/>
      <c r="C27" s="39" t="s">
        <v>25</v>
      </c>
      <c r="D27" s="96">
        <v>667547</v>
      </c>
      <c r="E27" s="104">
        <v>3.529219696618442</v>
      </c>
      <c r="F27" s="96">
        <v>354802</v>
      </c>
      <c r="G27" s="104">
        <v>3.2155740211360264</v>
      </c>
      <c r="H27" s="96">
        <v>198089</v>
      </c>
      <c r="I27" s="104">
        <v>2.0871475148394842</v>
      </c>
      <c r="J27" s="96">
        <v>312744</v>
      </c>
      <c r="K27" s="104">
        <v>3.9683293958037553</v>
      </c>
      <c r="L27" s="96">
        <v>143269</v>
      </c>
      <c r="M27" s="104">
        <v>3.8681227418693798</v>
      </c>
      <c r="N27" s="96">
        <v>168883</v>
      </c>
      <c r="O27" s="104">
        <v>4.722078147215608</v>
      </c>
      <c r="P27" s="24">
        <v>12</v>
      </c>
    </row>
    <row r="28" spans="1:16" ht="12">
      <c r="A28" s="16">
        <v>13</v>
      </c>
      <c r="B28" s="17"/>
      <c r="C28" s="39" t="s">
        <v>26</v>
      </c>
      <c r="E28" s="104"/>
      <c r="G28" s="104"/>
      <c r="I28" s="104"/>
      <c r="K28" s="104"/>
      <c r="M28" s="104"/>
      <c r="O28" s="104"/>
      <c r="P28" s="24"/>
    </row>
    <row r="29" spans="1:16" ht="12">
      <c r="A29" s="16"/>
      <c r="B29" s="17"/>
      <c r="C29" s="39" t="s">
        <v>27</v>
      </c>
      <c r="D29" s="96">
        <v>279423</v>
      </c>
      <c r="E29" s="104">
        <v>1.477267001856371</v>
      </c>
      <c r="F29" s="96">
        <v>226565</v>
      </c>
      <c r="G29" s="104">
        <v>2.053360826880017</v>
      </c>
      <c r="H29" s="96">
        <v>224413</v>
      </c>
      <c r="I29" s="104">
        <v>2.364508050662445</v>
      </c>
      <c r="J29" s="96">
        <v>52857</v>
      </c>
      <c r="K29" s="104">
        <v>0.6706890839600411</v>
      </c>
      <c r="L29" s="96">
        <v>32624</v>
      </c>
      <c r="M29" s="104">
        <v>0.880816061609606</v>
      </c>
      <c r="N29" s="96">
        <v>19102</v>
      </c>
      <c r="O29" s="104">
        <v>0.5341043016059198</v>
      </c>
      <c r="P29" s="24">
        <v>13</v>
      </c>
    </row>
    <row r="30" spans="1:16" ht="12">
      <c r="A30" s="16">
        <v>14</v>
      </c>
      <c r="B30" s="17"/>
      <c r="C30" s="39" t="s">
        <v>141</v>
      </c>
      <c r="E30" s="104"/>
      <c r="G30" s="104"/>
      <c r="I30" s="104"/>
      <c r="K30" s="104"/>
      <c r="M30" s="104"/>
      <c r="O30" s="104"/>
      <c r="P30" s="24"/>
    </row>
    <row r="31" spans="1:16" ht="12">
      <c r="A31" s="16"/>
      <c r="B31" s="17"/>
      <c r="C31" s="39" t="s">
        <v>142</v>
      </c>
      <c r="D31" s="96">
        <v>1102868</v>
      </c>
      <c r="E31" s="104">
        <v>5.830695768792591</v>
      </c>
      <c r="F31" s="96">
        <v>632567</v>
      </c>
      <c r="G31" s="104">
        <v>5.732960952384578</v>
      </c>
      <c r="H31" s="96">
        <v>505403</v>
      </c>
      <c r="I31" s="104">
        <v>5.3251347396494495</v>
      </c>
      <c r="J31" s="96">
        <v>470300</v>
      </c>
      <c r="K31" s="104">
        <v>5.967517569790328</v>
      </c>
      <c r="L31" s="96">
        <v>235652</v>
      </c>
      <c r="M31" s="104">
        <v>6.36237330034413</v>
      </c>
      <c r="N31" s="96">
        <v>193720</v>
      </c>
      <c r="O31" s="104">
        <v>5.416536766155313</v>
      </c>
      <c r="P31" s="24">
        <v>14</v>
      </c>
    </row>
    <row r="32" spans="1:16" ht="12">
      <c r="A32" s="16">
        <v>15</v>
      </c>
      <c r="B32" s="17"/>
      <c r="C32" s="39" t="s">
        <v>140</v>
      </c>
      <c r="D32" s="96">
        <v>77211</v>
      </c>
      <c r="E32" s="104">
        <v>0.4082028411416822</v>
      </c>
      <c r="F32" s="96">
        <v>77211</v>
      </c>
      <c r="G32" s="104">
        <v>0.6997640536015404</v>
      </c>
      <c r="H32" s="96">
        <v>77211</v>
      </c>
      <c r="I32" s="104">
        <v>0.8135269841751506</v>
      </c>
      <c r="J32" s="96" t="s">
        <v>311</v>
      </c>
      <c r="K32" s="104" t="s">
        <v>311</v>
      </c>
      <c r="L32" s="96" t="s">
        <v>311</v>
      </c>
      <c r="M32" s="104" t="s">
        <v>311</v>
      </c>
      <c r="N32" s="96" t="s">
        <v>311</v>
      </c>
      <c r="O32" s="104" t="s">
        <v>311</v>
      </c>
      <c r="P32" s="24">
        <v>15</v>
      </c>
    </row>
    <row r="33" spans="1:16" ht="12">
      <c r="A33" s="16">
        <v>16</v>
      </c>
      <c r="B33" s="17"/>
      <c r="C33" s="39" t="s">
        <v>133</v>
      </c>
      <c r="E33" s="104"/>
      <c r="G33" s="104"/>
      <c r="I33" s="104"/>
      <c r="K33" s="104"/>
      <c r="M33" s="104"/>
      <c r="O33" s="104"/>
      <c r="P33" s="24"/>
    </row>
    <row r="34" spans="1:16" ht="12">
      <c r="A34" s="16"/>
      <c r="B34" s="17"/>
      <c r="C34" s="39" t="s">
        <v>174</v>
      </c>
      <c r="D34" s="96">
        <v>107523</v>
      </c>
      <c r="E34" s="104">
        <v>0.568457785653302</v>
      </c>
      <c r="F34" s="96">
        <v>37075</v>
      </c>
      <c r="G34" s="104">
        <v>0.3360110902238944</v>
      </c>
      <c r="H34" s="96">
        <v>11040</v>
      </c>
      <c r="I34" s="104">
        <v>0.11632199952459704</v>
      </c>
      <c r="J34" s="96">
        <v>70447</v>
      </c>
      <c r="K34" s="104">
        <v>0.89388413829262</v>
      </c>
      <c r="L34" s="96">
        <v>2951</v>
      </c>
      <c r="M34" s="104">
        <v>0.07967411101673454</v>
      </c>
      <c r="N34" s="96">
        <v>66316</v>
      </c>
      <c r="O34" s="104">
        <v>1.8542383449533126</v>
      </c>
      <c r="P34" s="24">
        <v>16</v>
      </c>
    </row>
    <row r="35" spans="1:16" ht="12">
      <c r="A35" s="17"/>
      <c r="B35" s="17"/>
      <c r="C35" s="41" t="s">
        <v>28</v>
      </c>
      <c r="E35" s="56"/>
      <c r="F35" s="95"/>
      <c r="G35" s="56"/>
      <c r="H35" s="95"/>
      <c r="I35" s="56"/>
      <c r="J35" s="95"/>
      <c r="K35" s="56"/>
      <c r="L35" s="95"/>
      <c r="M35" s="56"/>
      <c r="N35" s="95"/>
      <c r="O35" s="56"/>
      <c r="P35" s="17"/>
    </row>
    <row r="36" spans="1:16" ht="12">
      <c r="A36" s="17"/>
      <c r="B36" s="17"/>
      <c r="C36" s="179" t="s">
        <v>29</v>
      </c>
      <c r="D36" s="179"/>
      <c r="E36" s="179"/>
      <c r="F36" s="179"/>
      <c r="G36" s="179"/>
      <c r="H36" s="187" t="s">
        <v>29</v>
      </c>
      <c r="I36" s="187"/>
      <c r="J36" s="187"/>
      <c r="K36" s="187"/>
      <c r="L36" s="187"/>
      <c r="M36" s="187"/>
      <c r="N36" s="187"/>
      <c r="O36" s="187"/>
      <c r="P36" s="78"/>
    </row>
    <row r="37" spans="1:16" ht="12.75">
      <c r="A37" s="17"/>
      <c r="B37" s="17"/>
      <c r="C37" s="41"/>
      <c r="D37" s="97"/>
      <c r="E37" s="56"/>
      <c r="F37" s="97"/>
      <c r="G37" s="56"/>
      <c r="H37" s="97"/>
      <c r="I37" s="56"/>
      <c r="J37" s="97"/>
      <c r="K37" s="56"/>
      <c r="L37" s="97"/>
      <c r="M37" s="56"/>
      <c r="N37" s="97"/>
      <c r="O37" s="56"/>
      <c r="P37" s="17"/>
    </row>
    <row r="38" spans="1:16" ht="12">
      <c r="A38" s="16">
        <v>17</v>
      </c>
      <c r="B38" s="17"/>
      <c r="C38" s="39" t="s">
        <v>30</v>
      </c>
      <c r="D38" s="96">
        <v>7036365</v>
      </c>
      <c r="E38" s="104">
        <v>37.200194069625994</v>
      </c>
      <c r="F38" s="96">
        <v>3812016</v>
      </c>
      <c r="G38" s="104">
        <v>34.548338559971114</v>
      </c>
      <c r="H38" s="96">
        <v>3211962</v>
      </c>
      <c r="I38" s="104">
        <v>33.84255817364346</v>
      </c>
      <c r="J38" s="96">
        <v>3224349</v>
      </c>
      <c r="K38" s="104">
        <v>40.91294771132441</v>
      </c>
      <c r="L38" s="96">
        <v>1434786</v>
      </c>
      <c r="M38" s="104">
        <v>38.737817366742284</v>
      </c>
      <c r="N38" s="96">
        <v>1219840</v>
      </c>
      <c r="O38" s="104">
        <v>34.10751708046096</v>
      </c>
      <c r="P38" s="24">
        <v>17</v>
      </c>
    </row>
    <row r="39" spans="1:16" ht="13.5">
      <c r="A39" s="16"/>
      <c r="B39" s="17"/>
      <c r="C39" s="39" t="s">
        <v>31</v>
      </c>
      <c r="E39" s="104"/>
      <c r="G39" s="104"/>
      <c r="I39" s="104"/>
      <c r="K39" s="104"/>
      <c r="M39" s="104"/>
      <c r="O39" s="104"/>
      <c r="P39" s="24"/>
    </row>
    <row r="40" spans="1:16" ht="12">
      <c r="A40" s="16">
        <v>18</v>
      </c>
      <c r="B40" s="17"/>
      <c r="C40" s="39" t="s">
        <v>32</v>
      </c>
      <c r="D40" s="96">
        <v>1086282</v>
      </c>
      <c r="E40" s="104">
        <v>5.74300810352241</v>
      </c>
      <c r="F40" s="96">
        <v>692881</v>
      </c>
      <c r="G40" s="104">
        <v>6.279587328534651</v>
      </c>
      <c r="H40" s="96">
        <v>510937</v>
      </c>
      <c r="I40" s="104">
        <v>5.383443249193753</v>
      </c>
      <c r="J40" s="96">
        <v>393401</v>
      </c>
      <c r="K40" s="104">
        <v>4.991765637833478</v>
      </c>
      <c r="L40" s="96">
        <v>101278</v>
      </c>
      <c r="M40" s="104">
        <v>2.7344068504076042</v>
      </c>
      <c r="N40" s="96">
        <v>172122</v>
      </c>
      <c r="O40" s="104">
        <v>4.8126426866827625</v>
      </c>
      <c r="P40" s="24">
        <v>18</v>
      </c>
    </row>
    <row r="41" spans="1:16" ht="12">
      <c r="A41" s="16">
        <v>19</v>
      </c>
      <c r="B41" s="17"/>
      <c r="C41" s="39" t="s">
        <v>132</v>
      </c>
      <c r="D41" s="96">
        <v>5277</v>
      </c>
      <c r="E41" s="104">
        <v>0.02789869827750783</v>
      </c>
      <c r="F41" s="96" t="s">
        <v>311</v>
      </c>
      <c r="G41" s="104" t="s">
        <v>311</v>
      </c>
      <c r="H41" s="96" t="s">
        <v>311</v>
      </c>
      <c r="I41" s="104" t="s">
        <v>311</v>
      </c>
      <c r="J41" s="96">
        <v>5277</v>
      </c>
      <c r="K41" s="104">
        <v>0.06695851629977367</v>
      </c>
      <c r="L41" s="96">
        <v>1001</v>
      </c>
      <c r="M41" s="104">
        <v>0.027026020036513478</v>
      </c>
      <c r="N41" s="96">
        <v>4276</v>
      </c>
      <c r="O41" s="104">
        <v>0.11955973163369873</v>
      </c>
      <c r="P41" s="24">
        <v>19</v>
      </c>
    </row>
    <row r="42" spans="1:16" ht="12">
      <c r="A42" s="16">
        <v>20</v>
      </c>
      <c r="B42" s="17"/>
      <c r="C42" s="39" t="s">
        <v>33</v>
      </c>
      <c r="D42" s="96">
        <v>6970051</v>
      </c>
      <c r="E42" s="104">
        <v>36.84960201399313</v>
      </c>
      <c r="F42" s="96">
        <v>3982204</v>
      </c>
      <c r="G42" s="104">
        <v>36.09075408048424</v>
      </c>
      <c r="H42" s="96">
        <v>3610567</v>
      </c>
      <c r="I42" s="104">
        <v>38.04242507767444</v>
      </c>
      <c r="J42" s="96">
        <v>2987847</v>
      </c>
      <c r="K42" s="104">
        <v>37.91203374090011</v>
      </c>
      <c r="L42" s="96">
        <v>1416382</v>
      </c>
      <c r="M42" s="104">
        <v>38.24092738397306</v>
      </c>
      <c r="N42" s="96">
        <v>1100092</v>
      </c>
      <c r="O42" s="104">
        <v>30.75928538175372</v>
      </c>
      <c r="P42" s="24">
        <v>20</v>
      </c>
    </row>
    <row r="43" spans="1:16" ht="12">
      <c r="A43" s="16">
        <v>21</v>
      </c>
      <c r="B43" s="17"/>
      <c r="C43" s="39" t="s">
        <v>34</v>
      </c>
      <c r="D43" s="96">
        <v>136899</v>
      </c>
      <c r="E43" s="104">
        <v>0.7237642401918788</v>
      </c>
      <c r="F43" s="96">
        <v>120019</v>
      </c>
      <c r="G43" s="104">
        <v>1.0877333793009194</v>
      </c>
      <c r="H43" s="96">
        <v>88766</v>
      </c>
      <c r="I43" s="104">
        <v>0.9352752363949621</v>
      </c>
      <c r="J43" s="96">
        <v>16879</v>
      </c>
      <c r="K43" s="104">
        <v>0.2141733554337464</v>
      </c>
      <c r="L43" s="96">
        <v>4110</v>
      </c>
      <c r="M43" s="104">
        <v>0.11096597637369669</v>
      </c>
      <c r="N43" s="96">
        <v>12768</v>
      </c>
      <c r="O43" s="104">
        <v>0.35700155601007144</v>
      </c>
      <c r="P43" s="24">
        <v>21</v>
      </c>
    </row>
    <row r="44" spans="1:16" ht="12">
      <c r="A44" s="16">
        <v>22</v>
      </c>
      <c r="B44" s="17"/>
      <c r="C44" s="39" t="s">
        <v>35</v>
      </c>
      <c r="D44" s="96">
        <v>1053515</v>
      </c>
      <c r="E44" s="104">
        <v>5.569773946528077</v>
      </c>
      <c r="F44" s="96">
        <v>999806</v>
      </c>
      <c r="G44" s="104">
        <v>9.061251627036844</v>
      </c>
      <c r="H44" s="96">
        <v>995843</v>
      </c>
      <c r="I44" s="104">
        <v>10.492613131573668</v>
      </c>
      <c r="J44" s="96">
        <v>53708</v>
      </c>
      <c r="K44" s="104">
        <v>0.6814872073959152</v>
      </c>
      <c r="L44" s="96">
        <v>5859</v>
      </c>
      <c r="M44" s="104">
        <v>0.15818726412980266</v>
      </c>
      <c r="N44" s="96">
        <v>26197</v>
      </c>
      <c r="O44" s="104">
        <v>0.7324851004695991</v>
      </c>
      <c r="P44" s="24">
        <v>22</v>
      </c>
    </row>
    <row r="45" spans="1:16" ht="12">
      <c r="A45" s="16">
        <v>23</v>
      </c>
      <c r="B45" s="17"/>
      <c r="C45" s="39" t="s">
        <v>36</v>
      </c>
      <c r="D45" s="96">
        <v>1826819</v>
      </c>
      <c r="E45" s="104">
        <v>9.658114854769485</v>
      </c>
      <c r="F45" s="96">
        <v>313548</v>
      </c>
      <c r="G45" s="104">
        <v>2.841688612745021</v>
      </c>
      <c r="H45" s="96">
        <v>193994</v>
      </c>
      <c r="I45" s="104">
        <v>2.044000903602779</v>
      </c>
      <c r="J45" s="96">
        <v>1513270</v>
      </c>
      <c r="K45" s="104">
        <v>19.201499708349157</v>
      </c>
      <c r="L45" s="96">
        <v>607187</v>
      </c>
      <c r="M45" s="104">
        <v>16.39345457333717</v>
      </c>
      <c r="N45" s="96">
        <v>906037</v>
      </c>
      <c r="O45" s="104">
        <v>25.333381798456852</v>
      </c>
      <c r="P45" s="24">
        <v>23</v>
      </c>
    </row>
    <row r="46" spans="1:16" ht="12">
      <c r="A46" s="16">
        <v>24</v>
      </c>
      <c r="B46" s="17"/>
      <c r="C46" s="39" t="s">
        <v>37</v>
      </c>
      <c r="D46" s="96">
        <v>878219</v>
      </c>
      <c r="E46" s="104">
        <v>4.643010593627942</v>
      </c>
      <c r="F46" s="96">
        <v>494042</v>
      </c>
      <c r="G46" s="104">
        <v>4.477507512782016</v>
      </c>
      <c r="H46" s="96">
        <v>349222</v>
      </c>
      <c r="I46" s="104">
        <v>3.6795472208314157</v>
      </c>
      <c r="J46" s="96">
        <v>384177</v>
      </c>
      <c r="K46" s="104">
        <v>4.874724638335826</v>
      </c>
      <c r="L46" s="96">
        <v>170995</v>
      </c>
      <c r="M46" s="104">
        <v>4.616697598545077</v>
      </c>
      <c r="N46" s="96">
        <v>203379</v>
      </c>
      <c r="O46" s="104">
        <v>5.686608666962117</v>
      </c>
      <c r="P46" s="24">
        <v>24</v>
      </c>
    </row>
    <row r="47" spans="1:16" ht="12">
      <c r="A47" s="16"/>
      <c r="B47" s="17"/>
      <c r="C47" s="39" t="s">
        <v>21</v>
      </c>
      <c r="E47" s="104"/>
      <c r="G47" s="104"/>
      <c r="I47" s="104"/>
      <c r="K47" s="104"/>
      <c r="M47" s="104"/>
      <c r="O47" s="104"/>
      <c r="P47" s="24"/>
    </row>
    <row r="48" spans="1:16" ht="12">
      <c r="A48" s="16">
        <v>25</v>
      </c>
      <c r="B48" s="17"/>
      <c r="C48" s="39" t="s">
        <v>38</v>
      </c>
      <c r="D48" s="96">
        <v>22180</v>
      </c>
      <c r="E48" s="104">
        <v>0.11726229444667872</v>
      </c>
      <c r="F48" s="96">
        <v>18539</v>
      </c>
      <c r="G48" s="104">
        <v>0.16801913962672363</v>
      </c>
      <c r="H48" s="96">
        <v>11608</v>
      </c>
      <c r="I48" s="104">
        <v>0.12230668210883355</v>
      </c>
      <c r="J48" s="96">
        <v>3641</v>
      </c>
      <c r="K48" s="104">
        <v>0.04619972670977372</v>
      </c>
      <c r="L48" s="96">
        <v>3032</v>
      </c>
      <c r="M48" s="104">
        <v>0.08186103171898987</v>
      </c>
      <c r="N48" s="96">
        <v>609</v>
      </c>
      <c r="O48" s="104">
        <v>0.017028034743901434</v>
      </c>
      <c r="P48" s="24">
        <v>25</v>
      </c>
    </row>
    <row r="49" spans="1:16" ht="12">
      <c r="A49" s="16">
        <v>26</v>
      </c>
      <c r="B49" s="17"/>
      <c r="C49" s="39" t="s">
        <v>39</v>
      </c>
      <c r="D49" s="96">
        <v>41565</v>
      </c>
      <c r="E49" s="104">
        <v>0.21974784800163216</v>
      </c>
      <c r="F49" s="96">
        <v>36415</v>
      </c>
      <c r="G49" s="104">
        <v>0.3300295037222688</v>
      </c>
      <c r="H49" s="96">
        <v>27225</v>
      </c>
      <c r="I49" s="104">
        <v>0.28685384393633645</v>
      </c>
      <c r="J49" s="96">
        <v>5149</v>
      </c>
      <c r="K49" s="104">
        <v>0.06533435672304996</v>
      </c>
      <c r="L49" s="96">
        <v>726</v>
      </c>
      <c r="M49" s="104">
        <v>0.019601289257251533</v>
      </c>
      <c r="N49" s="96">
        <v>3005</v>
      </c>
      <c r="O49" s="104">
        <v>0.08402174779215732</v>
      </c>
      <c r="P49" s="24">
        <v>26</v>
      </c>
    </row>
    <row r="50" spans="1:16" ht="12">
      <c r="A50" s="16">
        <v>27</v>
      </c>
      <c r="B50" s="17"/>
      <c r="C50" s="39" t="s">
        <v>40</v>
      </c>
      <c r="D50" s="96">
        <v>814473</v>
      </c>
      <c r="E50" s="104">
        <v>4.305995164331369</v>
      </c>
      <c r="F50" s="96">
        <v>439087</v>
      </c>
      <c r="G50" s="104">
        <v>3.9794498064231725</v>
      </c>
      <c r="H50" s="96">
        <v>310388</v>
      </c>
      <c r="I50" s="104">
        <v>3.2703761583732454</v>
      </c>
      <c r="J50" s="96">
        <v>375386</v>
      </c>
      <c r="K50" s="104">
        <v>4.763177866156308</v>
      </c>
      <c r="L50" s="96">
        <v>167236</v>
      </c>
      <c r="M50" s="104">
        <v>4.51520827854782</v>
      </c>
      <c r="N50" s="96">
        <v>199764</v>
      </c>
      <c r="O50" s="104">
        <v>5.585530923777875</v>
      </c>
      <c r="P50" s="24">
        <v>27</v>
      </c>
    </row>
    <row r="51" spans="1:16" ht="12">
      <c r="A51" s="16">
        <v>28</v>
      </c>
      <c r="B51" s="17"/>
      <c r="C51" s="39" t="s">
        <v>41</v>
      </c>
      <c r="D51" s="96">
        <v>6912539</v>
      </c>
      <c r="E51" s="104">
        <v>36.5455447967606</v>
      </c>
      <c r="F51" s="96">
        <v>4929302</v>
      </c>
      <c r="G51" s="104">
        <v>44.67431258429732</v>
      </c>
      <c r="H51" s="96">
        <v>4415439</v>
      </c>
      <c r="I51" s="104">
        <v>46.52288888214559</v>
      </c>
      <c r="J51" s="96">
        <v>1983236</v>
      </c>
      <c r="K51" s="104">
        <v>25.16477923674397</v>
      </c>
      <c r="L51" s="96">
        <v>828793</v>
      </c>
      <c r="M51" s="104">
        <v>22.376599624497615</v>
      </c>
      <c r="N51" s="96">
        <v>1138544</v>
      </c>
      <c r="O51" s="104">
        <v>31.83442822571513</v>
      </c>
      <c r="P51" s="24">
        <v>28</v>
      </c>
    </row>
    <row r="52" spans="1:16" ht="12">
      <c r="A52" s="16"/>
      <c r="B52" s="17"/>
      <c r="C52" s="39" t="s">
        <v>42</v>
      </c>
      <c r="E52" s="104"/>
      <c r="G52" s="104"/>
      <c r="I52" s="104"/>
      <c r="K52" s="104"/>
      <c r="M52" s="104"/>
      <c r="O52" s="104"/>
      <c r="P52" s="24"/>
    </row>
    <row r="53" spans="1:16" ht="12">
      <c r="A53" s="16">
        <v>29</v>
      </c>
      <c r="B53" s="17"/>
      <c r="C53" s="39" t="s">
        <v>43</v>
      </c>
      <c r="D53" s="96">
        <v>4712473</v>
      </c>
      <c r="E53" s="104">
        <v>24.914129688819813</v>
      </c>
      <c r="F53" s="96">
        <v>3031090</v>
      </c>
      <c r="G53" s="104">
        <v>27.470798529109754</v>
      </c>
      <c r="H53" s="96">
        <v>2666043</v>
      </c>
      <c r="I53" s="104">
        <v>28.090530124869137</v>
      </c>
      <c r="J53" s="96">
        <v>1681383</v>
      </c>
      <c r="K53" s="104">
        <v>21.334642981175357</v>
      </c>
      <c r="L53" s="96">
        <v>640276</v>
      </c>
      <c r="M53" s="104">
        <v>17.286825179718985</v>
      </c>
      <c r="N53" s="96">
        <v>1025207</v>
      </c>
      <c r="O53" s="104">
        <v>28.665452242513886</v>
      </c>
      <c r="P53" s="24">
        <v>29</v>
      </c>
    </row>
    <row r="54" spans="1:16" ht="12">
      <c r="A54" s="16">
        <v>30</v>
      </c>
      <c r="B54" s="17"/>
      <c r="C54" s="39" t="s">
        <v>44</v>
      </c>
      <c r="D54" s="96">
        <v>1556374</v>
      </c>
      <c r="E54" s="104">
        <v>8.228313176607536</v>
      </c>
      <c r="F54" s="96">
        <v>1333327</v>
      </c>
      <c r="G54" s="104">
        <v>12.083955735534847</v>
      </c>
      <c r="H54" s="96">
        <v>1296335</v>
      </c>
      <c r="I54" s="104">
        <v>13.658720946894793</v>
      </c>
      <c r="J54" s="96">
        <v>223046</v>
      </c>
      <c r="K54" s="104">
        <v>2.8301741949212276</v>
      </c>
      <c r="L54" s="96">
        <v>133307</v>
      </c>
      <c r="M54" s="104">
        <v>3.599158494512989</v>
      </c>
      <c r="N54" s="96">
        <v>89738</v>
      </c>
      <c r="O54" s="104">
        <v>2.509132646713016</v>
      </c>
      <c r="P54" s="24">
        <v>30</v>
      </c>
    </row>
    <row r="55" spans="1:16" ht="12">
      <c r="A55" s="16">
        <v>31</v>
      </c>
      <c r="B55" s="17"/>
      <c r="C55" s="39" t="s">
        <v>134</v>
      </c>
      <c r="E55" s="104"/>
      <c r="G55" s="104"/>
      <c r="I55" s="104"/>
      <c r="K55" s="104"/>
      <c r="M55" s="104"/>
      <c r="O55" s="104"/>
      <c r="P55" s="24"/>
    </row>
    <row r="56" spans="1:16" ht="12">
      <c r="A56" s="16"/>
      <c r="B56" s="17"/>
      <c r="C56" s="39" t="s">
        <v>175</v>
      </c>
      <c r="D56" s="96">
        <v>1272069</v>
      </c>
      <c r="E56" s="104">
        <v>6.725235781537068</v>
      </c>
      <c r="F56" s="96">
        <v>812005</v>
      </c>
      <c r="G56" s="104">
        <v>7.359209314018972</v>
      </c>
      <c r="H56" s="96">
        <v>647467</v>
      </c>
      <c r="I56" s="104">
        <v>6.821979716140604</v>
      </c>
      <c r="J56" s="96">
        <v>460063</v>
      </c>
      <c r="K56" s="104">
        <v>5.83762286989251</v>
      </c>
      <c r="L56" s="96">
        <v>346578</v>
      </c>
      <c r="M56" s="104">
        <v>9.357266705509259</v>
      </c>
      <c r="N56" s="96">
        <v>108246</v>
      </c>
      <c r="O56" s="104">
        <v>3.026628323297791</v>
      </c>
      <c r="P56" s="24">
        <v>31</v>
      </c>
    </row>
    <row r="57" spans="1:16" ht="12">
      <c r="A57" s="16">
        <v>32</v>
      </c>
      <c r="B57" s="17"/>
      <c r="C57" s="39" t="s">
        <v>160</v>
      </c>
      <c r="D57" s="96">
        <v>988847</v>
      </c>
      <c r="E57" s="104">
        <v>5.227884043134126</v>
      </c>
      <c r="F57" s="96">
        <v>672945</v>
      </c>
      <c r="G57" s="104">
        <v>6.098907164146153</v>
      </c>
      <c r="H57" s="96">
        <v>672808</v>
      </c>
      <c r="I57" s="104">
        <v>7.088982957984157</v>
      </c>
      <c r="J57" s="96">
        <v>315901</v>
      </c>
      <c r="K57" s="104">
        <v>4.008387769114043</v>
      </c>
      <c r="L57" s="96">
        <v>315495</v>
      </c>
      <c r="M57" s="104">
        <v>8.518056135284535</v>
      </c>
      <c r="N57" s="96">
        <v>406</v>
      </c>
      <c r="O57" s="104">
        <v>0.011352023162600955</v>
      </c>
      <c r="P57" s="24">
        <v>32</v>
      </c>
    </row>
    <row r="58" spans="1:16" s="49" customFormat="1" ht="12">
      <c r="A58" s="16"/>
      <c r="B58" s="17"/>
      <c r="C58" s="39" t="s">
        <v>28</v>
      </c>
      <c r="E58" s="104"/>
      <c r="G58" s="104"/>
      <c r="I58" s="104"/>
      <c r="K58" s="104"/>
      <c r="M58" s="104"/>
      <c r="O58" s="104"/>
      <c r="P58" s="24"/>
    </row>
    <row r="59" spans="1:16" s="49" customFormat="1" ht="12">
      <c r="A59" s="43">
        <v>33</v>
      </c>
      <c r="B59" s="44"/>
      <c r="C59" s="45" t="s">
        <v>45</v>
      </c>
      <c r="D59" s="98">
        <v>18914861</v>
      </c>
      <c r="E59" s="110">
        <v>100</v>
      </c>
      <c r="F59" s="98">
        <v>11033862</v>
      </c>
      <c r="G59" s="110">
        <v>100</v>
      </c>
      <c r="H59" s="98">
        <v>9490896</v>
      </c>
      <c r="I59" s="110">
        <v>100</v>
      </c>
      <c r="J59" s="98">
        <v>7880999</v>
      </c>
      <c r="K59" s="110">
        <v>100</v>
      </c>
      <c r="L59" s="98">
        <v>3703838</v>
      </c>
      <c r="M59" s="110">
        <v>100</v>
      </c>
      <c r="N59" s="98">
        <v>3576455</v>
      </c>
      <c r="O59" s="110">
        <v>100</v>
      </c>
      <c r="P59" s="48">
        <v>33</v>
      </c>
    </row>
    <row r="60" spans="1:16" s="49" customFormat="1" ht="12">
      <c r="A60" s="50" t="s">
        <v>47</v>
      </c>
      <c r="B60" s="51"/>
      <c r="C60" s="52"/>
      <c r="D60" s="53"/>
      <c r="E60" s="47"/>
      <c r="F60" s="53"/>
      <c r="G60" s="47"/>
      <c r="H60" s="53"/>
      <c r="I60" s="47"/>
      <c r="J60" s="53"/>
      <c r="K60" s="47"/>
      <c r="L60" s="53"/>
      <c r="M60" s="47"/>
      <c r="N60" s="53"/>
      <c r="O60" s="47"/>
      <c r="P60" s="50"/>
    </row>
    <row r="61" spans="1:16" s="49" customFormat="1" ht="12">
      <c r="A61" s="87" t="s">
        <v>48</v>
      </c>
      <c r="B61" s="44"/>
      <c r="C61" s="51"/>
      <c r="D61" s="53"/>
      <c r="E61" s="47"/>
      <c r="F61" s="53"/>
      <c r="G61" s="47"/>
      <c r="H61" s="55" t="s">
        <v>49</v>
      </c>
      <c r="I61" s="47"/>
      <c r="J61" s="53"/>
      <c r="K61" s="47"/>
      <c r="L61" s="53"/>
      <c r="M61" s="47"/>
      <c r="N61" s="53"/>
      <c r="O61" s="47"/>
      <c r="P61" s="87"/>
    </row>
    <row r="62" spans="1:16" s="49" customFormat="1" ht="12">
      <c r="A62" s="87" t="s">
        <v>50</v>
      </c>
      <c r="B62" s="44"/>
      <c r="C62" s="51"/>
      <c r="D62" s="53"/>
      <c r="E62" s="47"/>
      <c r="F62" s="53"/>
      <c r="G62" s="47"/>
      <c r="H62" s="55" t="s">
        <v>51</v>
      </c>
      <c r="I62" s="47"/>
      <c r="J62" s="53"/>
      <c r="K62" s="47"/>
      <c r="L62" s="53"/>
      <c r="M62" s="47"/>
      <c r="N62" s="53"/>
      <c r="O62" s="47"/>
      <c r="P62" s="87"/>
    </row>
    <row r="63" spans="1:16" s="49" customFormat="1" ht="12">
      <c r="A63" s="1"/>
      <c r="B63" s="1"/>
      <c r="C63" s="2"/>
      <c r="D63" s="2"/>
      <c r="E63" s="3"/>
      <c r="F63" s="2"/>
      <c r="G63" s="9" t="s">
        <v>52</v>
      </c>
      <c r="H63" s="2" t="s">
        <v>1</v>
      </c>
      <c r="I63" s="6"/>
      <c r="J63" s="2"/>
      <c r="K63" s="56"/>
      <c r="L63" s="2"/>
      <c r="M63" s="56"/>
      <c r="N63" s="2"/>
      <c r="O63" s="56"/>
      <c r="P63" s="1"/>
    </row>
    <row r="64" spans="1:16" s="49" customFormat="1" ht="12">
      <c r="A64" s="1"/>
      <c r="B64" s="1"/>
      <c r="C64" s="2"/>
      <c r="D64" s="2"/>
      <c r="E64" s="3"/>
      <c r="F64" s="2"/>
      <c r="G64" s="9"/>
      <c r="H64" s="2"/>
      <c r="I64" s="56"/>
      <c r="J64" s="2"/>
      <c r="K64" s="56"/>
      <c r="L64" s="2"/>
      <c r="M64" s="56"/>
      <c r="N64" s="2"/>
      <c r="O64" s="56"/>
      <c r="P64" s="1"/>
    </row>
    <row r="65" spans="1:16" s="49" customFormat="1" ht="12">
      <c r="A65" s="1"/>
      <c r="B65" s="1"/>
      <c r="C65" s="2"/>
      <c r="D65" s="2"/>
      <c r="E65" s="3"/>
      <c r="F65" s="2"/>
      <c r="G65" s="56" t="s">
        <v>53</v>
      </c>
      <c r="H65" s="2" t="s">
        <v>54</v>
      </c>
      <c r="I65" s="56"/>
      <c r="J65" s="2"/>
      <c r="K65" s="56"/>
      <c r="L65" s="2"/>
      <c r="M65" s="56"/>
      <c r="N65" s="2"/>
      <c r="O65" s="56"/>
      <c r="P65" s="1"/>
    </row>
    <row r="66" spans="1:16" s="49" customFormat="1" ht="12">
      <c r="A66" s="1"/>
      <c r="B66" s="1"/>
      <c r="C66" s="2"/>
      <c r="D66" s="2"/>
      <c r="E66" s="3"/>
      <c r="F66" s="2"/>
      <c r="G66" s="56"/>
      <c r="H66" s="2"/>
      <c r="I66" s="56"/>
      <c r="J66" s="2"/>
      <c r="K66" s="56"/>
      <c r="L66" s="2"/>
      <c r="M66" s="56"/>
      <c r="N66" s="2"/>
      <c r="O66" s="56"/>
      <c r="P66" s="1"/>
    </row>
    <row r="67" spans="1:20" ht="12.75" thickBot="1">
      <c r="A67" s="10"/>
      <c r="B67" s="10"/>
      <c r="C67" s="11"/>
      <c r="D67" s="11"/>
      <c r="E67" s="12"/>
      <c r="F67" s="11"/>
      <c r="G67" s="13"/>
      <c r="H67" s="11"/>
      <c r="I67" s="13"/>
      <c r="J67" s="11"/>
      <c r="K67" s="13"/>
      <c r="L67" s="11"/>
      <c r="M67" s="13"/>
      <c r="N67" s="11"/>
      <c r="O67" s="13"/>
      <c r="P67" s="10"/>
      <c r="Q67" s="49"/>
      <c r="R67" s="49"/>
      <c r="S67" s="49"/>
      <c r="T67" s="49"/>
    </row>
    <row r="68" spans="1:17" ht="12">
      <c r="A68" s="16"/>
      <c r="B68" s="162" t="s">
        <v>115</v>
      </c>
      <c r="C68" s="163"/>
      <c r="D68" s="168" t="s">
        <v>7</v>
      </c>
      <c r="E68" s="169"/>
      <c r="F68" s="19"/>
      <c r="G68" s="20" t="s">
        <v>4</v>
      </c>
      <c r="H68" s="21" t="s">
        <v>5</v>
      </c>
      <c r="I68" s="22"/>
      <c r="J68" s="19" t="s">
        <v>6</v>
      </c>
      <c r="K68" s="23"/>
      <c r="L68" s="19"/>
      <c r="M68" s="23"/>
      <c r="N68" s="28"/>
      <c r="O68" s="23"/>
      <c r="P68" s="24"/>
      <c r="Q68" s="57"/>
    </row>
    <row r="69" spans="1:17" ht="12">
      <c r="A69" s="160" t="s">
        <v>270</v>
      </c>
      <c r="B69" s="164"/>
      <c r="C69" s="165"/>
      <c r="D69" s="170"/>
      <c r="E69" s="161"/>
      <c r="F69" s="176" t="s">
        <v>153</v>
      </c>
      <c r="G69" s="177"/>
      <c r="H69" s="173" t="s">
        <v>271</v>
      </c>
      <c r="I69" s="174"/>
      <c r="J69" s="176" t="s">
        <v>153</v>
      </c>
      <c r="K69" s="177"/>
      <c r="L69" s="183" t="s">
        <v>151</v>
      </c>
      <c r="M69" s="184"/>
      <c r="N69" s="184"/>
      <c r="O69" s="185"/>
      <c r="P69" s="188" t="s">
        <v>270</v>
      </c>
      <c r="Q69" s="57"/>
    </row>
    <row r="70" spans="1:17" ht="12">
      <c r="A70" s="161"/>
      <c r="B70" s="164"/>
      <c r="C70" s="165"/>
      <c r="D70" s="171"/>
      <c r="E70" s="172"/>
      <c r="F70" s="178"/>
      <c r="G70" s="175"/>
      <c r="H70" s="175"/>
      <c r="I70" s="172"/>
      <c r="J70" s="178"/>
      <c r="K70" s="175"/>
      <c r="L70" s="159" t="s">
        <v>149</v>
      </c>
      <c r="M70" s="186"/>
      <c r="N70" s="159" t="s">
        <v>150</v>
      </c>
      <c r="O70" s="186"/>
      <c r="P70" s="164"/>
      <c r="Q70" s="57"/>
    </row>
    <row r="71" spans="1:18" ht="14.25" thickBot="1">
      <c r="A71" s="29"/>
      <c r="B71" s="166"/>
      <c r="C71" s="167"/>
      <c r="D71" s="94" t="s">
        <v>148</v>
      </c>
      <c r="E71" s="30" t="s">
        <v>8</v>
      </c>
      <c r="F71" s="94" t="s">
        <v>148</v>
      </c>
      <c r="G71" s="13" t="s">
        <v>8</v>
      </c>
      <c r="H71" s="99" t="s">
        <v>148</v>
      </c>
      <c r="I71" s="30" t="s">
        <v>8</v>
      </c>
      <c r="J71" s="94" t="s">
        <v>148</v>
      </c>
      <c r="K71" s="30" t="s">
        <v>8</v>
      </c>
      <c r="L71" s="94" t="s">
        <v>148</v>
      </c>
      <c r="M71" s="30" t="s">
        <v>8</v>
      </c>
      <c r="N71" s="94" t="s">
        <v>148</v>
      </c>
      <c r="O71" s="30" t="s">
        <v>8</v>
      </c>
      <c r="P71" s="31"/>
      <c r="Q71" s="32"/>
      <c r="R71" s="15"/>
    </row>
    <row r="72" spans="1:18" ht="12">
      <c r="A72" s="16"/>
      <c r="C72" s="58"/>
      <c r="D72" s="15"/>
      <c r="E72" s="33"/>
      <c r="F72" s="15"/>
      <c r="G72" s="33"/>
      <c r="H72" s="15"/>
      <c r="I72" s="33"/>
      <c r="J72" s="15"/>
      <c r="K72" s="33"/>
      <c r="L72" s="15"/>
      <c r="M72" s="33"/>
      <c r="N72" s="15"/>
      <c r="O72" s="101"/>
      <c r="P72" s="17"/>
      <c r="Q72" s="14"/>
      <c r="R72" s="15"/>
    </row>
    <row r="73" spans="1:18" ht="12">
      <c r="A73" s="16">
        <v>34</v>
      </c>
      <c r="C73" s="58" t="s">
        <v>55</v>
      </c>
      <c r="D73" s="96">
        <v>4765539</v>
      </c>
      <c r="E73" s="104">
        <v>85.96516324318084</v>
      </c>
      <c r="F73" s="96">
        <v>3512608</v>
      </c>
      <c r="G73" s="104">
        <v>87.67857486072327</v>
      </c>
      <c r="H73" s="96">
        <v>2094299</v>
      </c>
      <c r="I73" s="104">
        <v>85.1256277321974</v>
      </c>
      <c r="J73" s="96">
        <v>1252930</v>
      </c>
      <c r="K73" s="104">
        <v>81.50012846907148</v>
      </c>
      <c r="L73" s="96">
        <v>798947</v>
      </c>
      <c r="M73" s="104">
        <v>79.38962321709286</v>
      </c>
      <c r="N73" s="96">
        <v>405505</v>
      </c>
      <c r="O73" s="104">
        <v>85.5234158327094</v>
      </c>
      <c r="P73" s="24">
        <v>34</v>
      </c>
      <c r="Q73" s="25"/>
      <c r="R73" s="15"/>
    </row>
    <row r="74" spans="1:18" ht="12">
      <c r="A74" s="16">
        <v>35</v>
      </c>
      <c r="C74" s="58" t="s">
        <v>56</v>
      </c>
      <c r="D74" s="96">
        <v>-105403</v>
      </c>
      <c r="E74" s="108">
        <v>-1.9013559854029083</v>
      </c>
      <c r="F74" s="96">
        <v>-103689</v>
      </c>
      <c r="G74" s="108">
        <v>-2.5881919498940777</v>
      </c>
      <c r="H74" s="96">
        <v>-102956</v>
      </c>
      <c r="I74" s="108">
        <v>-4.184786474517781</v>
      </c>
      <c r="J74" s="96">
        <v>-1714</v>
      </c>
      <c r="K74" s="108">
        <v>-0.11149163975320929</v>
      </c>
      <c r="L74" s="96">
        <v>-1736</v>
      </c>
      <c r="M74" s="108">
        <v>-0.17250253884784997</v>
      </c>
      <c r="N74" s="96" t="s">
        <v>311</v>
      </c>
      <c r="O74" s="111" t="s">
        <v>311</v>
      </c>
      <c r="P74" s="24">
        <v>35</v>
      </c>
      <c r="Q74" s="26"/>
      <c r="R74" s="15"/>
    </row>
    <row r="75" spans="1:18" ht="12">
      <c r="A75" s="16"/>
      <c r="C75" s="58" t="s">
        <v>21</v>
      </c>
      <c r="E75" s="104"/>
      <c r="G75" s="104"/>
      <c r="I75" s="104"/>
      <c r="K75" s="104"/>
      <c r="M75" s="104"/>
      <c r="O75" s="104"/>
      <c r="P75" s="24"/>
      <c r="Q75" s="25"/>
      <c r="R75" s="15"/>
    </row>
    <row r="76" spans="1:18" ht="12">
      <c r="A76" s="16">
        <v>36</v>
      </c>
      <c r="C76" s="58" t="s">
        <v>57</v>
      </c>
      <c r="D76" s="96">
        <v>18776</v>
      </c>
      <c r="E76" s="104">
        <v>0.33869870859392054</v>
      </c>
      <c r="F76" s="96">
        <v>18423</v>
      </c>
      <c r="G76" s="104">
        <v>0.4598584256082959</v>
      </c>
      <c r="H76" s="96">
        <v>17857</v>
      </c>
      <c r="I76" s="104">
        <v>0.7258220217905127</v>
      </c>
      <c r="J76" s="96">
        <v>353</v>
      </c>
      <c r="K76" s="104">
        <v>0.02296181378814637</v>
      </c>
      <c r="L76" s="96">
        <v>331</v>
      </c>
      <c r="M76" s="104">
        <v>0.032890749054515174</v>
      </c>
      <c r="N76" s="96" t="s">
        <v>311</v>
      </c>
      <c r="O76" s="104" t="s">
        <v>311</v>
      </c>
      <c r="P76" s="24">
        <v>36</v>
      </c>
      <c r="Q76" s="32"/>
      <c r="R76" s="15"/>
    </row>
    <row r="77" spans="1:18" ht="12">
      <c r="A77" s="16">
        <v>37</v>
      </c>
      <c r="C77" s="58" t="s">
        <v>58</v>
      </c>
      <c r="D77" s="96">
        <v>124180</v>
      </c>
      <c r="E77" s="104">
        <v>2.2400727329139887</v>
      </c>
      <c r="F77" s="96">
        <v>122112</v>
      </c>
      <c r="G77" s="104">
        <v>3.0480503755023736</v>
      </c>
      <c r="H77" s="96">
        <v>120813</v>
      </c>
      <c r="I77" s="104">
        <v>4.910608496308295</v>
      </c>
      <c r="J77" s="96">
        <v>2068</v>
      </c>
      <c r="K77" s="104">
        <v>0.13451850117248354</v>
      </c>
      <c r="L77" s="96">
        <v>2068</v>
      </c>
      <c r="M77" s="104">
        <v>0.20549265572428213</v>
      </c>
      <c r="N77" s="96" t="s">
        <v>311</v>
      </c>
      <c r="O77" s="104" t="s">
        <v>311</v>
      </c>
      <c r="P77" s="24">
        <v>37</v>
      </c>
      <c r="Q77" s="59"/>
      <c r="R77" s="15"/>
    </row>
    <row r="78" spans="1:18" ht="12">
      <c r="A78" s="16">
        <v>38</v>
      </c>
      <c r="C78" s="58" t="s">
        <v>59</v>
      </c>
      <c r="D78" s="96">
        <v>15208</v>
      </c>
      <c r="E78" s="104">
        <v>0.2743358521674661</v>
      </c>
      <c r="F78" s="96">
        <v>6717</v>
      </c>
      <c r="G78" s="104">
        <v>0.16766373798029222</v>
      </c>
      <c r="H78" s="96">
        <v>4036</v>
      </c>
      <c r="I78" s="104">
        <v>0.16404870246662426</v>
      </c>
      <c r="J78" s="96">
        <v>8491</v>
      </c>
      <c r="K78" s="104">
        <v>0.5523194359069429</v>
      </c>
      <c r="L78" s="96">
        <v>3002</v>
      </c>
      <c r="M78" s="104">
        <v>0.29830220139472674</v>
      </c>
      <c r="N78" s="96">
        <v>5276</v>
      </c>
      <c r="O78" s="104">
        <v>1.1127397736979194</v>
      </c>
      <c r="P78" s="24">
        <v>38</v>
      </c>
      <c r="Q78" s="15"/>
      <c r="R78" s="15"/>
    </row>
    <row r="79" spans="1:18" ht="12">
      <c r="A79" s="16">
        <v>39</v>
      </c>
      <c r="C79" s="58" t="s">
        <v>290</v>
      </c>
      <c r="D79" s="96">
        <v>229631</v>
      </c>
      <c r="E79" s="104">
        <v>4.142294586340571</v>
      </c>
      <c r="F79" s="96">
        <v>109170</v>
      </c>
      <c r="G79" s="104">
        <v>2.725003762886482</v>
      </c>
      <c r="H79" s="96">
        <v>102161</v>
      </c>
      <c r="I79" s="104">
        <v>4.1524726195968285</v>
      </c>
      <c r="J79" s="96">
        <v>120460</v>
      </c>
      <c r="K79" s="104">
        <v>7.835637645666039</v>
      </c>
      <c r="L79" s="96">
        <v>115503</v>
      </c>
      <c r="M79" s="104">
        <v>11.477281534875125</v>
      </c>
      <c r="N79" s="96">
        <v>4956</v>
      </c>
      <c r="O79" s="104">
        <v>1.0452498708201077</v>
      </c>
      <c r="P79" s="24">
        <v>39</v>
      </c>
      <c r="Q79" s="15"/>
      <c r="R79" s="15"/>
    </row>
    <row r="80" spans="1:18" ht="12">
      <c r="A80" s="16">
        <v>40</v>
      </c>
      <c r="C80" s="58" t="s">
        <v>60</v>
      </c>
      <c r="D80" s="96">
        <v>638595</v>
      </c>
      <c r="E80" s="104">
        <v>11.519562303714032</v>
      </c>
      <c r="F80" s="96">
        <v>481427</v>
      </c>
      <c r="G80" s="104">
        <v>12.016949588304024</v>
      </c>
      <c r="H80" s="96">
        <v>362705</v>
      </c>
      <c r="I80" s="104">
        <v>14.742637420256926</v>
      </c>
      <c r="J80" s="96">
        <v>157168</v>
      </c>
      <c r="K80" s="104">
        <v>10.22340608910875</v>
      </c>
      <c r="L80" s="96">
        <v>90646</v>
      </c>
      <c r="M80" s="104">
        <v>9.007295585485144</v>
      </c>
      <c r="N80" s="96">
        <v>58408</v>
      </c>
      <c r="O80" s="104">
        <v>12.31859452277257</v>
      </c>
      <c r="P80" s="24">
        <v>40</v>
      </c>
      <c r="Q80" s="15"/>
      <c r="R80" s="15"/>
    </row>
    <row r="81" spans="1:18" ht="12">
      <c r="A81" s="16"/>
      <c r="C81" s="58"/>
      <c r="E81" s="104"/>
      <c r="G81" s="104"/>
      <c r="I81" s="104"/>
      <c r="K81" s="104"/>
      <c r="M81" s="104"/>
      <c r="O81" s="104"/>
      <c r="P81" s="24"/>
      <c r="Q81" s="15"/>
      <c r="R81" s="15"/>
    </row>
    <row r="82" spans="1:16" ht="12">
      <c r="A82" s="43">
        <v>41</v>
      </c>
      <c r="B82" s="60"/>
      <c r="C82" s="61" t="s">
        <v>61</v>
      </c>
      <c r="D82" s="98">
        <v>5543570</v>
      </c>
      <c r="E82" s="110">
        <v>100</v>
      </c>
      <c r="F82" s="98">
        <v>4006233</v>
      </c>
      <c r="G82" s="110">
        <v>100</v>
      </c>
      <c r="H82" s="98">
        <v>2460245</v>
      </c>
      <c r="I82" s="110">
        <v>100</v>
      </c>
      <c r="J82" s="98">
        <v>1537335</v>
      </c>
      <c r="K82" s="110">
        <v>100</v>
      </c>
      <c r="L82" s="98">
        <v>1006362</v>
      </c>
      <c r="M82" s="110">
        <v>100</v>
      </c>
      <c r="N82" s="98">
        <v>474145</v>
      </c>
      <c r="O82" s="110">
        <v>100</v>
      </c>
      <c r="P82" s="48">
        <v>41</v>
      </c>
    </row>
    <row r="83" spans="1:16" ht="12">
      <c r="A83" s="43"/>
      <c r="B83" s="60"/>
      <c r="C83" s="61"/>
      <c r="D83" s="96"/>
      <c r="E83" s="104"/>
      <c r="F83" s="96"/>
      <c r="G83" s="104"/>
      <c r="H83" s="96"/>
      <c r="I83" s="104"/>
      <c r="J83" s="96"/>
      <c r="K83" s="104"/>
      <c r="L83" s="96"/>
      <c r="M83" s="104"/>
      <c r="N83" s="96"/>
      <c r="O83" s="104"/>
      <c r="P83" s="48"/>
    </row>
    <row r="84" spans="1:16" ht="12">
      <c r="A84" s="16">
        <v>42</v>
      </c>
      <c r="C84" s="58" t="s">
        <v>62</v>
      </c>
      <c r="D84" s="96">
        <v>2350398</v>
      </c>
      <c r="E84" s="104">
        <v>42.39863481474934</v>
      </c>
      <c r="F84" s="96">
        <v>1919533</v>
      </c>
      <c r="G84" s="104">
        <v>47.913663533798456</v>
      </c>
      <c r="H84" s="96">
        <v>881762</v>
      </c>
      <c r="I84" s="104">
        <v>35.84041426768472</v>
      </c>
      <c r="J84" s="96">
        <v>430865</v>
      </c>
      <c r="K84" s="104">
        <v>28.02674758591979</v>
      </c>
      <c r="L84" s="96">
        <v>255482</v>
      </c>
      <c r="M84" s="104">
        <v>25.386689878989866</v>
      </c>
      <c r="N84" s="96">
        <v>168071</v>
      </c>
      <c r="O84" s="104">
        <v>35.44717333305213</v>
      </c>
      <c r="P84" s="24">
        <v>42</v>
      </c>
    </row>
    <row r="85" spans="1:16" ht="12">
      <c r="A85" s="16"/>
      <c r="C85" s="58" t="s">
        <v>11</v>
      </c>
      <c r="E85" s="104"/>
      <c r="G85" s="104"/>
      <c r="I85" s="104"/>
      <c r="K85" s="104"/>
      <c r="M85" s="104"/>
      <c r="O85" s="104"/>
      <c r="P85" s="24"/>
    </row>
    <row r="86" spans="1:20" s="49" customFormat="1" ht="12">
      <c r="A86" s="16">
        <v>43</v>
      </c>
      <c r="B86" s="1"/>
      <c r="C86" s="58" t="s">
        <v>291</v>
      </c>
      <c r="D86" s="96">
        <v>1528335</v>
      </c>
      <c r="E86" s="104">
        <v>27.56950845754631</v>
      </c>
      <c r="F86" s="96">
        <v>1339808</v>
      </c>
      <c r="G86" s="104">
        <v>33.443087309200436</v>
      </c>
      <c r="H86" s="96">
        <v>424347</v>
      </c>
      <c r="I86" s="104">
        <v>17.248160244203323</v>
      </c>
      <c r="J86" s="96">
        <v>188526</v>
      </c>
      <c r="K86" s="104">
        <v>12.263169706017232</v>
      </c>
      <c r="L86" s="96">
        <v>132460</v>
      </c>
      <c r="M86" s="104">
        <v>13.162261691121088</v>
      </c>
      <c r="N86" s="96">
        <v>53209</v>
      </c>
      <c r="O86" s="104">
        <v>11.222094506954624</v>
      </c>
      <c r="P86" s="24">
        <v>43</v>
      </c>
      <c r="Q86" s="2"/>
      <c r="R86" s="2"/>
      <c r="S86" s="2"/>
      <c r="T86" s="2"/>
    </row>
    <row r="87" spans="1:16" s="49" customFormat="1" ht="12">
      <c r="A87" s="16">
        <v>44</v>
      </c>
      <c r="B87" s="1"/>
      <c r="C87" s="58" t="s">
        <v>63</v>
      </c>
      <c r="D87" s="96">
        <v>822063</v>
      </c>
      <c r="E87" s="104">
        <v>14.82912635720303</v>
      </c>
      <c r="F87" s="96">
        <v>579724</v>
      </c>
      <c r="G87" s="104">
        <v>14.470551263493661</v>
      </c>
      <c r="H87" s="96">
        <v>457414</v>
      </c>
      <c r="I87" s="104">
        <v>18.59221337712301</v>
      </c>
      <c r="J87" s="96">
        <v>242338</v>
      </c>
      <c r="K87" s="104">
        <v>15.76351283227143</v>
      </c>
      <c r="L87" s="96">
        <v>123022</v>
      </c>
      <c r="M87" s="104">
        <v>12.22442818786878</v>
      </c>
      <c r="N87" s="96">
        <v>114862</v>
      </c>
      <c r="O87" s="104">
        <v>24.2250788260975</v>
      </c>
      <c r="P87" s="24">
        <v>44</v>
      </c>
    </row>
    <row r="88" spans="1:20" ht="12">
      <c r="A88" s="16">
        <v>45</v>
      </c>
      <c r="C88" s="58" t="s">
        <v>64</v>
      </c>
      <c r="D88" s="96">
        <v>1315613</v>
      </c>
      <c r="E88" s="104">
        <v>23.73223392146216</v>
      </c>
      <c r="F88" s="96">
        <v>908626</v>
      </c>
      <c r="G88" s="104">
        <v>22.68030840942102</v>
      </c>
      <c r="H88" s="96">
        <v>777847</v>
      </c>
      <c r="I88" s="104">
        <v>31.616647935469842</v>
      </c>
      <c r="J88" s="96">
        <v>406987</v>
      </c>
      <c r="K88" s="104">
        <v>26.47354024984795</v>
      </c>
      <c r="L88" s="96">
        <v>347073</v>
      </c>
      <c r="M88" s="104">
        <v>34.48788805618654</v>
      </c>
      <c r="N88" s="96">
        <v>47926</v>
      </c>
      <c r="O88" s="104">
        <v>10.107878391631251</v>
      </c>
      <c r="P88" s="24">
        <v>45</v>
      </c>
      <c r="Q88" s="49"/>
      <c r="R88" s="49"/>
      <c r="S88" s="49"/>
      <c r="T88" s="49"/>
    </row>
    <row r="89" spans="1:16" ht="12">
      <c r="A89" s="16"/>
      <c r="C89" s="58" t="s">
        <v>21</v>
      </c>
      <c r="E89" s="104"/>
      <c r="G89" s="104"/>
      <c r="I89" s="104"/>
      <c r="K89" s="104"/>
      <c r="M89" s="104"/>
      <c r="O89" s="104"/>
      <c r="P89" s="24"/>
    </row>
    <row r="90" spans="1:16" ht="12">
      <c r="A90" s="16">
        <v>46</v>
      </c>
      <c r="C90" s="58" t="s">
        <v>65</v>
      </c>
      <c r="D90" s="96">
        <v>1074648</v>
      </c>
      <c r="E90" s="104">
        <v>19.385486248031505</v>
      </c>
      <c r="F90" s="96">
        <v>740018</v>
      </c>
      <c r="G90" s="104">
        <v>18.471666525636426</v>
      </c>
      <c r="H90" s="96">
        <v>632559</v>
      </c>
      <c r="I90" s="104">
        <v>25.7112198175385</v>
      </c>
      <c r="J90" s="96">
        <v>334629</v>
      </c>
      <c r="K90" s="104">
        <v>21.76682375669584</v>
      </c>
      <c r="L90" s="96">
        <v>286233</v>
      </c>
      <c r="M90" s="104">
        <v>28.442349770758433</v>
      </c>
      <c r="N90" s="96">
        <v>38498</v>
      </c>
      <c r="O90" s="104">
        <v>8.119457128093726</v>
      </c>
      <c r="P90" s="24">
        <v>46</v>
      </c>
    </row>
    <row r="91" spans="1:16" ht="12">
      <c r="A91" s="16">
        <v>47</v>
      </c>
      <c r="C91" s="58" t="s">
        <v>66</v>
      </c>
      <c r="D91" s="96">
        <v>240965</v>
      </c>
      <c r="E91" s="104">
        <v>4.346747673430659</v>
      </c>
      <c r="F91" s="96">
        <v>168607</v>
      </c>
      <c r="G91" s="104">
        <v>4.208616922680234</v>
      </c>
      <c r="H91" s="96">
        <v>145287</v>
      </c>
      <c r="I91" s="104">
        <v>5.905387471572953</v>
      </c>
      <c r="J91" s="96">
        <v>72358</v>
      </c>
      <c r="K91" s="104">
        <v>4.70671649315211</v>
      </c>
      <c r="L91" s="96">
        <v>60839</v>
      </c>
      <c r="M91" s="104">
        <v>6.045438917606189</v>
      </c>
      <c r="N91" s="96">
        <v>9427</v>
      </c>
      <c r="O91" s="104">
        <v>1.9882103575910324</v>
      </c>
      <c r="P91" s="24">
        <v>47</v>
      </c>
    </row>
    <row r="92" spans="1:16" ht="12">
      <c r="A92" s="16">
        <v>48</v>
      </c>
      <c r="C92" s="58" t="s">
        <v>147</v>
      </c>
      <c r="D92" s="96">
        <v>74603</v>
      </c>
      <c r="E92" s="104">
        <v>1.3457573368785818</v>
      </c>
      <c r="F92" s="96">
        <v>38737</v>
      </c>
      <c r="G92" s="104">
        <v>0.9669182995597111</v>
      </c>
      <c r="H92" s="96">
        <v>38737</v>
      </c>
      <c r="I92" s="104">
        <v>1.5745179849974291</v>
      </c>
      <c r="J92" s="96">
        <v>35866</v>
      </c>
      <c r="K92" s="104">
        <v>2.3329983380330246</v>
      </c>
      <c r="L92" s="96">
        <v>35866</v>
      </c>
      <c r="M92" s="104">
        <v>3.5639263008738404</v>
      </c>
      <c r="N92" s="96" t="s">
        <v>311</v>
      </c>
      <c r="O92" s="104" t="s">
        <v>311</v>
      </c>
      <c r="P92" s="24">
        <v>48</v>
      </c>
    </row>
    <row r="93" spans="1:16" ht="12">
      <c r="A93" s="16">
        <v>49</v>
      </c>
      <c r="C93" s="58" t="s">
        <v>67</v>
      </c>
      <c r="D93" s="96">
        <v>736143</v>
      </c>
      <c r="E93" s="104">
        <v>13.279222594826077</v>
      </c>
      <c r="F93" s="96">
        <v>448060</v>
      </c>
      <c r="G93" s="104">
        <v>11.184072419152855</v>
      </c>
      <c r="H93" s="96">
        <v>361249</v>
      </c>
      <c r="I93" s="104">
        <v>14.683456322439431</v>
      </c>
      <c r="J93" s="96">
        <v>288082</v>
      </c>
      <c r="K93" s="104">
        <v>18.739051670585788</v>
      </c>
      <c r="L93" s="96">
        <v>178280</v>
      </c>
      <c r="M93" s="104">
        <v>17.71529529135639</v>
      </c>
      <c r="N93" s="96">
        <v>98225</v>
      </c>
      <c r="O93" s="104">
        <v>20.716236594290777</v>
      </c>
      <c r="P93" s="24">
        <v>49</v>
      </c>
    </row>
    <row r="94" spans="1:16" ht="12">
      <c r="A94" s="16"/>
      <c r="C94" s="58" t="s">
        <v>21</v>
      </c>
      <c r="E94" s="104"/>
      <c r="G94" s="104"/>
      <c r="I94" s="104"/>
      <c r="K94" s="104"/>
      <c r="M94" s="104"/>
      <c r="O94" s="104"/>
      <c r="P94" s="24"/>
    </row>
    <row r="95" spans="1:16" ht="12">
      <c r="A95" s="16">
        <v>50</v>
      </c>
      <c r="C95" s="58" t="s">
        <v>68</v>
      </c>
      <c r="E95" s="104"/>
      <c r="G95" s="104"/>
      <c r="I95" s="104"/>
      <c r="K95" s="104"/>
      <c r="M95" s="104"/>
      <c r="O95" s="104"/>
      <c r="P95" s="24"/>
    </row>
    <row r="96" spans="1:16" ht="12">
      <c r="A96" s="16"/>
      <c r="C96" s="58" t="s">
        <v>69</v>
      </c>
      <c r="D96" s="96">
        <v>724798</v>
      </c>
      <c r="E96" s="104">
        <v>13.074571079647232</v>
      </c>
      <c r="F96" s="96">
        <v>436737</v>
      </c>
      <c r="G96" s="104">
        <v>10.901437834494399</v>
      </c>
      <c r="H96" s="96">
        <v>349982</v>
      </c>
      <c r="I96" s="104">
        <v>14.225493802446504</v>
      </c>
      <c r="J96" s="96">
        <v>288061</v>
      </c>
      <c r="K96" s="104">
        <v>18.7376856703321</v>
      </c>
      <c r="L96" s="96">
        <v>178265</v>
      </c>
      <c r="M96" s="104">
        <v>17.713804774027636</v>
      </c>
      <c r="N96" s="96">
        <v>98220</v>
      </c>
      <c r="O96" s="104">
        <v>20.71518206455831</v>
      </c>
      <c r="P96" s="24">
        <v>50</v>
      </c>
    </row>
    <row r="97" spans="1:16" ht="12">
      <c r="A97" s="16">
        <v>51</v>
      </c>
      <c r="C97" s="58" t="s">
        <v>70</v>
      </c>
      <c r="E97" s="104"/>
      <c r="G97" s="104"/>
      <c r="I97" s="104"/>
      <c r="K97" s="104"/>
      <c r="M97" s="104"/>
      <c r="O97" s="104"/>
      <c r="P97" s="24"/>
    </row>
    <row r="98" spans="1:16" ht="12">
      <c r="A98" s="16"/>
      <c r="C98" s="58" t="s">
        <v>71</v>
      </c>
      <c r="D98" s="96">
        <v>11344</v>
      </c>
      <c r="E98" s="104">
        <v>0.20463347626168696</v>
      </c>
      <c r="F98" s="96">
        <v>11323</v>
      </c>
      <c r="G98" s="104">
        <v>0.282634584658456</v>
      </c>
      <c r="H98" s="96">
        <v>11267</v>
      </c>
      <c r="I98" s="104">
        <v>0.45796251999292753</v>
      </c>
      <c r="J98" s="96">
        <v>21</v>
      </c>
      <c r="K98" s="104">
        <v>0.0013660002536857614</v>
      </c>
      <c r="L98" s="96">
        <v>15</v>
      </c>
      <c r="M98" s="104">
        <v>0.0014905173287544642</v>
      </c>
      <c r="N98" s="96">
        <v>5</v>
      </c>
      <c r="O98" s="104">
        <v>0.0010545297324658068</v>
      </c>
      <c r="P98" s="24">
        <v>51</v>
      </c>
    </row>
    <row r="99" spans="1:16" ht="12">
      <c r="A99" s="16">
        <v>52</v>
      </c>
      <c r="C99" s="58" t="s">
        <v>72</v>
      </c>
      <c r="D99" s="96">
        <v>794385</v>
      </c>
      <c r="E99" s="104">
        <v>14.329845208051852</v>
      </c>
      <c r="F99" s="96">
        <v>466543</v>
      </c>
      <c r="G99" s="104">
        <v>11.645428511022699</v>
      </c>
      <c r="H99" s="96">
        <v>318461</v>
      </c>
      <c r="I99" s="104">
        <v>12.944279939599511</v>
      </c>
      <c r="J99" s="96">
        <v>327841</v>
      </c>
      <c r="K99" s="104">
        <v>21.3252804365997</v>
      </c>
      <c r="L99" s="96">
        <v>215066</v>
      </c>
      <c r="M99" s="104">
        <v>21.370639988393837</v>
      </c>
      <c r="N99" s="96">
        <v>97846</v>
      </c>
      <c r="O99" s="104">
        <v>20.63630324056987</v>
      </c>
      <c r="P99" s="24">
        <v>52</v>
      </c>
    </row>
    <row r="100" spans="1:16" ht="12">
      <c r="A100" s="16">
        <v>53</v>
      </c>
      <c r="C100" s="58" t="s">
        <v>73</v>
      </c>
      <c r="D100" s="96">
        <v>42875</v>
      </c>
      <c r="E100" s="104">
        <v>0.7734185732298862</v>
      </c>
      <c r="F100" s="96">
        <v>38257</v>
      </c>
      <c r="G100" s="104">
        <v>0.9549369694673275</v>
      </c>
      <c r="H100" s="96">
        <v>30955</v>
      </c>
      <c r="I100" s="104">
        <v>1.25820802399761</v>
      </c>
      <c r="J100" s="96">
        <v>4617</v>
      </c>
      <c r="K100" s="104">
        <v>0.3003249129174838</v>
      </c>
      <c r="L100" s="96">
        <v>4526</v>
      </c>
      <c r="M100" s="104">
        <v>0.4497387619961803</v>
      </c>
      <c r="N100" s="96">
        <v>61</v>
      </c>
      <c r="O100" s="104">
        <v>0.012865262736082845</v>
      </c>
      <c r="P100" s="24">
        <v>53</v>
      </c>
    </row>
    <row r="101" spans="1:16" ht="12">
      <c r="A101" s="16">
        <v>54</v>
      </c>
      <c r="C101" s="58" t="s">
        <v>74</v>
      </c>
      <c r="E101" s="104"/>
      <c r="G101" s="104"/>
      <c r="I101" s="104"/>
      <c r="K101" s="104"/>
      <c r="M101" s="104"/>
      <c r="O101" s="104"/>
      <c r="P101" s="24"/>
    </row>
    <row r="102" spans="1:16" ht="12">
      <c r="A102" s="16"/>
      <c r="C102" s="58" t="s">
        <v>75</v>
      </c>
      <c r="D102" s="96">
        <v>11097</v>
      </c>
      <c r="E102" s="104">
        <v>0.20017786372319643</v>
      </c>
      <c r="F102" s="96">
        <v>4247</v>
      </c>
      <c r="G102" s="104">
        <v>0.10600981021323523</v>
      </c>
      <c r="H102" s="96">
        <v>3917</v>
      </c>
      <c r="I102" s="104">
        <v>0.1592117858180791</v>
      </c>
      <c r="J102" s="96">
        <v>6850</v>
      </c>
      <c r="K102" s="104">
        <v>0.4455762732260698</v>
      </c>
      <c r="L102" s="96">
        <v>760</v>
      </c>
      <c r="M102" s="104">
        <v>0.07551954465689285</v>
      </c>
      <c r="N102" s="96">
        <v>435</v>
      </c>
      <c r="O102" s="104">
        <v>0.09174408672452519</v>
      </c>
      <c r="P102" s="24">
        <v>54</v>
      </c>
    </row>
    <row r="103" spans="1:16" ht="12">
      <c r="A103" s="16">
        <v>55</v>
      </c>
      <c r="C103" s="58" t="s">
        <v>76</v>
      </c>
      <c r="D103" s="96">
        <v>153133</v>
      </c>
      <c r="E103" s="104">
        <v>2.7623535014440153</v>
      </c>
      <c r="F103" s="96">
        <v>135579</v>
      </c>
      <c r="G103" s="104">
        <v>3.384201567906809</v>
      </c>
      <c r="H103" s="96">
        <v>129636</v>
      </c>
      <c r="I103" s="104">
        <v>5.269231316393286</v>
      </c>
      <c r="J103" s="96">
        <v>17553</v>
      </c>
      <c r="K103" s="104">
        <v>1.141781069187913</v>
      </c>
      <c r="L103" s="96">
        <v>9837</v>
      </c>
      <c r="M103" s="104">
        <v>0.9774812641971775</v>
      </c>
      <c r="N103" s="96">
        <v>7018</v>
      </c>
      <c r="O103" s="104">
        <v>1.4801379324890065</v>
      </c>
      <c r="P103" s="24">
        <v>55</v>
      </c>
    </row>
    <row r="104" spans="1:16" ht="12">
      <c r="A104" s="16">
        <v>56</v>
      </c>
      <c r="C104" s="58" t="s">
        <v>77</v>
      </c>
      <c r="E104" s="104"/>
      <c r="G104" s="104"/>
      <c r="I104" s="104"/>
      <c r="K104" s="104"/>
      <c r="M104" s="104"/>
      <c r="O104" s="104"/>
      <c r="P104" s="24"/>
    </row>
    <row r="105" spans="1:16" ht="12">
      <c r="A105" s="16"/>
      <c r="C105" s="58" t="s">
        <v>78</v>
      </c>
      <c r="D105" s="96">
        <v>13267</v>
      </c>
      <c r="E105" s="104">
        <v>0.2393223139601376</v>
      </c>
      <c r="F105" s="96">
        <v>9863</v>
      </c>
      <c r="G105" s="104">
        <v>0.2461913722941227</v>
      </c>
      <c r="H105" s="96">
        <v>5962</v>
      </c>
      <c r="I105" s="104">
        <v>0.24233358872795188</v>
      </c>
      <c r="J105" s="96">
        <v>3403</v>
      </c>
      <c r="K105" s="104">
        <v>0.22135708872822124</v>
      </c>
      <c r="L105" s="96">
        <v>956</v>
      </c>
      <c r="M105" s="104">
        <v>0.09499563775261785</v>
      </c>
      <c r="N105" s="96">
        <v>2431</v>
      </c>
      <c r="O105" s="104">
        <v>0.5127123559248753</v>
      </c>
      <c r="P105" s="24">
        <v>56</v>
      </c>
    </row>
    <row r="106" spans="1:16" ht="12">
      <c r="A106" s="16">
        <v>57</v>
      </c>
      <c r="C106" s="58" t="s">
        <v>79</v>
      </c>
      <c r="E106" s="104"/>
      <c r="G106" s="104"/>
      <c r="I106" s="104"/>
      <c r="K106" s="104"/>
      <c r="M106" s="104"/>
      <c r="O106" s="104"/>
      <c r="P106" s="24"/>
    </row>
    <row r="107" spans="1:16" ht="12">
      <c r="A107" s="16"/>
      <c r="C107" s="58" t="s">
        <v>80</v>
      </c>
      <c r="D107" s="96">
        <v>414062</v>
      </c>
      <c r="E107" s="104">
        <v>7.469230117054534</v>
      </c>
      <c r="F107" s="96">
        <v>321541</v>
      </c>
      <c r="G107" s="104">
        <v>8.026018456739786</v>
      </c>
      <c r="H107" s="96">
        <v>235380</v>
      </c>
      <c r="I107" s="104">
        <v>9.567339838105555</v>
      </c>
      <c r="J107" s="96">
        <v>92521</v>
      </c>
      <c r="K107" s="104">
        <v>6.018271879583825</v>
      </c>
      <c r="L107" s="96">
        <v>49411</v>
      </c>
      <c r="M107" s="104">
        <v>4.909863448739122</v>
      </c>
      <c r="N107" s="96">
        <v>42998</v>
      </c>
      <c r="O107" s="104">
        <v>9.068533887312952</v>
      </c>
      <c r="P107" s="24">
        <v>57</v>
      </c>
    </row>
    <row r="108" spans="1:16" ht="12">
      <c r="A108" s="16">
        <v>58</v>
      </c>
      <c r="C108" s="58" t="s">
        <v>81</v>
      </c>
      <c r="D108" s="96">
        <v>31194</v>
      </c>
      <c r="E108" s="104">
        <v>0.5627059818853194</v>
      </c>
      <c r="F108" s="96">
        <v>24743</v>
      </c>
      <c r="G108" s="104">
        <v>0.6176126051580125</v>
      </c>
      <c r="H108" s="96">
        <v>22481</v>
      </c>
      <c r="I108" s="104">
        <v>0.9137707829911249</v>
      </c>
      <c r="J108" s="96">
        <v>6451</v>
      </c>
      <c r="K108" s="104">
        <v>0.41962226840604033</v>
      </c>
      <c r="L108" s="96">
        <v>2377</v>
      </c>
      <c r="M108" s="104">
        <v>0.23619731269662408</v>
      </c>
      <c r="N108" s="96">
        <v>2103</v>
      </c>
      <c r="O108" s="104">
        <v>0.4435352054751184</v>
      </c>
      <c r="P108" s="24">
        <v>58</v>
      </c>
    </row>
    <row r="109" spans="1:16" ht="12">
      <c r="A109" s="16">
        <v>59</v>
      </c>
      <c r="C109" s="58" t="s">
        <v>82</v>
      </c>
      <c r="D109" s="96">
        <v>19823</v>
      </c>
      <c r="E109" s="104">
        <v>0.3575854548603156</v>
      </c>
      <c r="F109" s="96">
        <v>16647</v>
      </c>
      <c r="G109" s="104">
        <v>0.4155275042664768</v>
      </c>
      <c r="H109" s="96">
        <v>16487</v>
      </c>
      <c r="I109" s="104">
        <v>0.6701365107946566</v>
      </c>
      <c r="J109" s="96">
        <v>3176</v>
      </c>
      <c r="K109" s="104">
        <v>0.20659127646218944</v>
      </c>
      <c r="L109" s="96">
        <v>341</v>
      </c>
      <c r="M109" s="104">
        <v>0.03388442727368482</v>
      </c>
      <c r="N109" s="96">
        <v>1400</v>
      </c>
      <c r="O109" s="104">
        <v>0.29526832509042594</v>
      </c>
      <c r="P109" s="24">
        <v>59</v>
      </c>
    </row>
    <row r="110" spans="1:16" ht="12">
      <c r="A110" s="16">
        <v>60</v>
      </c>
      <c r="C110" s="58" t="s">
        <v>83</v>
      </c>
      <c r="D110" s="96">
        <v>57227</v>
      </c>
      <c r="E110" s="104">
        <v>1.0323131123084943</v>
      </c>
      <c r="F110" s="96">
        <v>52869</v>
      </c>
      <c r="G110" s="104">
        <v>1.31966862636297</v>
      </c>
      <c r="H110" s="96">
        <v>28359</v>
      </c>
      <c r="I110" s="104">
        <v>1.1526900776142213</v>
      </c>
      <c r="J110" s="96">
        <v>4357</v>
      </c>
      <c r="K110" s="104">
        <v>0.28341252882423157</v>
      </c>
      <c r="L110" s="96">
        <v>1070</v>
      </c>
      <c r="M110" s="104">
        <v>0.10632356945115178</v>
      </c>
      <c r="N110" s="96">
        <v>3287</v>
      </c>
      <c r="O110" s="104">
        <v>0.6932478461230215</v>
      </c>
      <c r="P110" s="24">
        <v>60</v>
      </c>
    </row>
    <row r="111" spans="1:16" ht="12">
      <c r="A111" s="16">
        <v>61</v>
      </c>
      <c r="C111" s="58" t="s">
        <v>84</v>
      </c>
      <c r="D111" s="96">
        <v>47743</v>
      </c>
      <c r="E111" s="104">
        <v>0.8612320219641856</v>
      </c>
      <c r="F111" s="96">
        <v>20189</v>
      </c>
      <c r="G111" s="104">
        <v>0.5039397359065236</v>
      </c>
      <c r="H111" s="96">
        <v>8820</v>
      </c>
      <c r="I111" s="104">
        <v>0.35850088100981814</v>
      </c>
      <c r="J111" s="96">
        <v>27553</v>
      </c>
      <c r="K111" s="104">
        <v>1.792257380466847</v>
      </c>
      <c r="L111" s="96">
        <v>27170</v>
      </c>
      <c r="M111" s="104">
        <v>2.699823721483919</v>
      </c>
      <c r="N111" s="96">
        <v>303</v>
      </c>
      <c r="O111" s="104">
        <v>0.0639045017874279</v>
      </c>
      <c r="P111" s="24">
        <v>61</v>
      </c>
    </row>
    <row r="112" spans="1:16" ht="12">
      <c r="A112" s="16"/>
      <c r="C112" s="58"/>
      <c r="E112" s="104"/>
      <c r="G112" s="104"/>
      <c r="I112" s="104"/>
      <c r="K112" s="104"/>
      <c r="M112" s="104"/>
      <c r="O112" s="104"/>
      <c r="P112" s="24"/>
    </row>
    <row r="113" spans="1:16" ht="12">
      <c r="A113" s="62">
        <v>62</v>
      </c>
      <c r="B113" s="63"/>
      <c r="C113" s="64" t="s">
        <v>135</v>
      </c>
      <c r="E113" s="104"/>
      <c r="G113" s="104"/>
      <c r="I113" s="104"/>
      <c r="K113" s="104"/>
      <c r="M113" s="104"/>
      <c r="O113" s="104"/>
      <c r="P113" s="65"/>
    </row>
    <row r="114" spans="1:16" ht="12">
      <c r="A114" s="62"/>
      <c r="B114" s="63"/>
      <c r="C114" s="64" t="s">
        <v>85</v>
      </c>
      <c r="D114" s="98">
        <v>107812</v>
      </c>
      <c r="E114" s="107">
        <v>1.944811736841061</v>
      </c>
      <c r="F114" s="98">
        <v>83925</v>
      </c>
      <c r="G114" s="107">
        <v>2.094860683340185</v>
      </c>
      <c r="H114" s="98">
        <v>51642</v>
      </c>
      <c r="I114" s="107">
        <v>2.099059240035037</v>
      </c>
      <c r="J114" s="98">
        <v>23886</v>
      </c>
      <c r="K114" s="107">
        <v>1.5537277171208617</v>
      </c>
      <c r="L114" s="98">
        <v>-15118</v>
      </c>
      <c r="M114" s="107">
        <v>-1.502242731740666</v>
      </c>
      <c r="N114" s="98">
        <v>21275</v>
      </c>
      <c r="O114" s="107">
        <v>4.487024011642008</v>
      </c>
      <c r="P114" s="65">
        <v>62</v>
      </c>
    </row>
    <row r="115" spans="1:16" ht="12">
      <c r="A115" s="16"/>
      <c r="C115" s="58" t="s">
        <v>21</v>
      </c>
      <c r="E115" s="104"/>
      <c r="G115" s="104"/>
      <c r="I115" s="104"/>
      <c r="K115" s="104"/>
      <c r="M115" s="104"/>
      <c r="O115" s="104"/>
      <c r="P115" s="24"/>
    </row>
    <row r="116" spans="1:16" ht="12">
      <c r="A116" s="16">
        <v>63</v>
      </c>
      <c r="C116" s="58" t="s">
        <v>136</v>
      </c>
      <c r="D116" s="96">
        <v>220138</v>
      </c>
      <c r="E116" s="104" t="s">
        <v>154</v>
      </c>
      <c r="F116" s="96">
        <v>150632</v>
      </c>
      <c r="G116" s="104" t="s">
        <v>154</v>
      </c>
      <c r="H116" s="96">
        <v>114321</v>
      </c>
      <c r="I116" s="104" t="s">
        <v>154</v>
      </c>
      <c r="J116" s="96">
        <v>69506</v>
      </c>
      <c r="K116" s="104" t="s">
        <v>154</v>
      </c>
      <c r="L116" s="96">
        <v>25535</v>
      </c>
      <c r="M116" s="104" t="s">
        <v>154</v>
      </c>
      <c r="N116" s="96">
        <v>24665</v>
      </c>
      <c r="O116" s="104" t="s">
        <v>154</v>
      </c>
      <c r="P116" s="24">
        <v>63</v>
      </c>
    </row>
    <row r="117" spans="1:20" s="5" customFormat="1" ht="12">
      <c r="A117" s="16">
        <v>64</v>
      </c>
      <c r="B117" s="1"/>
      <c r="C117" s="58" t="s">
        <v>86</v>
      </c>
      <c r="D117" s="96">
        <v>112326</v>
      </c>
      <c r="E117" s="104" t="s">
        <v>154</v>
      </c>
      <c r="F117" s="96">
        <v>66706</v>
      </c>
      <c r="G117" s="104" t="s">
        <v>154</v>
      </c>
      <c r="H117" s="96">
        <v>62679</v>
      </c>
      <c r="I117" s="104" t="s">
        <v>154</v>
      </c>
      <c r="J117" s="96">
        <v>45619</v>
      </c>
      <c r="K117" s="104" t="s">
        <v>154</v>
      </c>
      <c r="L117" s="96">
        <v>40654</v>
      </c>
      <c r="M117" s="104" t="s">
        <v>154</v>
      </c>
      <c r="N117" s="96">
        <v>3390</v>
      </c>
      <c r="O117" s="104" t="s">
        <v>154</v>
      </c>
      <c r="P117" s="24">
        <v>64</v>
      </c>
      <c r="Q117" s="2"/>
      <c r="R117" s="2"/>
      <c r="S117" s="2"/>
      <c r="T117" s="2"/>
    </row>
    <row r="118" spans="1:16" s="5" customFormat="1" ht="12">
      <c r="A118" s="50" t="s">
        <v>47</v>
      </c>
      <c r="B118" s="51"/>
      <c r="C118" s="52"/>
      <c r="D118" s="46"/>
      <c r="E118" s="47"/>
      <c r="F118" s="40"/>
      <c r="G118" s="47"/>
      <c r="H118" s="40"/>
      <c r="I118" s="47"/>
      <c r="J118" s="40"/>
      <c r="K118" s="47"/>
      <c r="L118" s="40"/>
      <c r="M118" s="47"/>
      <c r="N118" s="40"/>
      <c r="O118" s="47"/>
      <c r="P118" s="50"/>
    </row>
    <row r="119" spans="1:20" ht="12">
      <c r="A119" s="87" t="s">
        <v>87</v>
      </c>
      <c r="B119" s="44"/>
      <c r="C119" s="51"/>
      <c r="D119" s="40"/>
      <c r="E119" s="47"/>
      <c r="F119" s="40"/>
      <c r="G119" s="47"/>
      <c r="H119" s="40"/>
      <c r="I119" s="47"/>
      <c r="J119" s="40"/>
      <c r="K119" s="47"/>
      <c r="L119" s="40"/>
      <c r="M119" s="47"/>
      <c r="N119" s="40"/>
      <c r="O119" s="47"/>
      <c r="P119" s="87"/>
      <c r="Q119" s="5"/>
      <c r="R119" s="5"/>
      <c r="S119" s="5"/>
      <c r="T119" s="5"/>
    </row>
    <row r="120" spans="1:16" ht="13.5">
      <c r="A120" s="44"/>
      <c r="B120" s="44"/>
      <c r="C120" s="54"/>
      <c r="D120" s="53"/>
      <c r="E120" s="47"/>
      <c r="F120" s="53"/>
      <c r="G120" s="47"/>
      <c r="H120" s="53"/>
      <c r="I120" s="47"/>
      <c r="J120" s="53"/>
      <c r="K120" s="47"/>
      <c r="L120" s="53"/>
      <c r="M120" s="47"/>
      <c r="N120" s="53"/>
      <c r="O120" s="47"/>
      <c r="P120" s="44"/>
    </row>
    <row r="121" spans="4:15" ht="12">
      <c r="D121" s="2"/>
      <c r="E121" s="3"/>
      <c r="F121" s="2"/>
      <c r="G121" s="9" t="s">
        <v>52</v>
      </c>
      <c r="H121" s="2" t="s">
        <v>1</v>
      </c>
      <c r="J121" s="2"/>
      <c r="K121" s="56"/>
      <c r="L121" s="2"/>
      <c r="M121" s="56"/>
      <c r="N121" s="2"/>
      <c r="O121" s="56"/>
    </row>
    <row r="122" spans="1:20" s="49" customFormat="1" ht="12">
      <c r="A122" s="1"/>
      <c r="B122" s="1"/>
      <c r="C122" s="2"/>
      <c r="D122" s="2"/>
      <c r="E122" s="3"/>
      <c r="F122" s="2"/>
      <c r="G122" s="9"/>
      <c r="H122" s="2"/>
      <c r="I122" s="56"/>
      <c r="J122" s="2"/>
      <c r="K122" s="56"/>
      <c r="L122" s="2"/>
      <c r="M122" s="56"/>
      <c r="N122" s="2"/>
      <c r="O122" s="56"/>
      <c r="P122" s="1"/>
      <c r="Q122" s="2"/>
      <c r="R122" s="2"/>
      <c r="S122" s="2"/>
      <c r="T122" s="2"/>
    </row>
    <row r="123" spans="1:16" s="49" customFormat="1" ht="12">
      <c r="A123" s="1"/>
      <c r="B123" s="1"/>
      <c r="C123" s="2"/>
      <c r="D123" s="2"/>
      <c r="E123" s="3"/>
      <c r="F123" s="2"/>
      <c r="G123" s="56" t="s">
        <v>88</v>
      </c>
      <c r="H123" s="2" t="s">
        <v>89</v>
      </c>
      <c r="I123" s="56"/>
      <c r="J123" s="2"/>
      <c r="K123" s="56"/>
      <c r="L123" s="2"/>
      <c r="M123" s="56"/>
      <c r="N123" s="2"/>
      <c r="O123" s="56"/>
      <c r="P123" s="1"/>
    </row>
    <row r="124" spans="1:16" s="49" customFormat="1" ht="12">
      <c r="A124" s="1"/>
      <c r="B124" s="1"/>
      <c r="C124" s="2"/>
      <c r="D124" s="2"/>
      <c r="E124" s="3"/>
      <c r="F124" s="2"/>
      <c r="G124" s="56"/>
      <c r="H124" s="2"/>
      <c r="I124" s="56"/>
      <c r="J124" s="2"/>
      <c r="K124" s="56"/>
      <c r="L124" s="2"/>
      <c r="M124" s="56"/>
      <c r="N124" s="2"/>
      <c r="O124" s="56"/>
      <c r="P124" s="1"/>
    </row>
    <row r="125" spans="1:20" ht="12.75" thickBot="1">
      <c r="A125" s="10"/>
      <c r="B125" s="10"/>
      <c r="C125" s="11"/>
      <c r="D125" s="11"/>
      <c r="E125" s="12"/>
      <c r="F125" s="11"/>
      <c r="G125" s="13"/>
      <c r="H125" s="11"/>
      <c r="I125" s="13"/>
      <c r="J125" s="11"/>
      <c r="K125" s="13"/>
      <c r="L125" s="11"/>
      <c r="M125" s="13"/>
      <c r="N125" s="11"/>
      <c r="O125" s="13"/>
      <c r="P125" s="10"/>
      <c r="Q125" s="49"/>
      <c r="R125" s="49"/>
      <c r="S125" s="49"/>
      <c r="T125" s="49"/>
    </row>
    <row r="126" spans="1:17" ht="12">
      <c r="A126" s="16"/>
      <c r="B126" s="162" t="s">
        <v>115</v>
      </c>
      <c r="C126" s="163"/>
      <c r="D126" s="168" t="s">
        <v>7</v>
      </c>
      <c r="E126" s="169"/>
      <c r="F126" s="19"/>
      <c r="G126" s="20" t="s">
        <v>4</v>
      </c>
      <c r="H126" s="21" t="s">
        <v>5</v>
      </c>
      <c r="I126" s="22"/>
      <c r="J126" s="19" t="s">
        <v>6</v>
      </c>
      <c r="K126" s="23"/>
      <c r="L126" s="19"/>
      <c r="M126" s="23"/>
      <c r="N126" s="28"/>
      <c r="O126" s="23"/>
      <c r="P126" s="24"/>
      <c r="Q126" s="57"/>
    </row>
    <row r="127" spans="1:17" ht="12">
      <c r="A127" s="160" t="s">
        <v>270</v>
      </c>
      <c r="B127" s="164"/>
      <c r="C127" s="165"/>
      <c r="D127" s="170"/>
      <c r="E127" s="161"/>
      <c r="F127" s="176" t="s">
        <v>153</v>
      </c>
      <c r="G127" s="177"/>
      <c r="H127" s="173" t="s">
        <v>272</v>
      </c>
      <c r="I127" s="174"/>
      <c r="J127" s="176" t="s">
        <v>153</v>
      </c>
      <c r="K127" s="180"/>
      <c r="L127" s="183" t="s">
        <v>151</v>
      </c>
      <c r="M127" s="184"/>
      <c r="N127" s="184"/>
      <c r="O127" s="185"/>
      <c r="P127" s="188" t="s">
        <v>270</v>
      </c>
      <c r="Q127" s="57"/>
    </row>
    <row r="128" spans="1:17" ht="12">
      <c r="A128" s="161"/>
      <c r="B128" s="164"/>
      <c r="C128" s="165"/>
      <c r="D128" s="171"/>
      <c r="E128" s="172"/>
      <c r="F128" s="178"/>
      <c r="G128" s="175"/>
      <c r="H128" s="175"/>
      <c r="I128" s="172"/>
      <c r="J128" s="181"/>
      <c r="K128" s="182"/>
      <c r="L128" s="159" t="s">
        <v>149</v>
      </c>
      <c r="M128" s="186"/>
      <c r="N128" s="159" t="s">
        <v>150</v>
      </c>
      <c r="O128" s="186"/>
      <c r="P128" s="164"/>
      <c r="Q128" s="57"/>
    </row>
    <row r="129" spans="1:18" ht="14.25" thickBot="1">
      <c r="A129" s="29"/>
      <c r="B129" s="166"/>
      <c r="C129" s="167"/>
      <c r="D129" s="94" t="s">
        <v>148</v>
      </c>
      <c r="E129" s="30" t="s">
        <v>8</v>
      </c>
      <c r="F129" s="94" t="s">
        <v>148</v>
      </c>
      <c r="G129" s="13" t="s">
        <v>8</v>
      </c>
      <c r="H129" s="99" t="s">
        <v>148</v>
      </c>
      <c r="I129" s="30" t="s">
        <v>8</v>
      </c>
      <c r="J129" s="94" t="s">
        <v>148</v>
      </c>
      <c r="K129" s="30" t="s">
        <v>8</v>
      </c>
      <c r="L129" s="94" t="s">
        <v>148</v>
      </c>
      <c r="M129" s="30" t="s">
        <v>8</v>
      </c>
      <c r="N129" s="94" t="s">
        <v>148</v>
      </c>
      <c r="O129" s="30" t="s">
        <v>8</v>
      </c>
      <c r="P129" s="31"/>
      <c r="Q129" s="32"/>
      <c r="R129" s="15"/>
    </row>
    <row r="130" spans="1:18" ht="12">
      <c r="A130" s="17"/>
      <c r="B130" s="17"/>
      <c r="C130" s="15"/>
      <c r="D130" s="17"/>
      <c r="E130" s="27"/>
      <c r="F130" s="15"/>
      <c r="G130" s="33"/>
      <c r="H130" s="15"/>
      <c r="I130" s="66"/>
      <c r="J130" s="15"/>
      <c r="K130" s="66"/>
      <c r="L130" s="15"/>
      <c r="M130" s="66"/>
      <c r="N130" s="15"/>
      <c r="O130" s="66"/>
      <c r="P130" s="17"/>
      <c r="Q130" s="14"/>
      <c r="R130" s="15"/>
    </row>
    <row r="131" spans="1:18" ht="12">
      <c r="A131" s="17"/>
      <c r="B131" s="17"/>
      <c r="C131" s="67" t="s">
        <v>90</v>
      </c>
      <c r="D131" s="36"/>
      <c r="E131" s="27"/>
      <c r="F131" s="36"/>
      <c r="G131" s="27"/>
      <c r="H131" s="37" t="s">
        <v>90</v>
      </c>
      <c r="I131" s="68"/>
      <c r="J131" s="36"/>
      <c r="K131" s="68"/>
      <c r="L131" s="36"/>
      <c r="M131" s="68"/>
      <c r="N131" s="36"/>
      <c r="O131" s="68"/>
      <c r="P131" s="17"/>
      <c r="Q131" s="25"/>
      <c r="R131" s="15"/>
    </row>
    <row r="132" spans="1:18" ht="12">
      <c r="A132" s="17"/>
      <c r="C132" s="67"/>
      <c r="P132" s="17"/>
      <c r="Q132" s="26"/>
      <c r="R132" s="15"/>
    </row>
    <row r="133" spans="1:18" ht="12">
      <c r="A133" s="16">
        <v>65</v>
      </c>
      <c r="C133" s="58" t="s">
        <v>91</v>
      </c>
      <c r="D133" s="96">
        <v>87445</v>
      </c>
      <c r="E133" s="104">
        <v>0.565306455315513</v>
      </c>
      <c r="F133" s="96">
        <v>35624</v>
      </c>
      <c r="G133" s="104">
        <v>0.41117931268510804</v>
      </c>
      <c r="H133" s="96">
        <v>25785</v>
      </c>
      <c r="I133" s="104">
        <v>0.33857101889852614</v>
      </c>
      <c r="J133" s="96">
        <v>51821</v>
      </c>
      <c r="K133" s="104">
        <v>0.7615426893606515</v>
      </c>
      <c r="L133" s="96">
        <v>31259</v>
      </c>
      <c r="M133" s="104">
        <v>0.9785602057609175</v>
      </c>
      <c r="N133" s="96">
        <v>14573</v>
      </c>
      <c r="O133" s="104">
        <v>0.47657138073255884</v>
      </c>
      <c r="P133" s="24">
        <v>65</v>
      </c>
      <c r="Q133" s="25"/>
      <c r="R133" s="15"/>
    </row>
    <row r="134" spans="1:18" ht="12">
      <c r="A134" s="16">
        <v>66</v>
      </c>
      <c r="C134" s="58" t="s">
        <v>92</v>
      </c>
      <c r="D134" s="96">
        <v>14226454</v>
      </c>
      <c r="E134" s="104">
        <v>91.96988143918122</v>
      </c>
      <c r="F134" s="96">
        <v>7828322</v>
      </c>
      <c r="G134" s="104">
        <v>90.35605376818185</v>
      </c>
      <c r="H134" s="96">
        <v>6878761</v>
      </c>
      <c r="I134" s="104">
        <v>90.32185846536531</v>
      </c>
      <c r="J134" s="96">
        <v>6398132</v>
      </c>
      <c r="K134" s="104">
        <v>94.0246357685966</v>
      </c>
      <c r="L134" s="96">
        <v>3108054</v>
      </c>
      <c r="M134" s="104">
        <v>97.29735313848948</v>
      </c>
      <c r="N134" s="96">
        <v>2890691</v>
      </c>
      <c r="O134" s="104">
        <v>94.53239560428061</v>
      </c>
      <c r="P134" s="24">
        <v>66</v>
      </c>
      <c r="Q134" s="32"/>
      <c r="R134" s="15"/>
    </row>
    <row r="135" spans="1:18" ht="12">
      <c r="A135" s="16"/>
      <c r="C135" s="58" t="s">
        <v>21</v>
      </c>
      <c r="E135" s="104"/>
      <c r="G135" s="104"/>
      <c r="I135" s="104"/>
      <c r="K135" s="104"/>
      <c r="M135" s="104"/>
      <c r="O135" s="104"/>
      <c r="P135" s="24"/>
      <c r="Q135" s="25"/>
      <c r="R135" s="15"/>
    </row>
    <row r="136" spans="1:18" ht="12">
      <c r="A136" s="16">
        <v>67</v>
      </c>
      <c r="C136" s="58" t="s">
        <v>93</v>
      </c>
      <c r="D136" s="96">
        <v>7241873</v>
      </c>
      <c r="E136" s="104">
        <v>46.816599639489056</v>
      </c>
      <c r="F136" s="96">
        <v>6004988</v>
      </c>
      <c r="G136" s="104">
        <v>69.31076910291718</v>
      </c>
      <c r="H136" s="96">
        <v>5820556</v>
      </c>
      <c r="I136" s="104">
        <v>76.4270535379457</v>
      </c>
      <c r="J136" s="96">
        <v>1236884</v>
      </c>
      <c r="K136" s="104">
        <v>18.176800289210167</v>
      </c>
      <c r="L136" s="96">
        <v>1049066</v>
      </c>
      <c r="M136" s="104">
        <v>32.840917521890745</v>
      </c>
      <c r="N136" s="96">
        <v>142346</v>
      </c>
      <c r="O136" s="104">
        <v>4.655049046988048</v>
      </c>
      <c r="P136" s="24">
        <v>67</v>
      </c>
      <c r="Q136" s="25"/>
      <c r="R136" s="15"/>
    </row>
    <row r="137" spans="1:16" ht="12">
      <c r="A137" s="16"/>
      <c r="C137" s="58" t="s">
        <v>24</v>
      </c>
      <c r="E137" s="104"/>
      <c r="G137" s="104"/>
      <c r="I137" s="104"/>
      <c r="K137" s="104"/>
      <c r="M137" s="104"/>
      <c r="O137" s="104"/>
      <c r="P137" s="24"/>
    </row>
    <row r="138" spans="1:16" ht="12">
      <c r="A138" s="16">
        <v>68</v>
      </c>
      <c r="C138" s="58" t="s">
        <v>94</v>
      </c>
      <c r="D138" s="96">
        <v>2897852</v>
      </c>
      <c r="E138" s="104">
        <v>18.73376913658837</v>
      </c>
      <c r="F138" s="96">
        <v>1782447</v>
      </c>
      <c r="G138" s="104">
        <v>20.57335875695129</v>
      </c>
      <c r="H138" s="96">
        <v>1610902</v>
      </c>
      <c r="I138" s="104">
        <v>21.152015958335216</v>
      </c>
      <c r="J138" s="96">
        <v>1115404</v>
      </c>
      <c r="K138" s="104">
        <v>16.39157410863604</v>
      </c>
      <c r="L138" s="96">
        <v>947129</v>
      </c>
      <c r="M138" s="104">
        <v>29.6497888327244</v>
      </c>
      <c r="N138" s="96">
        <v>122805</v>
      </c>
      <c r="O138" s="104">
        <v>4.016012379802504</v>
      </c>
      <c r="P138" s="24">
        <v>68</v>
      </c>
    </row>
    <row r="139" spans="1:16" ht="12">
      <c r="A139" s="16">
        <v>69</v>
      </c>
      <c r="C139" s="58" t="s">
        <v>95</v>
      </c>
      <c r="D139" s="96">
        <v>4090286</v>
      </c>
      <c r="E139" s="104">
        <v>26.442507632073514</v>
      </c>
      <c r="F139" s="96">
        <v>4020814</v>
      </c>
      <c r="G139" s="104">
        <v>46.40903708046991</v>
      </c>
      <c r="H139" s="96">
        <v>4011307</v>
      </c>
      <c r="I139" s="104">
        <v>52.67063401608649</v>
      </c>
      <c r="J139" s="96">
        <v>69472</v>
      </c>
      <c r="K139" s="104">
        <v>1.020935406789973</v>
      </c>
      <c r="L139" s="96">
        <v>57652</v>
      </c>
      <c r="M139" s="104">
        <v>1.8047907157147836</v>
      </c>
      <c r="N139" s="96">
        <v>11820</v>
      </c>
      <c r="O139" s="104">
        <v>0.38654180472509747</v>
      </c>
      <c r="P139" s="24">
        <v>69</v>
      </c>
    </row>
    <row r="140" spans="1:16" ht="12">
      <c r="A140" s="16">
        <v>70</v>
      </c>
      <c r="C140" s="58" t="s">
        <v>96</v>
      </c>
      <c r="D140" s="96">
        <v>5919437</v>
      </c>
      <c r="E140" s="104">
        <v>38.26743607906106</v>
      </c>
      <c r="F140" s="96">
        <v>1202504</v>
      </c>
      <c r="G140" s="104">
        <v>13.879540989812854</v>
      </c>
      <c r="H140" s="96">
        <v>487266</v>
      </c>
      <c r="I140" s="104">
        <v>6.3980665539891115</v>
      </c>
      <c r="J140" s="96">
        <v>4716932</v>
      </c>
      <c r="K140" s="104">
        <v>69.31832810658453</v>
      </c>
      <c r="L140" s="96">
        <v>1871819</v>
      </c>
      <c r="M140" s="104">
        <v>58.5971267726797</v>
      </c>
      <c r="N140" s="96">
        <v>2572790</v>
      </c>
      <c r="O140" s="104">
        <v>84.13628509125918</v>
      </c>
      <c r="P140" s="24">
        <v>70</v>
      </c>
    </row>
    <row r="141" spans="1:16" ht="12">
      <c r="A141" s="16"/>
      <c r="C141" s="58" t="s">
        <v>14</v>
      </c>
      <c r="E141" s="104"/>
      <c r="G141" s="104"/>
      <c r="I141" s="104"/>
      <c r="K141" s="104"/>
      <c r="M141" s="104"/>
      <c r="O141" s="104"/>
      <c r="P141" s="24"/>
    </row>
    <row r="142" spans="1:16" ht="12">
      <c r="A142" s="16">
        <v>71</v>
      </c>
      <c r="C142" s="58" t="s">
        <v>156</v>
      </c>
      <c r="D142" s="96">
        <v>421562</v>
      </c>
      <c r="E142" s="104">
        <v>2.725275543664227</v>
      </c>
      <c r="F142" s="96">
        <v>81943</v>
      </c>
      <c r="G142" s="104">
        <v>0.9458024483313442</v>
      </c>
      <c r="H142" s="96">
        <v>42507</v>
      </c>
      <c r="I142" s="104">
        <v>0.5581399379608164</v>
      </c>
      <c r="J142" s="96">
        <v>339618</v>
      </c>
      <c r="K142" s="104">
        <v>4.99090339968904</v>
      </c>
      <c r="L142" s="96">
        <v>47617</v>
      </c>
      <c r="M142" s="104">
        <v>1.4906459361373559</v>
      </c>
      <c r="N142" s="96">
        <v>87995</v>
      </c>
      <c r="O142" s="104">
        <v>2.877643494651857</v>
      </c>
      <c r="P142" s="24">
        <v>71</v>
      </c>
    </row>
    <row r="143" spans="1:16" ht="12">
      <c r="A143" s="16">
        <v>72</v>
      </c>
      <c r="C143" s="58" t="s">
        <v>157</v>
      </c>
      <c r="D143" s="96">
        <v>3105071</v>
      </c>
      <c r="E143" s="104">
        <v>20.07337961590709</v>
      </c>
      <c r="F143" s="96">
        <v>41625</v>
      </c>
      <c r="G143" s="104">
        <v>0.480444051496677</v>
      </c>
      <c r="H143" s="96">
        <v>41625</v>
      </c>
      <c r="I143" s="104">
        <v>0.5465588001415997</v>
      </c>
      <c r="J143" s="96">
        <v>3063446</v>
      </c>
      <c r="K143" s="104">
        <v>45.01929537351905</v>
      </c>
      <c r="L143" s="96">
        <v>1273516</v>
      </c>
      <c r="M143" s="104">
        <v>39.86730474422792</v>
      </c>
      <c r="N143" s="96">
        <v>1789928</v>
      </c>
      <c r="O143" s="104">
        <v>58.53485612927109</v>
      </c>
      <c r="P143" s="24">
        <v>72</v>
      </c>
    </row>
    <row r="144" spans="1:16" ht="12">
      <c r="A144" s="16">
        <v>73</v>
      </c>
      <c r="C144" s="58" t="s">
        <v>158</v>
      </c>
      <c r="D144" s="96">
        <v>8097</v>
      </c>
      <c r="E144" s="104">
        <v>0.05234474662576144</v>
      </c>
      <c r="F144" s="96">
        <v>2383</v>
      </c>
      <c r="G144" s="104">
        <v>0.027505061254452404</v>
      </c>
      <c r="H144" s="96">
        <v>2383</v>
      </c>
      <c r="I144" s="104">
        <v>0.031290080978677054</v>
      </c>
      <c r="J144" s="96">
        <v>5713</v>
      </c>
      <c r="K144" s="104">
        <v>0.08395618348386566</v>
      </c>
      <c r="L144" s="96">
        <v>1490</v>
      </c>
      <c r="M144" s="104">
        <v>0.0466443170473709</v>
      </c>
      <c r="N144" s="96">
        <v>4223</v>
      </c>
      <c r="O144" s="104">
        <v>0.1381020339555065</v>
      </c>
      <c r="P144" s="24">
        <v>73</v>
      </c>
    </row>
    <row r="145" spans="1:16" ht="12">
      <c r="A145" s="16">
        <v>74</v>
      </c>
      <c r="C145" s="58" t="s">
        <v>155</v>
      </c>
      <c r="D145" s="96">
        <v>1725464</v>
      </c>
      <c r="E145" s="104">
        <v>11.15462219240124</v>
      </c>
      <c r="F145" s="96">
        <v>578286</v>
      </c>
      <c r="G145" s="104">
        <v>6.67469234267405</v>
      </c>
      <c r="H145" s="96">
        <v>202597</v>
      </c>
      <c r="I145" s="104">
        <v>2.6602083659408455</v>
      </c>
      <c r="J145" s="96">
        <v>1147178</v>
      </c>
      <c r="K145" s="104">
        <v>16.8585133304138</v>
      </c>
      <c r="L145" s="96">
        <v>403122</v>
      </c>
      <c r="M145" s="104">
        <v>12.619698239443123</v>
      </c>
      <c r="N145" s="96">
        <v>675777</v>
      </c>
      <c r="O145" s="104">
        <v>22.099497561058563</v>
      </c>
      <c r="P145" s="24">
        <v>74</v>
      </c>
    </row>
    <row r="146" spans="1:16" ht="12">
      <c r="A146" s="16">
        <v>75</v>
      </c>
      <c r="C146" s="58" t="s">
        <v>159</v>
      </c>
      <c r="D146" s="96">
        <v>75902</v>
      </c>
      <c r="E146" s="104">
        <v>0.49068432238959425</v>
      </c>
      <c r="F146" s="96">
        <v>72842</v>
      </c>
      <c r="G146" s="104">
        <v>0.8407568912701728</v>
      </c>
      <c r="H146" s="96">
        <v>72842</v>
      </c>
      <c r="I146" s="104">
        <v>0.9564549217997456</v>
      </c>
      <c r="J146" s="96">
        <v>3059</v>
      </c>
      <c r="K146" s="104">
        <v>0.044953958564177325</v>
      </c>
      <c r="L146" s="96">
        <v>3059</v>
      </c>
      <c r="M146" s="104">
        <v>0.09576172204557556</v>
      </c>
      <c r="N146" s="96" t="s">
        <v>311</v>
      </c>
      <c r="O146" s="104" t="s">
        <v>311</v>
      </c>
      <c r="P146" s="24">
        <v>75</v>
      </c>
    </row>
    <row r="147" spans="1:16" ht="12">
      <c r="A147" s="16">
        <v>76</v>
      </c>
      <c r="C147" s="58" t="s">
        <v>143</v>
      </c>
      <c r="D147" s="96">
        <v>583337</v>
      </c>
      <c r="E147" s="104">
        <v>3.7711037992382117</v>
      </c>
      <c r="F147" s="96">
        <v>425422</v>
      </c>
      <c r="G147" s="104">
        <v>4.910305568187852</v>
      </c>
      <c r="H147" s="96">
        <v>125309</v>
      </c>
      <c r="I147" s="104">
        <v>1.6453750555421915</v>
      </c>
      <c r="J147" s="96">
        <v>157914</v>
      </c>
      <c r="K147" s="104">
        <v>2.3206470783600843</v>
      </c>
      <c r="L147" s="96">
        <v>143010</v>
      </c>
      <c r="M147" s="104">
        <v>4.476915289224506</v>
      </c>
      <c r="N147" s="96">
        <v>14864</v>
      </c>
      <c r="O147" s="104">
        <v>0.48608776526513103</v>
      </c>
      <c r="P147" s="24">
        <v>76</v>
      </c>
    </row>
    <row r="148" spans="1:16" ht="12">
      <c r="A148" s="16">
        <v>77</v>
      </c>
      <c r="C148" s="58" t="s">
        <v>98</v>
      </c>
      <c r="D148" s="96">
        <v>473916</v>
      </c>
      <c r="E148" s="104">
        <v>3.063728904766501</v>
      </c>
      <c r="F148" s="96">
        <v>367878</v>
      </c>
      <c r="G148" s="104">
        <v>4.246121243879749</v>
      </c>
      <c r="H148" s="96">
        <v>350736</v>
      </c>
      <c r="I148" s="104">
        <v>4.605353689524664</v>
      </c>
      <c r="J148" s="96">
        <v>106038</v>
      </c>
      <c r="K148" s="104">
        <v>1.5582961288748725</v>
      </c>
      <c r="L148" s="96">
        <v>88464</v>
      </c>
      <c r="M148" s="104">
        <v>2.7693576263614896</v>
      </c>
      <c r="N148" s="96">
        <v>16197</v>
      </c>
      <c r="O148" s="104">
        <v>0.5296800009418278</v>
      </c>
      <c r="P148" s="24">
        <v>77</v>
      </c>
    </row>
    <row r="149" spans="1:16" ht="12">
      <c r="A149" s="16"/>
      <c r="C149" s="58" t="s">
        <v>24</v>
      </c>
      <c r="E149" s="104"/>
      <c r="G149" s="104"/>
      <c r="I149" s="104"/>
      <c r="K149" s="104"/>
      <c r="M149" s="104"/>
      <c r="O149" s="104"/>
      <c r="P149" s="24"/>
    </row>
    <row r="150" spans="1:16" ht="12">
      <c r="A150" s="16">
        <v>78</v>
      </c>
      <c r="C150" s="58" t="s">
        <v>99</v>
      </c>
      <c r="D150" s="96">
        <v>238274</v>
      </c>
      <c r="E150" s="104">
        <v>1.540372009078261</v>
      </c>
      <c r="F150" s="96">
        <v>237793</v>
      </c>
      <c r="G150" s="104">
        <v>2.744654230331515</v>
      </c>
      <c r="H150" s="96">
        <v>237448</v>
      </c>
      <c r="I150" s="104">
        <v>3.1178208763008426</v>
      </c>
      <c r="J150" s="96">
        <v>481</v>
      </c>
      <c r="K150" s="104">
        <v>0.007068602180244947</v>
      </c>
      <c r="L150" s="96">
        <v>360</v>
      </c>
      <c r="M150" s="104">
        <v>0.01126976787721713</v>
      </c>
      <c r="N150" s="96">
        <v>121</v>
      </c>
      <c r="O150" s="104">
        <v>0.00395698463381868</v>
      </c>
      <c r="P150" s="24">
        <v>78</v>
      </c>
    </row>
    <row r="151" spans="1:16" ht="12">
      <c r="A151" s="16">
        <v>79</v>
      </c>
      <c r="C151" s="58" t="s">
        <v>144</v>
      </c>
      <c r="D151" s="96">
        <v>591227</v>
      </c>
      <c r="E151" s="104">
        <v>3.8221103511558674</v>
      </c>
      <c r="F151" s="96">
        <v>252950</v>
      </c>
      <c r="G151" s="104">
        <v>2.9195993471732</v>
      </c>
      <c r="H151" s="96">
        <v>220200</v>
      </c>
      <c r="I151" s="104">
        <v>2.891345292280607</v>
      </c>
      <c r="J151" s="96">
        <v>338277</v>
      </c>
      <c r="K151" s="104">
        <v>4.971196548288399</v>
      </c>
      <c r="L151" s="96">
        <v>98704</v>
      </c>
      <c r="M151" s="104">
        <v>3.089919912646777</v>
      </c>
      <c r="N151" s="96">
        <v>159358</v>
      </c>
      <c r="O151" s="104">
        <v>5.211381465091547</v>
      </c>
      <c r="P151" s="24">
        <v>79</v>
      </c>
    </row>
    <row r="152" spans="1:16" ht="12">
      <c r="A152" s="16">
        <v>80</v>
      </c>
      <c r="C152" s="58" t="s">
        <v>100</v>
      </c>
      <c r="D152" s="96" t="s">
        <v>311</v>
      </c>
      <c r="E152" s="104" t="s">
        <v>311</v>
      </c>
      <c r="F152" s="96" t="s">
        <v>311</v>
      </c>
      <c r="G152" s="104" t="s">
        <v>311</v>
      </c>
      <c r="H152" s="96" t="s">
        <v>311</v>
      </c>
      <c r="I152" s="104" t="s">
        <v>311</v>
      </c>
      <c r="J152" s="96" t="s">
        <v>311</v>
      </c>
      <c r="K152" s="104" t="s">
        <v>311</v>
      </c>
      <c r="L152" s="96" t="s">
        <v>311</v>
      </c>
      <c r="M152" s="104" t="s">
        <v>311</v>
      </c>
      <c r="N152" s="96" t="s">
        <v>311</v>
      </c>
      <c r="O152" s="104" t="s">
        <v>311</v>
      </c>
      <c r="P152" s="24">
        <v>80</v>
      </c>
    </row>
    <row r="153" spans="1:16" ht="12">
      <c r="A153" s="16">
        <v>81</v>
      </c>
      <c r="C153" s="58" t="s">
        <v>101</v>
      </c>
      <c r="D153" s="96">
        <v>1154701</v>
      </c>
      <c r="E153" s="104">
        <v>7.464805640794536</v>
      </c>
      <c r="F153" s="96">
        <v>799914</v>
      </c>
      <c r="G153" s="104">
        <v>9.232766919133041</v>
      </c>
      <c r="H153" s="96">
        <v>711285</v>
      </c>
      <c r="I153" s="104">
        <v>9.339557385194421</v>
      </c>
      <c r="J153" s="96">
        <v>354787</v>
      </c>
      <c r="K153" s="104">
        <v>5.213821542042752</v>
      </c>
      <c r="L153" s="96">
        <v>55073</v>
      </c>
      <c r="M153" s="104">
        <v>1.7240553508388308</v>
      </c>
      <c r="N153" s="96">
        <v>152618</v>
      </c>
      <c r="O153" s="104">
        <v>4.9909676102821425</v>
      </c>
      <c r="P153" s="24">
        <v>81</v>
      </c>
    </row>
    <row r="154" spans="1:16" ht="12">
      <c r="A154" s="16"/>
      <c r="C154" s="58" t="s">
        <v>21</v>
      </c>
      <c r="E154" s="104"/>
      <c r="G154" s="104"/>
      <c r="I154" s="104"/>
      <c r="K154" s="104"/>
      <c r="M154" s="104"/>
      <c r="O154" s="104"/>
      <c r="P154" s="24"/>
    </row>
    <row r="155" spans="1:16" ht="12">
      <c r="A155" s="16">
        <v>82</v>
      </c>
      <c r="C155" s="58" t="s">
        <v>102</v>
      </c>
      <c r="D155" s="96">
        <v>474003</v>
      </c>
      <c r="E155" s="104">
        <v>3.0642913344264295</v>
      </c>
      <c r="F155" s="96">
        <v>468537</v>
      </c>
      <c r="G155" s="104">
        <v>5.407947496843208</v>
      </c>
      <c r="H155" s="96">
        <v>416135</v>
      </c>
      <c r="I155" s="104">
        <v>5.464077989115306</v>
      </c>
      <c r="J155" s="96">
        <v>5466</v>
      </c>
      <c r="K155" s="104">
        <v>0.0803263607426588</v>
      </c>
      <c r="L155" s="96">
        <v>2774</v>
      </c>
      <c r="M155" s="104">
        <v>0.08683982247611201</v>
      </c>
      <c r="N155" s="96">
        <v>2691</v>
      </c>
      <c r="O155" s="104">
        <v>0.08800203016203362</v>
      </c>
      <c r="P155" s="24">
        <v>82</v>
      </c>
    </row>
    <row r="156" spans="1:16" ht="12">
      <c r="A156" s="16">
        <v>83</v>
      </c>
      <c r="C156" s="58" t="s">
        <v>103</v>
      </c>
      <c r="D156" s="96">
        <v>392232</v>
      </c>
      <c r="E156" s="104">
        <v>2.5356656364722316</v>
      </c>
      <c r="F156" s="96">
        <v>242171</v>
      </c>
      <c r="G156" s="104">
        <v>2.795185979459502</v>
      </c>
      <c r="H156" s="96">
        <v>212803</v>
      </c>
      <c r="I156" s="104">
        <v>2.79421867499178</v>
      </c>
      <c r="J156" s="96">
        <v>150061</v>
      </c>
      <c r="K156" s="104">
        <v>2.205242228211511</v>
      </c>
      <c r="L156" s="96">
        <v>10513</v>
      </c>
      <c r="M156" s="104">
        <v>0.3291085269255103</v>
      </c>
      <c r="N156" s="96">
        <v>139547</v>
      </c>
      <c r="O156" s="104">
        <v>4.563515162772688</v>
      </c>
      <c r="P156" s="24">
        <v>83</v>
      </c>
    </row>
    <row r="157" spans="1:16" ht="12">
      <c r="A157" s="16">
        <v>84</v>
      </c>
      <c r="C157" s="58" t="s">
        <v>104</v>
      </c>
      <c r="D157" s="96">
        <v>68908</v>
      </c>
      <c r="E157" s="104">
        <v>0.4454701494983289</v>
      </c>
      <c r="F157" s="96">
        <v>40654</v>
      </c>
      <c r="G157" s="104">
        <v>0.4692365758449467</v>
      </c>
      <c r="H157" s="96">
        <v>39992</v>
      </c>
      <c r="I157" s="104">
        <v>0.5251166254717804</v>
      </c>
      <c r="J157" s="96">
        <v>28254</v>
      </c>
      <c r="K157" s="104">
        <v>0.41521057380590587</v>
      </c>
      <c r="L157" s="96">
        <v>24508</v>
      </c>
      <c r="M157" s="104">
        <v>0.7672207531523263</v>
      </c>
      <c r="N157" s="96">
        <v>3745</v>
      </c>
      <c r="O157" s="104">
        <v>0.12247030953430542</v>
      </c>
      <c r="P157" s="24">
        <v>84</v>
      </c>
    </row>
    <row r="158" spans="1:16" ht="12">
      <c r="A158" s="16"/>
      <c r="C158" s="58" t="s">
        <v>24</v>
      </c>
      <c r="E158" s="104"/>
      <c r="G158" s="104"/>
      <c r="I158" s="104"/>
      <c r="K158" s="104"/>
      <c r="M158" s="104"/>
      <c r="O158" s="104"/>
      <c r="P158" s="24"/>
    </row>
    <row r="159" spans="1:16" ht="12">
      <c r="A159" s="16">
        <v>85</v>
      </c>
      <c r="C159" s="58" t="s">
        <v>105</v>
      </c>
      <c r="D159" s="96">
        <v>23289</v>
      </c>
      <c r="E159" s="104">
        <v>0.1505566017250041</v>
      </c>
      <c r="F159" s="96">
        <v>22589</v>
      </c>
      <c r="G159" s="104">
        <v>0.26072674304524773</v>
      </c>
      <c r="H159" s="96">
        <v>22574</v>
      </c>
      <c r="I159" s="104">
        <v>0.2964088493548702</v>
      </c>
      <c r="J159" s="96">
        <v>700</v>
      </c>
      <c r="K159" s="104">
        <v>0.01028694703985751</v>
      </c>
      <c r="L159" s="96">
        <v>700</v>
      </c>
      <c r="M159" s="104">
        <v>0.021913437539033312</v>
      </c>
      <c r="N159" s="96" t="s">
        <v>311</v>
      </c>
      <c r="O159" s="104" t="s">
        <v>311</v>
      </c>
      <c r="P159" s="24">
        <v>85</v>
      </c>
    </row>
    <row r="160" spans="1:16" ht="12">
      <c r="A160" s="16">
        <v>86</v>
      </c>
      <c r="C160" s="58" t="s">
        <v>106</v>
      </c>
      <c r="D160" s="96">
        <v>23614</v>
      </c>
      <c r="E160" s="104">
        <v>0.15265763206381752</v>
      </c>
      <c r="F160" s="96">
        <v>13781</v>
      </c>
      <c r="G160" s="104">
        <v>0.15906305041863558</v>
      </c>
      <c r="H160" s="96">
        <v>13134</v>
      </c>
      <c r="I160" s="104">
        <v>0.17245653528071522</v>
      </c>
      <c r="J160" s="96">
        <v>9833</v>
      </c>
      <c r="K160" s="104">
        <v>0.1445022146327413</v>
      </c>
      <c r="L160" s="96">
        <v>6087</v>
      </c>
      <c r="M160" s="104">
        <v>0.19055299185727967</v>
      </c>
      <c r="N160" s="96">
        <v>3745</v>
      </c>
      <c r="O160" s="104">
        <v>0.12247030953430542</v>
      </c>
      <c r="P160" s="24">
        <v>86</v>
      </c>
    </row>
    <row r="161" spans="1:16" ht="12">
      <c r="A161" s="16">
        <v>87</v>
      </c>
      <c r="C161" s="58" t="s">
        <v>107</v>
      </c>
      <c r="D161" s="96">
        <v>219556</v>
      </c>
      <c r="E161" s="104">
        <v>1.4193655909800764</v>
      </c>
      <c r="F161" s="96">
        <v>48550</v>
      </c>
      <c r="G161" s="104">
        <v>0.5603737825865146</v>
      </c>
      <c r="H161" s="96">
        <v>42353</v>
      </c>
      <c r="I161" s="104">
        <v>0.5561178345320642</v>
      </c>
      <c r="J161" s="96">
        <v>171005</v>
      </c>
      <c r="K161" s="104">
        <v>2.513027683644048</v>
      </c>
      <c r="L161" s="96">
        <v>17275</v>
      </c>
      <c r="M161" s="104">
        <v>0.5407923335525721</v>
      </c>
      <c r="N161" s="96">
        <v>6634</v>
      </c>
      <c r="O161" s="104">
        <v>0.2169474054607696</v>
      </c>
      <c r="P161" s="24">
        <v>87</v>
      </c>
    </row>
    <row r="162" spans="1:16" ht="12">
      <c r="A162" s="16"/>
      <c r="C162" s="58"/>
      <c r="E162" s="104"/>
      <c r="G162" s="104"/>
      <c r="I162" s="104"/>
      <c r="K162" s="104"/>
      <c r="M162" s="104"/>
      <c r="O162" s="104"/>
      <c r="P162" s="24"/>
    </row>
    <row r="163" spans="1:16" ht="13.5">
      <c r="A163" s="62">
        <v>88</v>
      </c>
      <c r="B163" s="63"/>
      <c r="C163" s="64" t="s">
        <v>108</v>
      </c>
      <c r="D163" s="109">
        <v>15468601</v>
      </c>
      <c r="E163" s="110">
        <v>100</v>
      </c>
      <c r="F163" s="109">
        <v>8663860</v>
      </c>
      <c r="G163" s="110">
        <v>100</v>
      </c>
      <c r="H163" s="109">
        <v>7615832</v>
      </c>
      <c r="I163" s="110">
        <v>100</v>
      </c>
      <c r="J163" s="109">
        <v>6804740</v>
      </c>
      <c r="K163" s="110">
        <v>100</v>
      </c>
      <c r="L163" s="109">
        <v>3194387</v>
      </c>
      <c r="M163" s="110">
        <v>100</v>
      </c>
      <c r="N163" s="109">
        <v>3057884</v>
      </c>
      <c r="O163" s="110">
        <v>100</v>
      </c>
      <c r="P163" s="65">
        <v>88</v>
      </c>
    </row>
    <row r="164" spans="1:16" ht="12">
      <c r="A164" s="16"/>
      <c r="B164" s="44"/>
      <c r="C164" s="39"/>
      <c r="E164" s="104"/>
      <c r="G164" s="104"/>
      <c r="I164" s="104"/>
      <c r="K164" s="104"/>
      <c r="M164" s="104"/>
      <c r="O164" s="104"/>
      <c r="P164" s="24"/>
    </row>
    <row r="165" spans="1:16" ht="12">
      <c r="A165" s="16">
        <v>89</v>
      </c>
      <c r="B165" s="44"/>
      <c r="C165" s="39" t="s">
        <v>46</v>
      </c>
      <c r="D165" s="2"/>
      <c r="E165" s="104"/>
      <c r="F165" s="2"/>
      <c r="G165" s="104"/>
      <c r="H165" s="2"/>
      <c r="I165" s="104"/>
      <c r="J165" s="2"/>
      <c r="K165" s="104"/>
      <c r="L165" s="2"/>
      <c r="M165" s="104"/>
      <c r="N165" s="2"/>
      <c r="O165" s="104"/>
      <c r="P165" s="24"/>
    </row>
    <row r="166" spans="1:16" ht="12">
      <c r="A166" s="16"/>
      <c r="B166" s="44"/>
      <c r="C166" s="39" t="s">
        <v>137</v>
      </c>
      <c r="D166" s="96">
        <v>493</v>
      </c>
      <c r="E166" s="104" t="s">
        <v>154</v>
      </c>
      <c r="F166" s="96">
        <v>352</v>
      </c>
      <c r="G166" s="104" t="s">
        <v>154</v>
      </c>
      <c r="H166" s="96">
        <v>287</v>
      </c>
      <c r="I166" s="104" t="s">
        <v>154</v>
      </c>
      <c r="J166" s="96">
        <v>141</v>
      </c>
      <c r="K166" s="104" t="s">
        <v>154</v>
      </c>
      <c r="L166" s="96">
        <v>81</v>
      </c>
      <c r="M166" s="104" t="s">
        <v>154</v>
      </c>
      <c r="N166" s="96">
        <v>58</v>
      </c>
      <c r="O166" s="104" t="s">
        <v>154</v>
      </c>
      <c r="P166" s="24">
        <v>89</v>
      </c>
    </row>
    <row r="167" spans="1:20" s="5" customFormat="1" ht="12">
      <c r="A167" s="16"/>
      <c r="B167" s="44"/>
      <c r="C167" s="39" t="s">
        <v>24</v>
      </c>
      <c r="E167" s="104"/>
      <c r="G167" s="104"/>
      <c r="I167" s="104"/>
      <c r="K167" s="104"/>
      <c r="M167" s="104"/>
      <c r="O167" s="104"/>
      <c r="P167" s="24"/>
      <c r="Q167" s="2"/>
      <c r="R167" s="2"/>
      <c r="S167" s="2"/>
      <c r="T167" s="2"/>
    </row>
    <row r="168" spans="1:16" s="86" customFormat="1" ht="12">
      <c r="A168" s="90">
        <v>90</v>
      </c>
      <c r="B168" s="91"/>
      <c r="C168" s="92" t="s">
        <v>145</v>
      </c>
      <c r="D168" s="96">
        <v>48</v>
      </c>
      <c r="E168" s="104" t="s">
        <v>154</v>
      </c>
      <c r="F168" s="96">
        <v>47</v>
      </c>
      <c r="G168" s="104" t="s">
        <v>154</v>
      </c>
      <c r="H168" s="96">
        <v>40</v>
      </c>
      <c r="I168" s="104" t="s">
        <v>154</v>
      </c>
      <c r="J168" s="96">
        <v>1</v>
      </c>
      <c r="K168" s="104" t="s">
        <v>154</v>
      </c>
      <c r="L168" s="96">
        <v>1</v>
      </c>
      <c r="M168" s="104" t="s">
        <v>154</v>
      </c>
      <c r="N168" s="96" t="s">
        <v>311</v>
      </c>
      <c r="O168" s="104" t="s">
        <v>154</v>
      </c>
      <c r="P168" s="24">
        <v>90</v>
      </c>
    </row>
    <row r="169" spans="1:16" s="49" customFormat="1" ht="12">
      <c r="A169" s="93" t="s">
        <v>47</v>
      </c>
      <c r="B169" s="60"/>
      <c r="P169" s="44"/>
    </row>
    <row r="170" spans="1:20" ht="12">
      <c r="A170" s="87" t="s">
        <v>109</v>
      </c>
      <c r="B170" s="44"/>
      <c r="C170" s="51"/>
      <c r="P170" s="87"/>
      <c r="Q170" s="49"/>
      <c r="R170" s="49"/>
      <c r="S170" s="49"/>
      <c r="T170" s="49"/>
    </row>
  </sheetData>
  <mergeCells count="32">
    <mergeCell ref="P6:P7"/>
    <mergeCell ref="P69:P70"/>
    <mergeCell ref="P127:P128"/>
    <mergeCell ref="C5:C8"/>
    <mergeCell ref="L69:O69"/>
    <mergeCell ref="L70:M70"/>
    <mergeCell ref="N70:O70"/>
    <mergeCell ref="L6:O6"/>
    <mergeCell ref="L7:M7"/>
    <mergeCell ref="N7:O7"/>
    <mergeCell ref="J6:K7"/>
    <mergeCell ref="J69:K70"/>
    <mergeCell ref="J127:K128"/>
    <mergeCell ref="L127:O127"/>
    <mergeCell ref="L128:M128"/>
    <mergeCell ref="N128:O128"/>
    <mergeCell ref="H36:O36"/>
    <mergeCell ref="A6:A7"/>
    <mergeCell ref="D5:E7"/>
    <mergeCell ref="H6:I7"/>
    <mergeCell ref="A69:A70"/>
    <mergeCell ref="B68:C71"/>
    <mergeCell ref="D68:E70"/>
    <mergeCell ref="H69:I70"/>
    <mergeCell ref="F69:G70"/>
    <mergeCell ref="C36:G36"/>
    <mergeCell ref="F6:G7"/>
    <mergeCell ref="A127:A128"/>
    <mergeCell ref="B126:C129"/>
    <mergeCell ref="D126:E128"/>
    <mergeCell ref="H127:I128"/>
    <mergeCell ref="F127:G128"/>
  </mergeCells>
  <printOptions/>
  <pageMargins left="0.5905511811023623" right="0.5905511811023623" top="0.7086614173228347" bottom="0.7086614173228347" header="0.4724409448818898" footer="0.4724409448818898"/>
  <pageSetup horizontalDpi="600" verticalDpi="600" orientation="portrait" pageOrder="overThenDown" paperSize="9" r:id="rId2"/>
  <headerFooter alignWithMargins="0">
    <oddHeader>&amp;C- &amp;P -</oddHeader>
  </headerFooter>
  <rowBreaks count="2" manualBreakCount="2">
    <brk id="62" max="15" man="1"/>
    <brk id="120" max="1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75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4.00390625" style="1" customWidth="1"/>
    <col min="2" max="2" width="0.85546875" style="1" customWidth="1"/>
    <col min="3" max="3" width="42.00390625" style="2" customWidth="1"/>
    <col min="4" max="4" width="12.7109375" style="38" customWidth="1"/>
    <col min="5" max="5" width="8.7109375" style="70" customWidth="1"/>
    <col min="6" max="6" width="12.7109375" style="38" customWidth="1"/>
    <col min="7" max="7" width="9.421875" style="70" customWidth="1"/>
    <col min="8" max="8" width="12.7109375" style="38" customWidth="1"/>
    <col min="9" max="9" width="8.7109375" style="70" customWidth="1"/>
    <col min="10" max="10" width="12.7109375" style="38" customWidth="1"/>
    <col min="11" max="11" width="8.7109375" style="70" customWidth="1"/>
    <col min="12" max="12" width="12.7109375" style="38" customWidth="1"/>
    <col min="13" max="13" width="8.7109375" style="70" customWidth="1"/>
    <col min="14" max="14" width="12.7109375" style="38" customWidth="1"/>
    <col min="15" max="15" width="8.7109375" style="70" customWidth="1"/>
    <col min="16" max="16" width="4.421875" style="1" customWidth="1"/>
    <col min="17" max="16384" width="11.421875" style="2" customWidth="1"/>
  </cols>
  <sheetData>
    <row r="1" spans="4:17" ht="12">
      <c r="D1" s="2"/>
      <c r="E1" s="69"/>
      <c r="F1" s="2"/>
      <c r="G1" s="4" t="s">
        <v>110</v>
      </c>
      <c r="H1" s="5" t="s">
        <v>111</v>
      </c>
      <c r="J1" s="2"/>
      <c r="K1" s="71"/>
      <c r="L1" s="2"/>
      <c r="M1" s="71"/>
      <c r="N1" s="2"/>
      <c r="O1" s="71"/>
      <c r="Q1" s="7"/>
    </row>
    <row r="2" spans="4:17" ht="12">
      <c r="D2" s="2"/>
      <c r="E2" s="69"/>
      <c r="F2" s="2"/>
      <c r="G2" s="4"/>
      <c r="H2" s="2"/>
      <c r="I2" s="71"/>
      <c r="J2" s="2"/>
      <c r="K2" s="71"/>
      <c r="L2" s="2"/>
      <c r="M2" s="71"/>
      <c r="N2" s="2"/>
      <c r="O2" s="71"/>
      <c r="Q2" s="7"/>
    </row>
    <row r="3" spans="4:17" ht="12">
      <c r="D3" s="2"/>
      <c r="E3" s="69"/>
      <c r="F3" s="2"/>
      <c r="G3" s="9" t="s">
        <v>112</v>
      </c>
      <c r="H3" s="2" t="s">
        <v>3</v>
      </c>
      <c r="I3" s="71"/>
      <c r="J3" s="2"/>
      <c r="K3" s="71"/>
      <c r="L3" s="2"/>
      <c r="M3" s="71"/>
      <c r="N3" s="2"/>
      <c r="O3" s="71"/>
      <c r="Q3" s="7"/>
    </row>
    <row r="4" spans="1:16" s="15" customFormat="1" ht="12.75" thickBot="1">
      <c r="A4" s="10"/>
      <c r="B4" s="10"/>
      <c r="C4" s="11"/>
      <c r="D4" s="11"/>
      <c r="E4" s="72"/>
      <c r="F4" s="11"/>
      <c r="G4" s="72"/>
      <c r="H4" s="11"/>
      <c r="I4" s="72"/>
      <c r="J4" s="11"/>
      <c r="K4" s="72"/>
      <c r="L4" s="11"/>
      <c r="M4" s="72"/>
      <c r="N4" s="11"/>
      <c r="O4" s="72"/>
      <c r="P4" s="10"/>
    </row>
    <row r="5" spans="1:16" s="15" customFormat="1" ht="12">
      <c r="A5" s="16"/>
      <c r="B5" s="17"/>
      <c r="C5" s="189" t="s">
        <v>115</v>
      </c>
      <c r="D5" s="197" t="s">
        <v>7</v>
      </c>
      <c r="E5" s="169"/>
      <c r="F5" s="73"/>
      <c r="G5" s="88" t="s">
        <v>113</v>
      </c>
      <c r="H5" s="73" t="s">
        <v>114</v>
      </c>
      <c r="I5" s="75"/>
      <c r="J5" s="73"/>
      <c r="K5" s="75"/>
      <c r="L5" s="73"/>
      <c r="M5" s="75"/>
      <c r="N5" s="73"/>
      <c r="O5" s="74"/>
      <c r="P5" s="17"/>
    </row>
    <row r="6" spans="1:16" s="15" customFormat="1" ht="12">
      <c r="A6" s="160" t="s">
        <v>270</v>
      </c>
      <c r="B6" s="17"/>
      <c r="C6" s="165"/>
      <c r="D6" s="170"/>
      <c r="E6" s="161"/>
      <c r="F6" s="193" t="s">
        <v>273</v>
      </c>
      <c r="G6" s="194"/>
      <c r="H6" s="195" t="s">
        <v>274</v>
      </c>
      <c r="I6" s="196"/>
      <c r="J6" s="193" t="s">
        <v>275</v>
      </c>
      <c r="K6" s="196"/>
      <c r="L6" s="193" t="s">
        <v>276</v>
      </c>
      <c r="M6" s="174"/>
      <c r="N6" s="198" t="s">
        <v>173</v>
      </c>
      <c r="O6" s="174"/>
      <c r="P6" s="188" t="s">
        <v>270</v>
      </c>
    </row>
    <row r="7" spans="1:16" s="15" customFormat="1" ht="12">
      <c r="A7" s="191"/>
      <c r="B7" s="17"/>
      <c r="C7" s="165"/>
      <c r="D7" s="171"/>
      <c r="E7" s="172"/>
      <c r="F7" s="178"/>
      <c r="G7" s="175"/>
      <c r="H7" s="175"/>
      <c r="I7" s="172"/>
      <c r="J7" s="178"/>
      <c r="K7" s="172"/>
      <c r="L7" s="178"/>
      <c r="M7" s="172"/>
      <c r="N7" s="178"/>
      <c r="O7" s="172"/>
      <c r="P7" s="190"/>
    </row>
    <row r="8" spans="1:18" ht="14.25" thickBot="1">
      <c r="A8" s="29"/>
      <c r="B8" s="10"/>
      <c r="C8" s="167"/>
      <c r="D8" s="94" t="s">
        <v>148</v>
      </c>
      <c r="E8" s="30" t="s">
        <v>8</v>
      </c>
      <c r="F8" s="94" t="s">
        <v>148</v>
      </c>
      <c r="G8" s="13" t="s">
        <v>8</v>
      </c>
      <c r="H8" s="99" t="s">
        <v>148</v>
      </c>
      <c r="I8" s="30" t="s">
        <v>8</v>
      </c>
      <c r="J8" s="94" t="s">
        <v>148</v>
      </c>
      <c r="K8" s="30" t="s">
        <v>8</v>
      </c>
      <c r="L8" s="94" t="s">
        <v>148</v>
      </c>
      <c r="M8" s="30" t="s">
        <v>8</v>
      </c>
      <c r="N8" s="94" t="s">
        <v>148</v>
      </c>
      <c r="O8" s="30" t="s">
        <v>8</v>
      </c>
      <c r="P8" s="31"/>
      <c r="Q8" s="32"/>
      <c r="R8" s="15"/>
    </row>
    <row r="9" spans="1:16" s="15" customFormat="1" ht="12">
      <c r="A9" s="17"/>
      <c r="B9" s="17"/>
      <c r="E9" s="76"/>
      <c r="G9" s="76"/>
      <c r="I9" s="76"/>
      <c r="K9" s="76"/>
      <c r="M9" s="76"/>
      <c r="O9" s="76"/>
      <c r="P9" s="17"/>
    </row>
    <row r="10" spans="1:18" ht="12">
      <c r="A10" s="17"/>
      <c r="B10" s="17"/>
      <c r="C10" s="35" t="s">
        <v>9</v>
      </c>
      <c r="D10" s="36"/>
      <c r="E10" s="77"/>
      <c r="F10" s="36"/>
      <c r="G10" s="77"/>
      <c r="H10" s="37" t="s">
        <v>9</v>
      </c>
      <c r="I10" s="77"/>
      <c r="J10" s="36"/>
      <c r="K10" s="77"/>
      <c r="L10" s="36"/>
      <c r="M10" s="77"/>
      <c r="N10" s="36"/>
      <c r="O10" s="77"/>
      <c r="P10" s="17"/>
      <c r="Q10" s="34"/>
      <c r="R10" s="15"/>
    </row>
    <row r="11" spans="1:18" ht="12">
      <c r="A11" s="17"/>
      <c r="B11" s="17"/>
      <c r="C11" s="15"/>
      <c r="D11" s="40"/>
      <c r="P11" s="17"/>
      <c r="Q11" s="15"/>
      <c r="R11" s="15"/>
    </row>
    <row r="12" spans="1:16" ht="13.5">
      <c r="A12" s="16">
        <v>1</v>
      </c>
      <c r="B12" s="17"/>
      <c r="C12" s="39" t="s">
        <v>10</v>
      </c>
      <c r="D12" s="96">
        <v>15589983</v>
      </c>
      <c r="E12" s="104">
        <v>82.42187452500973</v>
      </c>
      <c r="F12" s="96">
        <v>4670559</v>
      </c>
      <c r="G12" s="104">
        <v>90.66418220892467</v>
      </c>
      <c r="H12" s="96">
        <v>1933872</v>
      </c>
      <c r="I12" s="104">
        <v>80.00539472285232</v>
      </c>
      <c r="J12" s="96">
        <v>4910092</v>
      </c>
      <c r="K12" s="104">
        <v>85.29906054660559</v>
      </c>
      <c r="L12" s="96">
        <v>1292247</v>
      </c>
      <c r="M12" s="104">
        <v>68.16867572841346</v>
      </c>
      <c r="N12" s="96">
        <v>740088</v>
      </c>
      <c r="O12" s="104">
        <v>84.25870266134761</v>
      </c>
      <c r="P12" s="24">
        <v>1</v>
      </c>
    </row>
    <row r="13" spans="1:16" ht="12">
      <c r="A13" s="16"/>
      <c r="B13" s="17"/>
      <c r="C13" s="39" t="s">
        <v>11</v>
      </c>
      <c r="E13" s="104"/>
      <c r="G13" s="104"/>
      <c r="I13" s="104"/>
      <c r="K13" s="104"/>
      <c r="M13" s="104"/>
      <c r="O13" s="104"/>
      <c r="P13" s="24"/>
    </row>
    <row r="14" spans="1:16" ht="12">
      <c r="A14" s="16">
        <v>2</v>
      </c>
      <c r="B14" s="17"/>
      <c r="C14" s="39" t="s">
        <v>12</v>
      </c>
      <c r="D14" s="96">
        <v>87445</v>
      </c>
      <c r="E14" s="104">
        <v>0.4623084462529225</v>
      </c>
      <c r="F14" s="96">
        <v>1634</v>
      </c>
      <c r="G14" s="104">
        <v>0.03171895992093943</v>
      </c>
      <c r="H14" s="96">
        <v>20968</v>
      </c>
      <c r="I14" s="104">
        <v>0.8674581960692163</v>
      </c>
      <c r="J14" s="96">
        <v>40717</v>
      </c>
      <c r="K14" s="104">
        <v>0.7073435382221229</v>
      </c>
      <c r="L14" s="96">
        <v>6519</v>
      </c>
      <c r="M14" s="104">
        <v>0.3438906006928454</v>
      </c>
      <c r="N14" s="96">
        <v>1907</v>
      </c>
      <c r="O14" s="104">
        <v>0.21711113539902</v>
      </c>
      <c r="P14" s="24">
        <v>2</v>
      </c>
    </row>
    <row r="15" spans="1:16" ht="12">
      <c r="A15" s="16">
        <v>3</v>
      </c>
      <c r="B15" s="17"/>
      <c r="C15" s="39" t="s">
        <v>13</v>
      </c>
      <c r="D15" s="96">
        <v>14226454</v>
      </c>
      <c r="E15" s="104">
        <v>75.21310360144862</v>
      </c>
      <c r="F15" s="96">
        <v>4581698</v>
      </c>
      <c r="G15" s="104">
        <v>88.93922596808343</v>
      </c>
      <c r="H15" s="96">
        <v>1890279</v>
      </c>
      <c r="I15" s="104">
        <v>78.20192728956134</v>
      </c>
      <c r="J15" s="96">
        <v>4618276</v>
      </c>
      <c r="K15" s="104">
        <v>80.2295769906013</v>
      </c>
      <c r="L15" s="96">
        <v>1258609</v>
      </c>
      <c r="M15" s="104">
        <v>66.39420233892031</v>
      </c>
      <c r="N15" s="96">
        <v>707838</v>
      </c>
      <c r="O15" s="104">
        <v>80.58705393737362</v>
      </c>
      <c r="P15" s="24">
        <v>3</v>
      </c>
    </row>
    <row r="16" spans="1:16" ht="12">
      <c r="A16" s="16"/>
      <c r="B16" s="17"/>
      <c r="C16" s="39" t="s">
        <v>14</v>
      </c>
      <c r="E16" s="104"/>
      <c r="G16" s="104"/>
      <c r="I16" s="104"/>
      <c r="K16" s="104"/>
      <c r="M16" s="104"/>
      <c r="O16" s="104"/>
      <c r="P16" s="24"/>
    </row>
    <row r="17" spans="1:16" ht="12">
      <c r="A17" s="16">
        <v>4</v>
      </c>
      <c r="B17" s="17"/>
      <c r="C17" s="39" t="s">
        <v>15</v>
      </c>
      <c r="D17" s="96">
        <v>7241873</v>
      </c>
      <c r="E17" s="104">
        <v>38.28668368221157</v>
      </c>
      <c r="F17" s="96">
        <v>4551862</v>
      </c>
      <c r="G17" s="104">
        <v>88.36005406587954</v>
      </c>
      <c r="H17" s="96">
        <v>140031</v>
      </c>
      <c r="I17" s="104">
        <v>5.79316285071387</v>
      </c>
      <c r="J17" s="96">
        <v>370752</v>
      </c>
      <c r="K17" s="104">
        <v>6.440774897043704</v>
      </c>
      <c r="L17" s="96">
        <v>871494</v>
      </c>
      <c r="M17" s="104">
        <v>45.97309329041427</v>
      </c>
      <c r="N17" s="96">
        <v>370868</v>
      </c>
      <c r="O17" s="104">
        <v>42.223163378691005</v>
      </c>
      <c r="P17" s="24">
        <v>4</v>
      </c>
    </row>
    <row r="18" spans="1:16" ht="12">
      <c r="A18" s="16">
        <v>5</v>
      </c>
      <c r="B18" s="17"/>
      <c r="C18" s="39" t="s">
        <v>16</v>
      </c>
      <c r="D18" s="96">
        <v>5919437</v>
      </c>
      <c r="E18" s="104">
        <v>31.295165214272522</v>
      </c>
      <c r="F18" s="96">
        <v>4484</v>
      </c>
      <c r="G18" s="104">
        <v>0.08704272722490354</v>
      </c>
      <c r="H18" s="96">
        <v>1598542</v>
      </c>
      <c r="I18" s="104">
        <v>66.13260013644015</v>
      </c>
      <c r="J18" s="96">
        <v>4013504</v>
      </c>
      <c r="K18" s="104">
        <v>69.7233617414997</v>
      </c>
      <c r="L18" s="96">
        <v>104350</v>
      </c>
      <c r="M18" s="104">
        <v>5.50467620529198</v>
      </c>
      <c r="N18" s="96">
        <v>81151</v>
      </c>
      <c r="O18" s="104">
        <v>9.239006685246917</v>
      </c>
      <c r="P18" s="24">
        <v>5</v>
      </c>
    </row>
    <row r="19" spans="1:16" ht="13.5">
      <c r="A19" s="16">
        <v>6</v>
      </c>
      <c r="B19" s="17"/>
      <c r="C19" s="39" t="s">
        <v>17</v>
      </c>
      <c r="D19" s="96">
        <v>473916</v>
      </c>
      <c r="E19" s="104">
        <v>2.5055219808382416</v>
      </c>
      <c r="F19" s="96">
        <v>5605</v>
      </c>
      <c r="G19" s="104">
        <v>0.10880340903112942</v>
      </c>
      <c r="H19" s="96">
        <v>20844</v>
      </c>
      <c r="I19" s="104">
        <v>0.8623282448906306</v>
      </c>
      <c r="J19" s="96">
        <v>35927</v>
      </c>
      <c r="K19" s="104">
        <v>0.6241307389470298</v>
      </c>
      <c r="L19" s="96">
        <v>119154</v>
      </c>
      <c r="M19" s="104">
        <v>6.285617523386302</v>
      </c>
      <c r="N19" s="96">
        <v>231756</v>
      </c>
      <c r="O19" s="104">
        <v>26.385321602273347</v>
      </c>
      <c r="P19" s="24">
        <v>6</v>
      </c>
    </row>
    <row r="20" spans="1:16" ht="12">
      <c r="A20" s="16">
        <v>7</v>
      </c>
      <c r="B20" s="17"/>
      <c r="C20" s="39" t="s">
        <v>18</v>
      </c>
      <c r="D20" s="96">
        <v>591227</v>
      </c>
      <c r="E20" s="104">
        <v>3.1257274372780217</v>
      </c>
      <c r="F20" s="96">
        <v>19746</v>
      </c>
      <c r="G20" s="104">
        <v>0.38330635409967556</v>
      </c>
      <c r="H20" s="96">
        <v>130860</v>
      </c>
      <c r="I20" s="104">
        <v>5.4137533163686395</v>
      </c>
      <c r="J20" s="96">
        <v>198092</v>
      </c>
      <c r="K20" s="104">
        <v>3.4412922409189473</v>
      </c>
      <c r="L20" s="96">
        <v>163610</v>
      </c>
      <c r="M20" s="104">
        <v>8.630762567779788</v>
      </c>
      <c r="N20" s="96">
        <v>24061</v>
      </c>
      <c r="O20" s="104">
        <v>2.739334572016686</v>
      </c>
      <c r="P20" s="24">
        <v>7</v>
      </c>
    </row>
    <row r="21" spans="1:16" ht="12">
      <c r="A21" s="16">
        <v>8</v>
      </c>
      <c r="B21" s="17"/>
      <c r="C21" s="39" t="s">
        <v>19</v>
      </c>
      <c r="D21" s="96">
        <v>1154701</v>
      </c>
      <c r="E21" s="104">
        <v>6.104728974746365</v>
      </c>
      <c r="F21" s="96">
        <v>31216</v>
      </c>
      <c r="G21" s="104">
        <v>0.6059602526879101</v>
      </c>
      <c r="H21" s="96">
        <v>22624</v>
      </c>
      <c r="I21" s="104">
        <v>0.9359678666477466</v>
      </c>
      <c r="J21" s="96">
        <v>251098</v>
      </c>
      <c r="K21" s="104">
        <v>4.36212264559026</v>
      </c>
      <c r="L21" s="96">
        <v>27118</v>
      </c>
      <c r="M21" s="104">
        <v>1.430530036752352</v>
      </c>
      <c r="N21" s="96">
        <v>28096</v>
      </c>
      <c r="O21" s="104">
        <v>3.1987175984115708</v>
      </c>
      <c r="P21" s="24">
        <v>8</v>
      </c>
    </row>
    <row r="22" spans="1:16" ht="12">
      <c r="A22" s="16">
        <v>9</v>
      </c>
      <c r="B22" s="17"/>
      <c r="C22" s="39" t="s">
        <v>20</v>
      </c>
      <c r="D22" s="96">
        <v>3140143</v>
      </c>
      <c r="E22" s="104">
        <v>16.601459561347028</v>
      </c>
      <c r="F22" s="96">
        <v>475757</v>
      </c>
      <c r="G22" s="104">
        <v>9.235322653063879</v>
      </c>
      <c r="H22" s="96">
        <v>417115</v>
      </c>
      <c r="I22" s="104">
        <v>17.256286982707515</v>
      </c>
      <c r="J22" s="96">
        <v>823962</v>
      </c>
      <c r="K22" s="104">
        <v>14.314025995053095</v>
      </c>
      <c r="L22" s="96">
        <v>524622</v>
      </c>
      <c r="M22" s="104">
        <v>27.67488490821935</v>
      </c>
      <c r="N22" s="96">
        <v>137124</v>
      </c>
      <c r="O22" s="104">
        <v>15.611508825618886</v>
      </c>
      <c r="P22" s="24">
        <v>9</v>
      </c>
    </row>
    <row r="23" spans="1:16" ht="12">
      <c r="A23" s="16"/>
      <c r="B23" s="17"/>
      <c r="C23" s="39" t="s">
        <v>21</v>
      </c>
      <c r="E23" s="104"/>
      <c r="G23" s="104"/>
      <c r="I23" s="104"/>
      <c r="K23" s="104"/>
      <c r="M23" s="104"/>
      <c r="O23" s="104"/>
      <c r="P23" s="24"/>
    </row>
    <row r="24" spans="1:16" ht="12">
      <c r="A24" s="16">
        <v>10</v>
      </c>
      <c r="B24" s="17"/>
      <c r="C24" s="39" t="s">
        <v>22</v>
      </c>
      <c r="D24" s="96">
        <v>464821</v>
      </c>
      <c r="E24" s="104">
        <v>2.457438095897189</v>
      </c>
      <c r="F24" s="96">
        <v>209842</v>
      </c>
      <c r="G24" s="104">
        <v>4.0734210451222586</v>
      </c>
      <c r="H24" s="96">
        <v>1626</v>
      </c>
      <c r="I24" s="104">
        <v>0.0672685533579047</v>
      </c>
      <c r="J24" s="96">
        <v>14500</v>
      </c>
      <c r="K24" s="104">
        <v>0.2518967827742904</v>
      </c>
      <c r="L24" s="96">
        <v>22521</v>
      </c>
      <c r="M24" s="104">
        <v>1.188028872250893</v>
      </c>
      <c r="N24" s="96">
        <v>8938</v>
      </c>
      <c r="O24" s="104">
        <v>1.0175874820117674</v>
      </c>
      <c r="P24" s="24">
        <v>10</v>
      </c>
    </row>
    <row r="25" spans="1:16" ht="12">
      <c r="A25" s="16">
        <v>11</v>
      </c>
      <c r="B25" s="17"/>
      <c r="C25" s="39" t="s">
        <v>23</v>
      </c>
      <c r="D25" s="96">
        <v>1572452</v>
      </c>
      <c r="E25" s="104">
        <v>8.313315122960724</v>
      </c>
      <c r="F25" s="96">
        <v>91302</v>
      </c>
      <c r="G25" s="104">
        <v>1.7723405622408883</v>
      </c>
      <c r="H25" s="96">
        <v>222131</v>
      </c>
      <c r="I25" s="104">
        <v>9.189686977825787</v>
      </c>
      <c r="J25" s="96">
        <v>548474</v>
      </c>
      <c r="K25" s="104">
        <v>9.528195588644563</v>
      </c>
      <c r="L25" s="96">
        <v>330829</v>
      </c>
      <c r="M25" s="104">
        <v>17.451907276670248</v>
      </c>
      <c r="N25" s="96">
        <v>78142</v>
      </c>
      <c r="O25" s="104">
        <v>8.896433320582181</v>
      </c>
      <c r="P25" s="24">
        <v>11</v>
      </c>
    </row>
    <row r="26" spans="1:16" ht="12">
      <c r="A26" s="16"/>
      <c r="B26" s="17"/>
      <c r="C26" s="39" t="s">
        <v>24</v>
      </c>
      <c r="E26" s="104"/>
      <c r="G26" s="104"/>
      <c r="I26" s="104"/>
      <c r="K26" s="104"/>
      <c r="M26" s="104"/>
      <c r="O26" s="104"/>
      <c r="P26" s="24"/>
    </row>
    <row r="27" spans="1:16" ht="12">
      <c r="A27" s="16">
        <v>12</v>
      </c>
      <c r="B27" s="17"/>
      <c r="C27" s="39" t="s">
        <v>25</v>
      </c>
      <c r="D27" s="96">
        <v>667547</v>
      </c>
      <c r="E27" s="104">
        <v>3.529219696618442</v>
      </c>
      <c r="F27" s="96">
        <v>38902</v>
      </c>
      <c r="G27" s="104">
        <v>0.7551597177750218</v>
      </c>
      <c r="H27" s="96">
        <v>123295</v>
      </c>
      <c r="I27" s="104">
        <v>5.100784923900898</v>
      </c>
      <c r="J27" s="96">
        <v>329786</v>
      </c>
      <c r="K27" s="104">
        <v>5.72910568303463</v>
      </c>
      <c r="L27" s="96">
        <v>87284</v>
      </c>
      <c r="M27" s="104">
        <v>4.604409754697702</v>
      </c>
      <c r="N27" s="96">
        <v>9575</v>
      </c>
      <c r="O27" s="104">
        <v>1.090109659908556</v>
      </c>
      <c r="P27" s="24">
        <v>12</v>
      </c>
    </row>
    <row r="28" spans="1:16" ht="12">
      <c r="A28" s="16">
        <v>13</v>
      </c>
      <c r="B28" s="17"/>
      <c r="C28" s="39" t="s">
        <v>26</v>
      </c>
      <c r="E28" s="104"/>
      <c r="G28" s="104"/>
      <c r="I28" s="104"/>
      <c r="K28" s="104"/>
      <c r="M28" s="104"/>
      <c r="O28" s="104"/>
      <c r="P28" s="24"/>
    </row>
    <row r="29" spans="1:16" ht="12">
      <c r="A29" s="16"/>
      <c r="B29" s="17"/>
      <c r="C29" s="39" t="s">
        <v>117</v>
      </c>
      <c r="D29" s="96">
        <v>279423</v>
      </c>
      <c r="E29" s="104">
        <v>1.477267001856371</v>
      </c>
      <c r="F29" s="96">
        <v>10665</v>
      </c>
      <c r="G29" s="104">
        <v>0.20702736080588677</v>
      </c>
      <c r="H29" s="96">
        <v>33267</v>
      </c>
      <c r="I29" s="104">
        <v>1.37627488595167</v>
      </c>
      <c r="J29" s="96">
        <v>15532</v>
      </c>
      <c r="K29" s="104">
        <v>0.2698248848310537</v>
      </c>
      <c r="L29" s="96">
        <v>208150</v>
      </c>
      <c r="M29" s="104">
        <v>10.98033878420245</v>
      </c>
      <c r="N29" s="96">
        <v>770</v>
      </c>
      <c r="O29" s="104">
        <v>0.08766417108403009</v>
      </c>
      <c r="P29" s="24">
        <v>13</v>
      </c>
    </row>
    <row r="30" spans="1:16" ht="12">
      <c r="A30" s="16">
        <v>14</v>
      </c>
      <c r="B30" s="17"/>
      <c r="C30" s="39" t="s">
        <v>141</v>
      </c>
      <c r="E30" s="104"/>
      <c r="G30" s="104"/>
      <c r="I30" s="104"/>
      <c r="K30" s="104"/>
      <c r="M30" s="104"/>
      <c r="O30" s="104"/>
      <c r="P30" s="24"/>
    </row>
    <row r="31" spans="1:16" ht="12">
      <c r="A31" s="16"/>
      <c r="B31" s="17"/>
      <c r="C31" s="39" t="s">
        <v>142</v>
      </c>
      <c r="D31" s="96">
        <v>1102868</v>
      </c>
      <c r="E31" s="104">
        <v>5.830695768792591</v>
      </c>
      <c r="F31" s="96">
        <v>174611</v>
      </c>
      <c r="G31" s="104">
        <v>3.3895222220043784</v>
      </c>
      <c r="H31" s="96">
        <v>193357</v>
      </c>
      <c r="I31" s="104">
        <v>7.999290080949802</v>
      </c>
      <c r="J31" s="96">
        <v>260988</v>
      </c>
      <c r="K31" s="104">
        <v>4.533933623634241</v>
      </c>
      <c r="L31" s="96">
        <v>171270</v>
      </c>
      <c r="M31" s="104">
        <v>9.034843255202276</v>
      </c>
      <c r="N31" s="96">
        <v>50042</v>
      </c>
      <c r="O31" s="104">
        <v>5.697260323879265</v>
      </c>
      <c r="P31" s="24">
        <v>14</v>
      </c>
    </row>
    <row r="32" spans="1:16" ht="12">
      <c r="A32" s="16">
        <v>15</v>
      </c>
      <c r="B32" s="17"/>
      <c r="C32" s="39" t="s">
        <v>140</v>
      </c>
      <c r="D32" s="96">
        <v>77211</v>
      </c>
      <c r="E32" s="104">
        <v>0.4082028411416822</v>
      </c>
      <c r="F32" s="96" t="s">
        <v>311</v>
      </c>
      <c r="G32" s="104" t="s">
        <v>311</v>
      </c>
      <c r="H32" s="96" t="s">
        <v>311</v>
      </c>
      <c r="I32" s="104" t="s">
        <v>311</v>
      </c>
      <c r="J32" s="96" t="s">
        <v>311</v>
      </c>
      <c r="K32" s="104" t="s">
        <v>311</v>
      </c>
      <c r="L32" s="96">
        <v>77211</v>
      </c>
      <c r="M32" s="104">
        <v>4.0730383755323345</v>
      </c>
      <c r="N32" s="96" t="s">
        <v>311</v>
      </c>
      <c r="O32" s="104" t="s">
        <v>311</v>
      </c>
      <c r="P32" s="24">
        <v>15</v>
      </c>
    </row>
    <row r="33" spans="1:16" ht="12">
      <c r="A33" s="16">
        <v>16</v>
      </c>
      <c r="B33" s="17"/>
      <c r="C33" s="39" t="s">
        <v>139</v>
      </c>
      <c r="E33" s="104"/>
      <c r="G33" s="104"/>
      <c r="I33" s="104"/>
      <c r="K33" s="104"/>
      <c r="M33" s="104"/>
      <c r="O33" s="104"/>
      <c r="P33" s="24"/>
    </row>
    <row r="34" spans="1:16" ht="12">
      <c r="A34" s="16"/>
      <c r="B34" s="17"/>
      <c r="C34" s="39" t="s">
        <v>174</v>
      </c>
      <c r="D34" s="96">
        <v>107523</v>
      </c>
      <c r="E34" s="104">
        <v>0.568457785653302</v>
      </c>
      <c r="F34" s="96">
        <v>5175</v>
      </c>
      <c r="G34" s="104">
        <v>0.10045631431509273</v>
      </c>
      <c r="H34" s="96">
        <v>66189</v>
      </c>
      <c r="I34" s="104">
        <v>2.738276923866146</v>
      </c>
      <c r="J34" s="96">
        <v>22270</v>
      </c>
      <c r="K34" s="104">
        <v>0.38687871395747914</v>
      </c>
      <c r="L34" s="96">
        <v>1580</v>
      </c>
      <c r="M34" s="104">
        <v>0.08334823578688384</v>
      </c>
      <c r="N34" s="96">
        <v>1139</v>
      </c>
      <c r="O34" s="104">
        <v>0.1296746634606627</v>
      </c>
      <c r="P34" s="24">
        <v>16</v>
      </c>
    </row>
    <row r="35" spans="1:16" ht="12">
      <c r="A35" s="17"/>
      <c r="B35" s="17"/>
      <c r="C35" s="41" t="s">
        <v>28</v>
      </c>
      <c r="E35" s="42"/>
      <c r="F35" s="95"/>
      <c r="G35" s="42"/>
      <c r="H35" s="95"/>
      <c r="I35" s="42"/>
      <c r="J35" s="95"/>
      <c r="K35" s="42"/>
      <c r="L35" s="95"/>
      <c r="M35" s="42"/>
      <c r="N35" s="95"/>
      <c r="O35" s="42"/>
      <c r="P35" s="17"/>
    </row>
    <row r="36" spans="1:16" ht="12">
      <c r="A36" s="17"/>
      <c r="B36" s="17"/>
      <c r="C36" s="179" t="s">
        <v>29</v>
      </c>
      <c r="D36" s="179"/>
      <c r="E36" s="179"/>
      <c r="F36" s="179"/>
      <c r="G36" s="179"/>
      <c r="H36" s="199" t="s">
        <v>29</v>
      </c>
      <c r="I36" s="199"/>
      <c r="J36" s="199"/>
      <c r="K36" s="199"/>
      <c r="L36" s="199"/>
      <c r="M36" s="199"/>
      <c r="N36" s="199"/>
      <c r="O36" s="199"/>
      <c r="P36" s="17"/>
    </row>
    <row r="37" spans="1:16" ht="12.75">
      <c r="A37" s="17"/>
      <c r="B37" s="17"/>
      <c r="C37" s="41"/>
      <c r="D37" s="97"/>
      <c r="E37" s="56"/>
      <c r="F37" s="97"/>
      <c r="G37" s="56"/>
      <c r="H37" s="97"/>
      <c r="I37" s="56"/>
      <c r="J37" s="97"/>
      <c r="K37" s="56"/>
      <c r="L37" s="97"/>
      <c r="M37" s="56"/>
      <c r="N37" s="97"/>
      <c r="O37" s="56"/>
      <c r="P37" s="17"/>
    </row>
    <row r="38" spans="1:16" ht="12">
      <c r="A38" s="16">
        <v>17</v>
      </c>
      <c r="B38" s="17"/>
      <c r="C38" s="39" t="s">
        <v>30</v>
      </c>
      <c r="D38" s="96">
        <v>7036365</v>
      </c>
      <c r="E38" s="104">
        <v>37.200194069625994</v>
      </c>
      <c r="F38" s="96">
        <v>2013822</v>
      </c>
      <c r="G38" s="104">
        <v>39.09200691915916</v>
      </c>
      <c r="H38" s="96">
        <v>711339</v>
      </c>
      <c r="I38" s="104">
        <v>29.428502753418552</v>
      </c>
      <c r="J38" s="96">
        <v>2444535</v>
      </c>
      <c r="K38" s="104">
        <v>42.46693116407931</v>
      </c>
      <c r="L38" s="96">
        <v>425559</v>
      </c>
      <c r="M38" s="104">
        <v>22.44910878052563</v>
      </c>
      <c r="N38" s="96">
        <v>247812</v>
      </c>
      <c r="O38" s="104">
        <v>28.21329034373463</v>
      </c>
      <c r="P38" s="24">
        <v>17</v>
      </c>
    </row>
    <row r="39" spans="1:16" ht="13.5">
      <c r="A39" s="16"/>
      <c r="B39" s="17"/>
      <c r="C39" s="39" t="s">
        <v>31</v>
      </c>
      <c r="E39" s="104"/>
      <c r="G39" s="104"/>
      <c r="I39" s="104"/>
      <c r="K39" s="104"/>
      <c r="M39" s="104"/>
      <c r="O39" s="104"/>
      <c r="P39" s="24"/>
    </row>
    <row r="40" spans="1:16" ht="12">
      <c r="A40" s="16">
        <v>18</v>
      </c>
      <c r="B40" s="17"/>
      <c r="C40" s="39" t="s">
        <v>32</v>
      </c>
      <c r="D40" s="96">
        <v>1086282</v>
      </c>
      <c r="E40" s="104">
        <v>5.74300810352241</v>
      </c>
      <c r="F40" s="96">
        <v>226247</v>
      </c>
      <c r="G40" s="104">
        <v>4.391872414463147</v>
      </c>
      <c r="H40" s="96">
        <v>57094</v>
      </c>
      <c r="I40" s="104">
        <v>2.362011553146501</v>
      </c>
      <c r="J40" s="96">
        <v>466535</v>
      </c>
      <c r="K40" s="104">
        <v>8.104735555283005</v>
      </c>
      <c r="L40" s="96">
        <v>63088</v>
      </c>
      <c r="M40" s="104">
        <v>3.328021202103119</v>
      </c>
      <c r="N40" s="96">
        <v>82582</v>
      </c>
      <c r="O40" s="104">
        <v>9.40192542397581</v>
      </c>
      <c r="P40" s="24">
        <v>18</v>
      </c>
    </row>
    <row r="41" spans="1:16" ht="12">
      <c r="A41" s="16">
        <v>19</v>
      </c>
      <c r="B41" s="17"/>
      <c r="C41" s="39" t="s">
        <v>132</v>
      </c>
      <c r="D41" s="96">
        <v>5277</v>
      </c>
      <c r="E41" s="104">
        <v>0.02789869827750783</v>
      </c>
      <c r="F41" s="96" t="s">
        <v>311</v>
      </c>
      <c r="G41" s="104" t="s">
        <v>311</v>
      </c>
      <c r="H41" s="96">
        <v>4276</v>
      </c>
      <c r="I41" s="104">
        <v>0.17690057451316143</v>
      </c>
      <c r="J41" s="96" t="s">
        <v>311</v>
      </c>
      <c r="K41" s="104" t="s">
        <v>311</v>
      </c>
      <c r="L41" s="96" t="s">
        <v>311</v>
      </c>
      <c r="M41" s="104" t="s">
        <v>311</v>
      </c>
      <c r="N41" s="96" t="s">
        <v>311</v>
      </c>
      <c r="O41" s="104" t="s">
        <v>311</v>
      </c>
      <c r="P41" s="24">
        <v>19</v>
      </c>
    </row>
    <row r="42" spans="1:16" ht="12">
      <c r="A42" s="16">
        <v>20</v>
      </c>
      <c r="B42" s="17"/>
      <c r="C42" s="39" t="s">
        <v>33</v>
      </c>
      <c r="D42" s="96">
        <v>6970051</v>
      </c>
      <c r="E42" s="104">
        <v>36.84960201399313</v>
      </c>
      <c r="F42" s="96">
        <v>2701856</v>
      </c>
      <c r="G42" s="104">
        <v>52.448018467655885</v>
      </c>
      <c r="H42" s="96">
        <v>658002</v>
      </c>
      <c r="I42" s="104">
        <v>27.221920446868392</v>
      </c>
      <c r="J42" s="96">
        <v>2016213</v>
      </c>
      <c r="K42" s="104">
        <v>35.02603917846209</v>
      </c>
      <c r="L42" s="96">
        <v>353070</v>
      </c>
      <c r="M42" s="104">
        <v>18.625165575490556</v>
      </c>
      <c r="N42" s="96">
        <v>187849</v>
      </c>
      <c r="O42" s="104">
        <v>21.386528407745413</v>
      </c>
      <c r="P42" s="24">
        <v>20</v>
      </c>
    </row>
    <row r="43" spans="1:16" ht="12">
      <c r="A43" s="16">
        <v>21</v>
      </c>
      <c r="B43" s="17"/>
      <c r="C43" s="39" t="s">
        <v>34</v>
      </c>
      <c r="D43" s="96">
        <v>136899</v>
      </c>
      <c r="E43" s="104">
        <v>0.7237642401918788</v>
      </c>
      <c r="F43" s="96">
        <v>17495</v>
      </c>
      <c r="G43" s="104">
        <v>0.33961028385363234</v>
      </c>
      <c r="H43" s="96">
        <v>21716</v>
      </c>
      <c r="I43" s="104">
        <v>0.8984033854368133</v>
      </c>
      <c r="J43" s="96">
        <v>23130</v>
      </c>
      <c r="K43" s="104">
        <v>0.40181879900478185</v>
      </c>
      <c r="L43" s="96">
        <v>12090</v>
      </c>
      <c r="M43" s="104">
        <v>0.6377722599135605</v>
      </c>
      <c r="N43" s="96">
        <v>962</v>
      </c>
      <c r="O43" s="104">
        <v>0.10952328906861941</v>
      </c>
      <c r="P43" s="24">
        <v>21</v>
      </c>
    </row>
    <row r="44" spans="1:16" ht="12">
      <c r="A44" s="16">
        <v>22</v>
      </c>
      <c r="B44" s="17"/>
      <c r="C44" s="39" t="s">
        <v>35</v>
      </c>
      <c r="D44" s="96">
        <v>1053515</v>
      </c>
      <c r="E44" s="104">
        <v>5.569773946528077</v>
      </c>
      <c r="F44" s="96">
        <v>879589</v>
      </c>
      <c r="G44" s="104">
        <v>17.074448126009294</v>
      </c>
      <c r="H44" s="96">
        <v>9585</v>
      </c>
      <c r="I44" s="104">
        <v>0.39653695198986255</v>
      </c>
      <c r="J44" s="96">
        <v>47145</v>
      </c>
      <c r="K44" s="104">
        <v>0.8190119878547532</v>
      </c>
      <c r="L44" s="96">
        <v>4106</v>
      </c>
      <c r="M44" s="104">
        <v>0.2165999089499652</v>
      </c>
      <c r="N44" s="96">
        <v>22895</v>
      </c>
      <c r="O44" s="104">
        <v>2.6065859700894403</v>
      </c>
      <c r="P44" s="24">
        <v>22</v>
      </c>
    </row>
    <row r="45" spans="1:16" ht="12">
      <c r="A45" s="16">
        <v>23</v>
      </c>
      <c r="B45" s="17"/>
      <c r="C45" s="39" t="s">
        <v>36</v>
      </c>
      <c r="D45" s="96">
        <v>1826819</v>
      </c>
      <c r="E45" s="104">
        <v>9.658114854769485</v>
      </c>
      <c r="F45" s="96">
        <v>3310</v>
      </c>
      <c r="G45" s="104">
        <v>0.06425321746530568</v>
      </c>
      <c r="H45" s="96">
        <v>692972</v>
      </c>
      <c r="I45" s="104">
        <v>28.668649420377573</v>
      </c>
      <c r="J45" s="96">
        <v>976201</v>
      </c>
      <c r="K45" s="104">
        <v>16.958751120072073</v>
      </c>
      <c r="L45" s="96" t="s">
        <v>311</v>
      </c>
      <c r="M45" s="104" t="s">
        <v>311</v>
      </c>
      <c r="N45" s="96">
        <v>93916</v>
      </c>
      <c r="O45" s="104">
        <v>10.692296482503597</v>
      </c>
      <c r="P45" s="24">
        <v>23</v>
      </c>
    </row>
    <row r="46" spans="1:16" ht="12">
      <c r="A46" s="16">
        <v>24</v>
      </c>
      <c r="B46" s="17"/>
      <c r="C46" s="39" t="s">
        <v>37</v>
      </c>
      <c r="D46" s="96">
        <v>878219</v>
      </c>
      <c r="E46" s="104">
        <v>4.643010593627942</v>
      </c>
      <c r="F46" s="96">
        <v>86485</v>
      </c>
      <c r="G46" s="104">
        <v>1.6788336895731004</v>
      </c>
      <c r="H46" s="96">
        <v>227160</v>
      </c>
      <c r="I46" s="104">
        <v>9.397739594576649</v>
      </c>
      <c r="J46" s="96">
        <v>260613</v>
      </c>
      <c r="K46" s="104">
        <v>4.527419051665941</v>
      </c>
      <c r="L46" s="96">
        <v>111470</v>
      </c>
      <c r="M46" s="104">
        <v>5.880270786812621</v>
      </c>
      <c r="N46" s="96">
        <v>58975</v>
      </c>
      <c r="O46" s="104">
        <v>6.714278558026851</v>
      </c>
      <c r="P46" s="24">
        <v>24</v>
      </c>
    </row>
    <row r="47" spans="1:16" ht="12">
      <c r="A47" s="16"/>
      <c r="B47" s="17"/>
      <c r="C47" s="39" t="s">
        <v>21</v>
      </c>
      <c r="E47" s="104"/>
      <c r="G47" s="104"/>
      <c r="I47" s="104"/>
      <c r="K47" s="104"/>
      <c r="M47" s="104"/>
      <c r="O47" s="104"/>
      <c r="P47" s="24"/>
    </row>
    <row r="48" spans="1:16" ht="12">
      <c r="A48" s="16">
        <v>25</v>
      </c>
      <c r="B48" s="17"/>
      <c r="C48" s="39" t="s">
        <v>38</v>
      </c>
      <c r="D48" s="96">
        <v>22180</v>
      </c>
      <c r="E48" s="104">
        <v>0.11726229444667872</v>
      </c>
      <c r="F48" s="96">
        <v>2624</v>
      </c>
      <c r="G48" s="104">
        <v>0.05093668961600064</v>
      </c>
      <c r="H48" s="96">
        <v>1198</v>
      </c>
      <c r="I48" s="104">
        <v>0.04956194767698021</v>
      </c>
      <c r="J48" s="96">
        <v>6991</v>
      </c>
      <c r="K48" s="104">
        <v>0.12144899368103891</v>
      </c>
      <c r="L48" s="96">
        <v>3611</v>
      </c>
      <c r="M48" s="104">
        <v>0.19048764520660602</v>
      </c>
      <c r="N48" s="96">
        <v>670</v>
      </c>
      <c r="O48" s="104">
        <v>0.07627921380038982</v>
      </c>
      <c r="P48" s="24">
        <v>25</v>
      </c>
    </row>
    <row r="49" spans="1:16" ht="12">
      <c r="A49" s="16">
        <v>26</v>
      </c>
      <c r="B49" s="17"/>
      <c r="C49" s="39" t="s">
        <v>39</v>
      </c>
      <c r="D49" s="96">
        <v>41565</v>
      </c>
      <c r="E49" s="104">
        <v>0.21974784800163216</v>
      </c>
      <c r="F49" s="96">
        <v>5329</v>
      </c>
      <c r="G49" s="104">
        <v>0.10344573893432447</v>
      </c>
      <c r="H49" s="96">
        <v>1129</v>
      </c>
      <c r="I49" s="104">
        <v>0.04670737806954145</v>
      </c>
      <c r="J49" s="96">
        <v>14929</v>
      </c>
      <c r="K49" s="104">
        <v>0.2593494531060263</v>
      </c>
      <c r="L49" s="96">
        <v>941</v>
      </c>
      <c r="M49" s="104">
        <v>0.04963967713636563</v>
      </c>
      <c r="N49" s="96">
        <v>2511</v>
      </c>
      <c r="O49" s="104">
        <v>0.2858762773922072</v>
      </c>
      <c r="P49" s="24">
        <v>26</v>
      </c>
    </row>
    <row r="50" spans="1:16" ht="12">
      <c r="A50" s="16">
        <v>27</v>
      </c>
      <c r="B50" s="17"/>
      <c r="C50" s="39" t="s">
        <v>40</v>
      </c>
      <c r="D50" s="96">
        <v>814473</v>
      </c>
      <c r="E50" s="104">
        <v>4.305995164331369</v>
      </c>
      <c r="F50" s="96">
        <v>78532</v>
      </c>
      <c r="G50" s="104">
        <v>1.5244512610227754</v>
      </c>
      <c r="H50" s="96">
        <v>224833</v>
      </c>
      <c r="I50" s="104">
        <v>9.301470268830126</v>
      </c>
      <c r="J50" s="96">
        <v>238691</v>
      </c>
      <c r="K50" s="104">
        <v>4.146585860495045</v>
      </c>
      <c r="L50" s="96">
        <v>106916</v>
      </c>
      <c r="M50" s="104">
        <v>5.640037960373717</v>
      </c>
      <c r="N50" s="96">
        <v>55793</v>
      </c>
      <c r="O50" s="104">
        <v>6.352009217261417</v>
      </c>
      <c r="P50" s="24">
        <v>27</v>
      </c>
    </row>
    <row r="51" spans="1:16" ht="12">
      <c r="A51" s="16">
        <v>28</v>
      </c>
      <c r="B51" s="17"/>
      <c r="C51" s="39" t="s">
        <v>41</v>
      </c>
      <c r="D51" s="96">
        <v>6912539</v>
      </c>
      <c r="E51" s="104">
        <v>36.5455447967606</v>
      </c>
      <c r="F51" s="96">
        <v>2856082</v>
      </c>
      <c r="G51" s="104">
        <v>55.44183016457559</v>
      </c>
      <c r="H51" s="96">
        <v>658149</v>
      </c>
      <c r="I51" s="104">
        <v>27.228001921249458</v>
      </c>
      <c r="J51" s="96">
        <v>1729072</v>
      </c>
      <c r="K51" s="104">
        <v>30.037770619662613</v>
      </c>
      <c r="L51" s="96">
        <v>381691</v>
      </c>
      <c r="M51" s="104">
        <v>20.134981940336377</v>
      </c>
      <c r="N51" s="96">
        <v>186150</v>
      </c>
      <c r="O51" s="104">
        <v>21.193097983496365</v>
      </c>
      <c r="P51" s="24">
        <v>28</v>
      </c>
    </row>
    <row r="52" spans="1:16" ht="12">
      <c r="A52" s="16"/>
      <c r="B52" s="17"/>
      <c r="C52" s="39" t="s">
        <v>42</v>
      </c>
      <c r="E52" s="104"/>
      <c r="G52" s="104"/>
      <c r="I52" s="104"/>
      <c r="K52" s="104"/>
      <c r="M52" s="104"/>
      <c r="O52" s="104"/>
      <c r="P52" s="24"/>
    </row>
    <row r="53" spans="1:16" ht="12">
      <c r="A53" s="16">
        <v>29</v>
      </c>
      <c r="B53" s="17"/>
      <c r="C53" s="39" t="s">
        <v>43</v>
      </c>
      <c r="D53" s="96">
        <v>4712473</v>
      </c>
      <c r="E53" s="104">
        <v>24.914129688819813</v>
      </c>
      <c r="F53" s="96">
        <v>1463658</v>
      </c>
      <c r="G53" s="104">
        <v>28.41230687880193</v>
      </c>
      <c r="H53" s="96">
        <v>504042</v>
      </c>
      <c r="I53" s="104">
        <v>20.85250687061808</v>
      </c>
      <c r="J53" s="96">
        <v>1443176</v>
      </c>
      <c r="K53" s="104">
        <v>25.071130439797884</v>
      </c>
      <c r="L53" s="96">
        <v>306706</v>
      </c>
      <c r="M53" s="104">
        <v>16.179369623577212</v>
      </c>
      <c r="N53" s="96">
        <v>127319</v>
      </c>
      <c r="O53" s="104">
        <v>14.495213763957958</v>
      </c>
      <c r="P53" s="24">
        <v>29</v>
      </c>
    </row>
    <row r="54" spans="1:16" ht="12">
      <c r="A54" s="16">
        <v>30</v>
      </c>
      <c r="B54" s="17"/>
      <c r="C54" s="39" t="s">
        <v>44</v>
      </c>
      <c r="D54" s="96">
        <v>1556374</v>
      </c>
      <c r="E54" s="104">
        <v>8.228313176607536</v>
      </c>
      <c r="F54" s="96">
        <v>1182556</v>
      </c>
      <c r="G54" s="104">
        <v>22.9555975325988</v>
      </c>
      <c r="H54" s="96">
        <v>109187</v>
      </c>
      <c r="I54" s="104">
        <v>4.5171288656147235</v>
      </c>
      <c r="J54" s="96">
        <v>133415</v>
      </c>
      <c r="K54" s="104">
        <v>2.3177109844022037</v>
      </c>
      <c r="L54" s="96">
        <v>4594</v>
      </c>
      <c r="M54" s="104">
        <v>0.2423429083575597</v>
      </c>
      <c r="N54" s="96">
        <v>20724</v>
      </c>
      <c r="O54" s="104">
        <v>2.35941854746161</v>
      </c>
      <c r="P54" s="24">
        <v>30</v>
      </c>
    </row>
    <row r="55" spans="1:16" ht="12">
      <c r="A55" s="16">
        <v>31</v>
      </c>
      <c r="B55" s="17"/>
      <c r="C55" s="39" t="s">
        <v>134</v>
      </c>
      <c r="E55" s="104"/>
      <c r="G55" s="104"/>
      <c r="I55" s="104"/>
      <c r="K55" s="104"/>
      <c r="M55" s="104"/>
      <c r="O55" s="104"/>
      <c r="P55" s="24"/>
    </row>
    <row r="56" spans="1:16" ht="12">
      <c r="A56" s="16"/>
      <c r="B56" s="17"/>
      <c r="C56" s="39" t="s">
        <v>175</v>
      </c>
      <c r="D56" s="96">
        <v>1272069</v>
      </c>
      <c r="E56" s="104">
        <v>6.725235781537068</v>
      </c>
      <c r="F56" s="96">
        <v>190763</v>
      </c>
      <c r="G56" s="104">
        <v>3.7030623937565283</v>
      </c>
      <c r="H56" s="96">
        <v>127147</v>
      </c>
      <c r="I56" s="104">
        <v>5.260144375029218</v>
      </c>
      <c r="J56" s="96">
        <v>345192</v>
      </c>
      <c r="K56" s="104">
        <v>5.996741671684335</v>
      </c>
      <c r="L56" s="96">
        <v>86</v>
      </c>
      <c r="M56" s="104">
        <v>0.004536676125108867</v>
      </c>
      <c r="N56" s="96">
        <v>291497</v>
      </c>
      <c r="O56" s="104">
        <v>33.186808933092884</v>
      </c>
      <c r="P56" s="24">
        <v>31</v>
      </c>
    </row>
    <row r="57" spans="1:16" ht="12">
      <c r="A57" s="16">
        <v>32</v>
      </c>
      <c r="B57" s="17"/>
      <c r="C57" s="39" t="s">
        <v>160</v>
      </c>
      <c r="D57" s="96">
        <v>988847</v>
      </c>
      <c r="E57" s="104">
        <v>5.227884043134126</v>
      </c>
      <c r="F57" s="96">
        <v>1028</v>
      </c>
      <c r="G57" s="104">
        <v>0.01995537992578074</v>
      </c>
      <c r="H57" s="96">
        <v>406</v>
      </c>
      <c r="I57" s="104">
        <v>0.01679645305246575</v>
      </c>
      <c r="J57" s="96">
        <v>710</v>
      </c>
      <c r="K57" s="104">
        <v>0.012334256259982496</v>
      </c>
      <c r="L57" s="96">
        <v>976853</v>
      </c>
      <c r="M57" s="104">
        <v>51.53099631210433</v>
      </c>
      <c r="N57" s="96" t="s">
        <v>311</v>
      </c>
      <c r="O57" s="104" t="s">
        <v>311</v>
      </c>
      <c r="P57" s="24">
        <v>32</v>
      </c>
    </row>
    <row r="58" spans="1:18" s="5" customFormat="1" ht="12">
      <c r="A58" s="16"/>
      <c r="B58" s="17"/>
      <c r="C58" s="39" t="s">
        <v>28</v>
      </c>
      <c r="E58" s="104"/>
      <c r="G58" s="104"/>
      <c r="I58" s="104"/>
      <c r="K58" s="104"/>
      <c r="M58" s="104"/>
      <c r="O58" s="104"/>
      <c r="P58" s="24"/>
      <c r="Q58" s="2"/>
      <c r="R58" s="2"/>
    </row>
    <row r="59" spans="1:18" s="49" customFormat="1" ht="12">
      <c r="A59" s="43">
        <v>33</v>
      </c>
      <c r="B59" s="78"/>
      <c r="C59" s="79" t="s">
        <v>45</v>
      </c>
      <c r="D59" s="98">
        <v>18914861</v>
      </c>
      <c r="E59" s="110">
        <v>100</v>
      </c>
      <c r="F59" s="98">
        <v>5151493</v>
      </c>
      <c r="G59" s="110">
        <v>100</v>
      </c>
      <c r="H59" s="98">
        <v>2417177</v>
      </c>
      <c r="I59" s="110">
        <v>100</v>
      </c>
      <c r="J59" s="98">
        <v>5756326</v>
      </c>
      <c r="K59" s="110">
        <v>100</v>
      </c>
      <c r="L59" s="98">
        <v>1895661</v>
      </c>
      <c r="M59" s="110">
        <v>100</v>
      </c>
      <c r="N59" s="98">
        <v>878352</v>
      </c>
      <c r="O59" s="110">
        <v>100</v>
      </c>
      <c r="P59" s="48">
        <v>33</v>
      </c>
      <c r="Q59" s="5"/>
      <c r="R59" s="5"/>
    </row>
    <row r="60" spans="1:16" s="49" customFormat="1" ht="12">
      <c r="A60" s="50" t="s">
        <v>47</v>
      </c>
      <c r="B60" s="51"/>
      <c r="C60" s="52"/>
      <c r="D60" s="53"/>
      <c r="E60" s="47"/>
      <c r="F60" s="53"/>
      <c r="G60" s="47"/>
      <c r="H60" s="53"/>
      <c r="I60" s="47"/>
      <c r="J60" s="53"/>
      <c r="K60" s="47"/>
      <c r="L60" s="53"/>
      <c r="M60" s="47"/>
      <c r="N60" s="53"/>
      <c r="P60" s="50"/>
    </row>
    <row r="61" spans="1:16" s="49" customFormat="1" ht="12">
      <c r="A61" s="87" t="s">
        <v>48</v>
      </c>
      <c r="B61" s="44"/>
      <c r="C61" s="51"/>
      <c r="D61" s="53"/>
      <c r="E61" s="47"/>
      <c r="F61" s="53"/>
      <c r="G61" s="47"/>
      <c r="H61" s="55" t="s">
        <v>49</v>
      </c>
      <c r="I61" s="47"/>
      <c r="J61" s="53"/>
      <c r="K61" s="47"/>
      <c r="L61" s="53"/>
      <c r="M61" s="47"/>
      <c r="N61" s="53"/>
      <c r="O61" s="47"/>
      <c r="P61" s="87"/>
    </row>
    <row r="62" spans="1:18" ht="12">
      <c r="A62" s="87" t="s">
        <v>50</v>
      </c>
      <c r="B62" s="44"/>
      <c r="C62" s="51"/>
      <c r="D62" s="53"/>
      <c r="E62" s="47"/>
      <c r="F62" s="53"/>
      <c r="G62" s="47"/>
      <c r="H62" s="55" t="s">
        <v>51</v>
      </c>
      <c r="I62" s="47"/>
      <c r="J62" s="53"/>
      <c r="K62" s="47"/>
      <c r="L62" s="53"/>
      <c r="M62" s="47"/>
      <c r="N62" s="53"/>
      <c r="O62" s="47"/>
      <c r="P62" s="87"/>
      <c r="Q62" s="49"/>
      <c r="R62" s="49"/>
    </row>
    <row r="63" spans="2:8" ht="12">
      <c r="B63" s="44"/>
      <c r="C63" s="80"/>
      <c r="D63" s="2"/>
      <c r="G63" s="9" t="s">
        <v>118</v>
      </c>
      <c r="H63" s="38" t="s">
        <v>111</v>
      </c>
    </row>
    <row r="64" spans="2:7" ht="12">
      <c r="B64" s="44"/>
      <c r="C64" s="80"/>
      <c r="D64" s="2"/>
      <c r="G64" s="4"/>
    </row>
    <row r="65" spans="1:18" s="15" customFormat="1" ht="12">
      <c r="A65" s="1"/>
      <c r="B65" s="44"/>
      <c r="C65" s="80"/>
      <c r="D65" s="2"/>
      <c r="E65" s="70"/>
      <c r="F65" s="38"/>
      <c r="G65" s="9" t="s">
        <v>119</v>
      </c>
      <c r="H65" s="38" t="s">
        <v>54</v>
      </c>
      <c r="I65" s="70"/>
      <c r="J65" s="38"/>
      <c r="K65" s="70"/>
      <c r="L65" s="38"/>
      <c r="M65" s="70"/>
      <c r="N65" s="38"/>
      <c r="O65" s="70"/>
      <c r="P65" s="1"/>
      <c r="Q65" s="2"/>
      <c r="R65" s="2"/>
    </row>
    <row r="66" spans="1:16" s="15" customFormat="1" ht="12.75" thickBot="1">
      <c r="A66" s="10"/>
      <c r="B66" s="10"/>
      <c r="C66" s="11"/>
      <c r="D66" s="11"/>
      <c r="E66" s="72"/>
      <c r="F66" s="11"/>
      <c r="G66" s="72"/>
      <c r="H66" s="11"/>
      <c r="I66" s="72"/>
      <c r="J66" s="11"/>
      <c r="K66" s="72"/>
      <c r="L66" s="11"/>
      <c r="M66" s="72"/>
      <c r="N66" s="11"/>
      <c r="O66" s="72"/>
      <c r="P66" s="10"/>
    </row>
    <row r="67" spans="1:16" s="15" customFormat="1" ht="12">
      <c r="A67" s="16"/>
      <c r="B67" s="192" t="s">
        <v>115</v>
      </c>
      <c r="C67" s="163"/>
      <c r="D67" s="197" t="s">
        <v>7</v>
      </c>
      <c r="E67" s="169"/>
      <c r="F67" s="73"/>
      <c r="G67" s="88" t="s">
        <v>113</v>
      </c>
      <c r="H67" s="73" t="s">
        <v>114</v>
      </c>
      <c r="I67" s="75"/>
      <c r="J67" s="73"/>
      <c r="K67" s="75"/>
      <c r="L67" s="73"/>
      <c r="M67" s="75"/>
      <c r="N67" s="73"/>
      <c r="O67" s="74"/>
      <c r="P67" s="17"/>
    </row>
    <row r="68" spans="1:16" s="15" customFormat="1" ht="12">
      <c r="A68" s="160" t="s">
        <v>270</v>
      </c>
      <c r="B68" s="164"/>
      <c r="C68" s="165"/>
      <c r="D68" s="170"/>
      <c r="E68" s="161"/>
      <c r="F68" s="193" t="s">
        <v>273</v>
      </c>
      <c r="G68" s="194"/>
      <c r="H68" s="195" t="s">
        <v>274</v>
      </c>
      <c r="I68" s="196"/>
      <c r="J68" s="193" t="s">
        <v>275</v>
      </c>
      <c r="K68" s="196"/>
      <c r="L68" s="193" t="s">
        <v>276</v>
      </c>
      <c r="M68" s="174"/>
      <c r="N68" s="198" t="s">
        <v>173</v>
      </c>
      <c r="O68" s="174"/>
      <c r="P68" s="188" t="s">
        <v>270</v>
      </c>
    </row>
    <row r="69" spans="1:16" s="15" customFormat="1" ht="12">
      <c r="A69" s="191"/>
      <c r="B69" s="164"/>
      <c r="C69" s="165"/>
      <c r="D69" s="171"/>
      <c r="E69" s="172"/>
      <c r="F69" s="178"/>
      <c r="G69" s="175"/>
      <c r="H69" s="175"/>
      <c r="I69" s="172"/>
      <c r="J69" s="178"/>
      <c r="K69" s="172"/>
      <c r="L69" s="178"/>
      <c r="M69" s="172"/>
      <c r="N69" s="178"/>
      <c r="O69" s="172"/>
      <c r="P69" s="190"/>
    </row>
    <row r="70" spans="1:18" ht="14.25" thickBot="1">
      <c r="A70" s="29"/>
      <c r="B70" s="166"/>
      <c r="C70" s="167"/>
      <c r="D70" s="94" t="s">
        <v>148</v>
      </c>
      <c r="E70" s="30" t="s">
        <v>8</v>
      </c>
      <c r="F70" s="94" t="s">
        <v>148</v>
      </c>
      <c r="G70" s="13" t="s">
        <v>8</v>
      </c>
      <c r="H70" s="99" t="s">
        <v>148</v>
      </c>
      <c r="I70" s="30" t="s">
        <v>8</v>
      </c>
      <c r="J70" s="94" t="s">
        <v>148</v>
      </c>
      <c r="K70" s="30" t="s">
        <v>8</v>
      </c>
      <c r="L70" s="94" t="s">
        <v>148</v>
      </c>
      <c r="M70" s="30" t="s">
        <v>8</v>
      </c>
      <c r="N70" s="94" t="s">
        <v>148</v>
      </c>
      <c r="O70" s="30" t="s">
        <v>8</v>
      </c>
      <c r="P70" s="31"/>
      <c r="Q70" s="32"/>
      <c r="R70" s="15"/>
    </row>
    <row r="71" spans="1:18" ht="12">
      <c r="A71" s="16"/>
      <c r="C71" s="58"/>
      <c r="D71" s="15"/>
      <c r="E71" s="76"/>
      <c r="F71" s="15"/>
      <c r="G71" s="76"/>
      <c r="H71" s="15"/>
      <c r="I71" s="76"/>
      <c r="J71" s="15"/>
      <c r="K71" s="76"/>
      <c r="L71" s="15"/>
      <c r="M71" s="76"/>
      <c r="N71" s="15"/>
      <c r="O71" s="102"/>
      <c r="P71" s="17"/>
      <c r="Q71" s="15"/>
      <c r="R71" s="15"/>
    </row>
    <row r="72" spans="1:18" ht="12">
      <c r="A72" s="16">
        <v>34</v>
      </c>
      <c r="C72" s="58" t="s">
        <v>55</v>
      </c>
      <c r="D72" s="96">
        <v>4765539</v>
      </c>
      <c r="E72" s="104">
        <v>85.96516324318084</v>
      </c>
      <c r="F72" s="96">
        <v>601371</v>
      </c>
      <c r="G72" s="104">
        <v>80.89282327415165</v>
      </c>
      <c r="H72" s="96">
        <v>413444</v>
      </c>
      <c r="I72" s="104">
        <v>89.27458622588343</v>
      </c>
      <c r="J72" s="96">
        <v>1898029</v>
      </c>
      <c r="K72" s="104">
        <v>91.64277054362452</v>
      </c>
      <c r="L72" s="96">
        <v>787798</v>
      </c>
      <c r="M72" s="104">
        <v>85.71621311380875</v>
      </c>
      <c r="N72" s="96">
        <v>236735</v>
      </c>
      <c r="O72" s="104">
        <v>70.95841139003372</v>
      </c>
      <c r="P72" s="24">
        <v>34</v>
      </c>
      <c r="Q72" s="15"/>
      <c r="R72" s="15"/>
    </row>
    <row r="73" spans="1:18" ht="12">
      <c r="A73" s="16">
        <v>35</v>
      </c>
      <c r="C73" s="58" t="s">
        <v>56</v>
      </c>
      <c r="D73" s="96">
        <v>-105403</v>
      </c>
      <c r="E73" s="108">
        <v>-1.9013559854029083</v>
      </c>
      <c r="F73" s="96">
        <v>12371</v>
      </c>
      <c r="G73" s="108">
        <v>1.6640727882198012</v>
      </c>
      <c r="H73" s="96">
        <v>-16</v>
      </c>
      <c r="I73" s="156">
        <v>-0.003454865422195351</v>
      </c>
      <c r="J73" s="96">
        <v>116</v>
      </c>
      <c r="K73" s="104">
        <v>0.00560084244395657</v>
      </c>
      <c r="L73" s="96">
        <v>513</v>
      </c>
      <c r="M73" s="104">
        <v>0.05581686844519012</v>
      </c>
      <c r="N73" s="96">
        <v>-66</v>
      </c>
      <c r="O73" s="156">
        <v>-0.019782690146122144</v>
      </c>
      <c r="P73" s="24">
        <v>35</v>
      </c>
      <c r="Q73" s="15"/>
      <c r="R73" s="15"/>
    </row>
    <row r="74" spans="1:18" ht="12">
      <c r="A74" s="16"/>
      <c r="C74" s="58" t="s">
        <v>21</v>
      </c>
      <c r="E74" s="104"/>
      <c r="G74" s="104"/>
      <c r="I74" s="104"/>
      <c r="K74" s="104"/>
      <c r="M74" s="104"/>
      <c r="O74" s="104"/>
      <c r="P74" s="24"/>
      <c r="Q74" s="15"/>
      <c r="R74" s="15"/>
    </row>
    <row r="75" spans="1:16" ht="12">
      <c r="A75" s="16">
        <v>36</v>
      </c>
      <c r="C75" s="58" t="s">
        <v>57</v>
      </c>
      <c r="D75" s="96">
        <v>18776</v>
      </c>
      <c r="E75" s="104">
        <v>0.33869870859392054</v>
      </c>
      <c r="F75" s="96">
        <v>15464</v>
      </c>
      <c r="G75" s="104">
        <v>2.080124613776656</v>
      </c>
      <c r="H75" s="96">
        <v>36</v>
      </c>
      <c r="I75" s="104">
        <v>0.00777344719993954</v>
      </c>
      <c r="J75" s="96">
        <v>280</v>
      </c>
      <c r="K75" s="104">
        <v>0.013519274864722756</v>
      </c>
      <c r="L75" s="96">
        <v>1497</v>
      </c>
      <c r="M75" s="104">
        <v>0.16288080324064252</v>
      </c>
      <c r="N75" s="96">
        <v>1</v>
      </c>
      <c r="O75" s="111">
        <v>0.00029973772948669914</v>
      </c>
      <c r="P75" s="24">
        <v>36</v>
      </c>
    </row>
    <row r="76" spans="1:16" ht="12">
      <c r="A76" s="16">
        <v>37</v>
      </c>
      <c r="C76" s="58" t="s">
        <v>58</v>
      </c>
      <c r="D76" s="96">
        <v>124180</v>
      </c>
      <c r="E76" s="104">
        <v>2.2400727329139887</v>
      </c>
      <c r="F76" s="96">
        <v>3092</v>
      </c>
      <c r="G76" s="104">
        <v>0.41591731154923817</v>
      </c>
      <c r="H76" s="96">
        <v>53</v>
      </c>
      <c r="I76" s="104">
        <v>0.0114442417110221</v>
      </c>
      <c r="J76" s="96">
        <v>164</v>
      </c>
      <c r="K76" s="104">
        <v>0.007918432420766185</v>
      </c>
      <c r="L76" s="96">
        <v>983</v>
      </c>
      <c r="M76" s="104">
        <v>0.10695512998366839</v>
      </c>
      <c r="N76" s="96">
        <v>68</v>
      </c>
      <c r="O76" s="111">
        <v>0.02038216560509554</v>
      </c>
      <c r="P76" s="24">
        <v>37</v>
      </c>
    </row>
    <row r="77" spans="1:16" ht="12">
      <c r="A77" s="16">
        <v>38</v>
      </c>
      <c r="C77" s="58" t="s">
        <v>59</v>
      </c>
      <c r="D77" s="96">
        <v>15208</v>
      </c>
      <c r="E77" s="104">
        <v>0.2743358521674661</v>
      </c>
      <c r="F77" s="96">
        <v>907</v>
      </c>
      <c r="G77" s="104">
        <v>0.12200420490787808</v>
      </c>
      <c r="H77" s="96">
        <v>2681</v>
      </c>
      <c r="I77" s="104">
        <v>0.5789058873066085</v>
      </c>
      <c r="J77" s="96">
        <v>8711</v>
      </c>
      <c r="K77" s="104">
        <v>0.4205942976664283</v>
      </c>
      <c r="L77" s="96">
        <v>1496</v>
      </c>
      <c r="M77" s="104">
        <v>0.1627719984288585</v>
      </c>
      <c r="N77" s="96">
        <v>464</v>
      </c>
      <c r="O77" s="111">
        <v>0.1390783064818284</v>
      </c>
      <c r="P77" s="24">
        <v>38</v>
      </c>
    </row>
    <row r="78" spans="1:16" ht="12">
      <c r="A78" s="16">
        <v>39</v>
      </c>
      <c r="C78" s="58" t="s">
        <v>290</v>
      </c>
      <c r="D78" s="96">
        <v>229631</v>
      </c>
      <c r="E78" s="104">
        <v>4.142294586340571</v>
      </c>
      <c r="F78" s="96">
        <v>4962</v>
      </c>
      <c r="G78" s="104">
        <v>0.6674585057915006</v>
      </c>
      <c r="H78" s="96">
        <v>663</v>
      </c>
      <c r="I78" s="104">
        <v>0.14316098593221985</v>
      </c>
      <c r="J78" s="96">
        <v>4272</v>
      </c>
      <c r="K78" s="104">
        <v>0.20626550793605575</v>
      </c>
      <c r="L78" s="96">
        <v>69237</v>
      </c>
      <c r="M78" s="104">
        <v>7.533318753488555</v>
      </c>
      <c r="N78" s="96">
        <v>22266</v>
      </c>
      <c r="O78" s="111">
        <v>6.673960284750843</v>
      </c>
      <c r="P78" s="24">
        <v>39</v>
      </c>
    </row>
    <row r="79" spans="1:16" ht="12">
      <c r="A79" s="16">
        <v>40</v>
      </c>
      <c r="C79" s="58" t="s">
        <v>60</v>
      </c>
      <c r="D79" s="96">
        <v>638595</v>
      </c>
      <c r="E79" s="104">
        <v>11.519562303714032</v>
      </c>
      <c r="F79" s="96">
        <v>123806</v>
      </c>
      <c r="G79" s="104">
        <v>16.653641226929167</v>
      </c>
      <c r="H79" s="96">
        <v>46343</v>
      </c>
      <c r="I79" s="104">
        <v>10.006801766299947</v>
      </c>
      <c r="J79" s="96">
        <v>159989</v>
      </c>
      <c r="K79" s="104">
        <v>7.724768808329032</v>
      </c>
      <c r="L79" s="96">
        <v>60033</v>
      </c>
      <c r="M79" s="104">
        <v>6.531879265828652</v>
      </c>
      <c r="N79" s="96">
        <v>74226</v>
      </c>
      <c r="O79" s="111">
        <v>22.24833270887973</v>
      </c>
      <c r="P79" s="24">
        <v>40</v>
      </c>
    </row>
    <row r="80" spans="1:18" s="49" customFormat="1" ht="12">
      <c r="A80" s="16"/>
      <c r="B80" s="1"/>
      <c r="C80" s="58"/>
      <c r="E80" s="104"/>
      <c r="G80" s="104"/>
      <c r="I80" s="104"/>
      <c r="K80" s="104"/>
      <c r="M80" s="104"/>
      <c r="O80" s="104"/>
      <c r="P80" s="24"/>
      <c r="Q80" s="2"/>
      <c r="R80" s="2"/>
    </row>
    <row r="81" spans="1:16" s="49" customFormat="1" ht="12">
      <c r="A81" s="43">
        <v>41</v>
      </c>
      <c r="B81" s="60"/>
      <c r="C81" s="61" t="s">
        <v>61</v>
      </c>
      <c r="D81" s="98">
        <v>5543570</v>
      </c>
      <c r="E81" s="110">
        <v>100</v>
      </c>
      <c r="F81" s="98">
        <v>743417</v>
      </c>
      <c r="G81" s="110">
        <v>100</v>
      </c>
      <c r="H81" s="98">
        <v>463115</v>
      </c>
      <c r="I81" s="110">
        <v>100</v>
      </c>
      <c r="J81" s="98">
        <v>2071117</v>
      </c>
      <c r="K81" s="110">
        <v>100</v>
      </c>
      <c r="L81" s="98">
        <v>919077</v>
      </c>
      <c r="M81" s="110">
        <v>100</v>
      </c>
      <c r="N81" s="98">
        <v>333625</v>
      </c>
      <c r="O81" s="110">
        <v>100</v>
      </c>
      <c r="P81" s="48">
        <v>41</v>
      </c>
    </row>
    <row r="82" spans="1:18" ht="12">
      <c r="A82" s="43"/>
      <c r="B82" s="60"/>
      <c r="C82" s="61"/>
      <c r="D82" s="96"/>
      <c r="E82" s="104"/>
      <c r="F82" s="96"/>
      <c r="G82" s="104"/>
      <c r="H82" s="96"/>
      <c r="I82" s="104"/>
      <c r="J82" s="96"/>
      <c r="K82" s="104"/>
      <c r="L82" s="96"/>
      <c r="M82" s="104"/>
      <c r="N82" s="96"/>
      <c r="O82" s="104"/>
      <c r="P82" s="48"/>
      <c r="Q82" s="49"/>
      <c r="R82" s="49"/>
    </row>
    <row r="83" spans="1:16" ht="12">
      <c r="A83" s="16">
        <v>42</v>
      </c>
      <c r="C83" s="58" t="s">
        <v>62</v>
      </c>
      <c r="D83" s="96">
        <v>2350398</v>
      </c>
      <c r="E83" s="104">
        <v>42.39863481474934</v>
      </c>
      <c r="F83" s="96">
        <v>284459</v>
      </c>
      <c r="G83" s="104">
        <v>38.26372009249183</v>
      </c>
      <c r="H83" s="96">
        <v>204828</v>
      </c>
      <c r="I83" s="104">
        <v>44.22832341858933</v>
      </c>
      <c r="J83" s="96">
        <v>1233979</v>
      </c>
      <c r="K83" s="104">
        <v>59.58036170819901</v>
      </c>
      <c r="L83" s="96">
        <v>230637</v>
      </c>
      <c r="M83" s="104">
        <v>25.094415375425562</v>
      </c>
      <c r="N83" s="96">
        <v>137633</v>
      </c>
      <c r="O83" s="104">
        <v>41.253802922442866</v>
      </c>
      <c r="P83" s="24">
        <v>42</v>
      </c>
    </row>
    <row r="84" spans="1:16" ht="12">
      <c r="A84" s="16"/>
      <c r="C84" s="58" t="s">
        <v>11</v>
      </c>
      <c r="E84" s="104"/>
      <c r="G84" s="104"/>
      <c r="I84" s="104"/>
      <c r="K84" s="104"/>
      <c r="M84" s="104"/>
      <c r="O84" s="104"/>
      <c r="P84" s="24"/>
    </row>
    <row r="85" spans="1:16" ht="12">
      <c r="A85" s="16">
        <v>43</v>
      </c>
      <c r="C85" s="58" t="s">
        <v>291</v>
      </c>
      <c r="D85" s="96">
        <v>1528335</v>
      </c>
      <c r="E85" s="104">
        <v>27.56950845754631</v>
      </c>
      <c r="F85" s="96">
        <v>66585</v>
      </c>
      <c r="G85" s="104">
        <v>8.956615197123552</v>
      </c>
      <c r="H85" s="96">
        <v>47587</v>
      </c>
      <c r="I85" s="104">
        <v>10.275417552875636</v>
      </c>
      <c r="J85" s="96">
        <v>1070702</v>
      </c>
      <c r="K85" s="104">
        <v>51.69683798645851</v>
      </c>
      <c r="L85" s="96">
        <v>181858</v>
      </c>
      <c r="M85" s="104">
        <v>19.787025461414007</v>
      </c>
      <c r="N85" s="96">
        <v>49542</v>
      </c>
      <c r="O85" s="111">
        <v>14.849606594230048</v>
      </c>
      <c r="P85" s="24">
        <v>43</v>
      </c>
    </row>
    <row r="86" spans="1:16" ht="12">
      <c r="A86" s="16">
        <v>44</v>
      </c>
      <c r="C86" s="58" t="s">
        <v>63</v>
      </c>
      <c r="D86" s="96">
        <v>822063</v>
      </c>
      <c r="E86" s="104">
        <v>14.82912635720303</v>
      </c>
      <c r="F86" s="96">
        <v>217873</v>
      </c>
      <c r="G86" s="104">
        <v>29.306970381360664</v>
      </c>
      <c r="H86" s="96">
        <v>157241</v>
      </c>
      <c r="I86" s="104">
        <v>33.9529058657137</v>
      </c>
      <c r="J86" s="96">
        <v>163277</v>
      </c>
      <c r="K86" s="104">
        <v>7.883523721740491</v>
      </c>
      <c r="L86" s="96">
        <v>48779</v>
      </c>
      <c r="M86" s="104">
        <v>5.307389914011558</v>
      </c>
      <c r="N86" s="96">
        <v>88090</v>
      </c>
      <c r="O86" s="111">
        <v>26.403896590483328</v>
      </c>
      <c r="P86" s="24">
        <v>44</v>
      </c>
    </row>
    <row r="87" spans="1:16" ht="12">
      <c r="A87" s="16">
        <v>45</v>
      </c>
      <c r="C87" s="58" t="s">
        <v>64</v>
      </c>
      <c r="D87" s="96">
        <v>1315613</v>
      </c>
      <c r="E87" s="104">
        <v>23.73223392146216</v>
      </c>
      <c r="F87" s="96">
        <v>81298</v>
      </c>
      <c r="G87" s="104">
        <v>10.935719791180455</v>
      </c>
      <c r="H87" s="96">
        <v>67685</v>
      </c>
      <c r="I87" s="104">
        <v>14.615160381330771</v>
      </c>
      <c r="J87" s="96">
        <v>193447</v>
      </c>
      <c r="K87" s="104">
        <v>9.340225588414368</v>
      </c>
      <c r="L87" s="96">
        <v>548555</v>
      </c>
      <c r="M87" s="104">
        <v>59.68542352817011</v>
      </c>
      <c r="N87" s="96">
        <v>114827</v>
      </c>
      <c r="O87" s="111">
        <v>34.4179842637692</v>
      </c>
      <c r="P87" s="24">
        <v>45</v>
      </c>
    </row>
    <row r="88" spans="1:16" ht="12">
      <c r="A88" s="16"/>
      <c r="C88" s="58" t="s">
        <v>21</v>
      </c>
      <c r="E88" s="104"/>
      <c r="G88" s="104"/>
      <c r="I88" s="104"/>
      <c r="K88" s="104"/>
      <c r="M88" s="104"/>
      <c r="O88" s="104"/>
      <c r="P88" s="24"/>
    </row>
    <row r="89" spans="1:16" ht="12">
      <c r="A89" s="16">
        <v>46</v>
      </c>
      <c r="C89" s="58" t="s">
        <v>65</v>
      </c>
      <c r="D89" s="96">
        <v>1074648</v>
      </c>
      <c r="E89" s="104">
        <v>19.385486248031505</v>
      </c>
      <c r="F89" s="96">
        <v>66528</v>
      </c>
      <c r="G89" s="104">
        <v>8.94894789868943</v>
      </c>
      <c r="H89" s="96">
        <v>54528</v>
      </c>
      <c r="I89" s="104">
        <v>11.774181358841757</v>
      </c>
      <c r="J89" s="96">
        <v>157667</v>
      </c>
      <c r="K89" s="104">
        <v>7.612655393200867</v>
      </c>
      <c r="L89" s="96">
        <v>451974</v>
      </c>
      <c r="M89" s="104">
        <v>49.17694600125996</v>
      </c>
      <c r="N89" s="96">
        <v>92837</v>
      </c>
      <c r="O89" s="104">
        <v>27.826751592356686</v>
      </c>
      <c r="P89" s="24">
        <v>46</v>
      </c>
    </row>
    <row r="90" spans="1:16" ht="12">
      <c r="A90" s="16">
        <v>47</v>
      </c>
      <c r="C90" s="58" t="s">
        <v>66</v>
      </c>
      <c r="D90" s="96">
        <v>240965</v>
      </c>
      <c r="E90" s="104">
        <v>4.346747673430659</v>
      </c>
      <c r="F90" s="96">
        <v>14770</v>
      </c>
      <c r="G90" s="104">
        <v>1.9867718924910245</v>
      </c>
      <c r="H90" s="96">
        <v>13157</v>
      </c>
      <c r="I90" s="104">
        <v>2.8409790224890146</v>
      </c>
      <c r="J90" s="96">
        <v>35780</v>
      </c>
      <c r="K90" s="104">
        <v>1.7275701952135007</v>
      </c>
      <c r="L90" s="96">
        <v>96580</v>
      </c>
      <c r="M90" s="104">
        <v>10.508368722098366</v>
      </c>
      <c r="N90" s="96">
        <v>21989</v>
      </c>
      <c r="O90" s="104">
        <v>6.590932933683027</v>
      </c>
      <c r="P90" s="24">
        <v>47</v>
      </c>
    </row>
    <row r="91" spans="1:16" ht="12">
      <c r="A91" s="16">
        <v>48</v>
      </c>
      <c r="C91" s="58" t="s">
        <v>147</v>
      </c>
      <c r="D91" s="96">
        <v>74603</v>
      </c>
      <c r="E91" s="104">
        <v>1.3457573368785818</v>
      </c>
      <c r="F91" s="96" t="s">
        <v>311</v>
      </c>
      <c r="G91" s="104" t="s">
        <v>311</v>
      </c>
      <c r="H91" s="96" t="s">
        <v>311</v>
      </c>
      <c r="I91" s="104" t="s">
        <v>311</v>
      </c>
      <c r="J91" s="96" t="s">
        <v>311</v>
      </c>
      <c r="K91" s="104" t="s">
        <v>311</v>
      </c>
      <c r="L91" s="96">
        <v>74464</v>
      </c>
      <c r="M91" s="104">
        <v>8.102041504683504</v>
      </c>
      <c r="N91" s="96" t="s">
        <v>311</v>
      </c>
      <c r="O91" s="104" t="s">
        <v>311</v>
      </c>
      <c r="P91" s="24">
        <v>48</v>
      </c>
    </row>
    <row r="92" spans="1:16" ht="12">
      <c r="A92" s="16">
        <v>49</v>
      </c>
      <c r="C92" s="58" t="s">
        <v>67</v>
      </c>
      <c r="D92" s="96">
        <v>736143</v>
      </c>
      <c r="E92" s="104">
        <v>13.279222594826077</v>
      </c>
      <c r="F92" s="96">
        <v>201333</v>
      </c>
      <c r="G92" s="104">
        <v>27.082108695388996</v>
      </c>
      <c r="H92" s="96">
        <v>75877</v>
      </c>
      <c r="I92" s="104">
        <v>16.38405147749479</v>
      </c>
      <c r="J92" s="96">
        <v>224061</v>
      </c>
      <c r="K92" s="104">
        <v>10.818365162373734</v>
      </c>
      <c r="L92" s="96">
        <v>98902</v>
      </c>
      <c r="M92" s="104">
        <v>10.761013495060805</v>
      </c>
      <c r="N92" s="96">
        <v>48993</v>
      </c>
      <c r="O92" s="104">
        <v>14.685050580741851</v>
      </c>
      <c r="P92" s="24">
        <v>49</v>
      </c>
    </row>
    <row r="93" spans="1:16" ht="12">
      <c r="A93" s="16"/>
      <c r="C93" s="58" t="s">
        <v>21</v>
      </c>
      <c r="E93" s="104"/>
      <c r="G93" s="104"/>
      <c r="I93" s="104"/>
      <c r="K93" s="104"/>
      <c r="M93" s="104"/>
      <c r="O93" s="104"/>
      <c r="P93" s="24"/>
    </row>
    <row r="94" spans="1:16" ht="12.75">
      <c r="A94" s="16">
        <v>50</v>
      </c>
      <c r="C94" s="58" t="s">
        <v>68</v>
      </c>
      <c r="D94" s="97"/>
      <c r="E94" s="104"/>
      <c r="F94" s="97"/>
      <c r="G94" s="104"/>
      <c r="H94" s="97"/>
      <c r="I94" s="104"/>
      <c r="J94" s="97"/>
      <c r="K94" s="104"/>
      <c r="L94" s="97"/>
      <c r="M94" s="104"/>
      <c r="N94" s="97"/>
      <c r="O94" s="104"/>
      <c r="P94" s="24"/>
    </row>
    <row r="95" spans="1:16" ht="12">
      <c r="A95" s="16"/>
      <c r="C95" s="58" t="s">
        <v>69</v>
      </c>
      <c r="D95" s="96">
        <v>724798</v>
      </c>
      <c r="E95" s="104">
        <v>13.074571079647232</v>
      </c>
      <c r="F95" s="96">
        <v>200723</v>
      </c>
      <c r="G95" s="104">
        <v>27.000055150743123</v>
      </c>
      <c r="H95" s="96">
        <v>75877</v>
      </c>
      <c r="I95" s="104">
        <v>16.38405147749479</v>
      </c>
      <c r="J95" s="96">
        <v>223977</v>
      </c>
      <c r="K95" s="104">
        <v>10.814309379914317</v>
      </c>
      <c r="L95" s="96">
        <v>98151</v>
      </c>
      <c r="M95" s="104">
        <v>10.679301081411024</v>
      </c>
      <c r="N95" s="96">
        <v>48968</v>
      </c>
      <c r="O95" s="104">
        <v>14.677557137504683</v>
      </c>
      <c r="P95" s="24">
        <v>50</v>
      </c>
    </row>
    <row r="96" spans="1:16" ht="12">
      <c r="A96" s="16">
        <v>51</v>
      </c>
      <c r="C96" s="58" t="s">
        <v>70</v>
      </c>
      <c r="E96" s="104"/>
      <c r="G96" s="104"/>
      <c r="I96" s="104"/>
      <c r="K96" s="104"/>
      <c r="M96" s="104"/>
      <c r="O96" s="104"/>
      <c r="P96" s="24"/>
    </row>
    <row r="97" spans="1:16" ht="12">
      <c r="A97" s="16"/>
      <c r="C97" s="58" t="s">
        <v>71</v>
      </c>
      <c r="D97" s="96">
        <v>11344</v>
      </c>
      <c r="E97" s="104">
        <v>0.20463347626168696</v>
      </c>
      <c r="F97" s="96">
        <v>609</v>
      </c>
      <c r="G97" s="104">
        <v>0.08191903063825552</v>
      </c>
      <c r="H97" s="96" t="s">
        <v>311</v>
      </c>
      <c r="I97" s="104" t="s">
        <v>311</v>
      </c>
      <c r="J97" s="96">
        <v>83</v>
      </c>
      <c r="K97" s="104">
        <v>0.00400749933489996</v>
      </c>
      <c r="L97" s="96">
        <v>750</v>
      </c>
      <c r="M97" s="104">
        <v>0.08160360883799725</v>
      </c>
      <c r="N97" s="96">
        <v>24</v>
      </c>
      <c r="O97" s="104">
        <v>0.007193705507680779</v>
      </c>
      <c r="P97" s="24">
        <v>51</v>
      </c>
    </row>
    <row r="98" spans="1:16" ht="12">
      <c r="A98" s="16">
        <v>52</v>
      </c>
      <c r="C98" s="58" t="s">
        <v>72</v>
      </c>
      <c r="D98" s="96">
        <v>794385</v>
      </c>
      <c r="E98" s="104">
        <v>14.329845208051852</v>
      </c>
      <c r="F98" s="96">
        <v>67716</v>
      </c>
      <c r="G98" s="104">
        <v>9.108750539737455</v>
      </c>
      <c r="H98" s="96">
        <v>74331</v>
      </c>
      <c r="I98" s="104">
        <v>16.050225106075164</v>
      </c>
      <c r="J98" s="96">
        <v>195008</v>
      </c>
      <c r="K98" s="104">
        <v>9.415595545785196</v>
      </c>
      <c r="L98" s="96">
        <v>92860</v>
      </c>
      <c r="M98" s="104">
        <v>10.1036148222619</v>
      </c>
      <c r="N98" s="96">
        <v>46246</v>
      </c>
      <c r="O98" s="104">
        <v>13.861671037841889</v>
      </c>
      <c r="P98" s="24">
        <v>52</v>
      </c>
    </row>
    <row r="99" spans="1:16" ht="12">
      <c r="A99" s="16">
        <v>53</v>
      </c>
      <c r="C99" s="58" t="s">
        <v>73</v>
      </c>
      <c r="D99" s="96">
        <v>42875</v>
      </c>
      <c r="E99" s="104">
        <v>0.7734185732298862</v>
      </c>
      <c r="F99" s="96">
        <v>135</v>
      </c>
      <c r="G99" s="104">
        <v>0.01815939102818472</v>
      </c>
      <c r="H99" s="96">
        <v>65</v>
      </c>
      <c r="I99" s="104">
        <v>0.014035390777668614</v>
      </c>
      <c r="J99" s="96">
        <v>5800</v>
      </c>
      <c r="K99" s="104">
        <v>0.28004212219782854</v>
      </c>
      <c r="L99" s="96">
        <v>185</v>
      </c>
      <c r="M99" s="104">
        <v>0.020128890180039324</v>
      </c>
      <c r="N99" s="96">
        <v>111</v>
      </c>
      <c r="O99" s="104">
        <v>0.033270887973023605</v>
      </c>
      <c r="P99" s="24">
        <v>53</v>
      </c>
    </row>
    <row r="100" spans="1:16" ht="12">
      <c r="A100" s="16">
        <v>54</v>
      </c>
      <c r="C100" s="58" t="s">
        <v>74</v>
      </c>
      <c r="E100" s="104"/>
      <c r="G100" s="104"/>
      <c r="I100" s="104"/>
      <c r="K100" s="104"/>
      <c r="M100" s="104"/>
      <c r="O100" s="104"/>
      <c r="P100" s="24"/>
    </row>
    <row r="101" spans="1:16" ht="12">
      <c r="A101" s="16"/>
      <c r="C101" s="58" t="s">
        <v>75</v>
      </c>
      <c r="D101" s="96">
        <v>11097</v>
      </c>
      <c r="E101" s="104">
        <v>0.20017786372319643</v>
      </c>
      <c r="F101" s="96">
        <v>246</v>
      </c>
      <c r="G101" s="104">
        <v>0.033090445873581044</v>
      </c>
      <c r="H101" s="96">
        <v>640</v>
      </c>
      <c r="I101" s="104">
        <v>0.13819461688781404</v>
      </c>
      <c r="J101" s="96">
        <v>337</v>
      </c>
      <c r="K101" s="104">
        <v>0.016271412962184175</v>
      </c>
      <c r="L101" s="96">
        <v>77</v>
      </c>
      <c r="M101" s="104">
        <v>0.008377970507367717</v>
      </c>
      <c r="N101" s="96">
        <v>433</v>
      </c>
      <c r="O101" s="104">
        <v>0.12978643686774072</v>
      </c>
      <c r="P101" s="24">
        <v>54</v>
      </c>
    </row>
    <row r="102" spans="1:16" ht="12">
      <c r="A102" s="16">
        <v>55</v>
      </c>
      <c r="C102" s="58" t="s">
        <v>76</v>
      </c>
      <c r="D102" s="96">
        <v>153133</v>
      </c>
      <c r="E102" s="104">
        <v>2.7623535014440153</v>
      </c>
      <c r="F102" s="96">
        <v>7938</v>
      </c>
      <c r="G102" s="104">
        <v>1.0677721924572616</v>
      </c>
      <c r="H102" s="96">
        <v>8039</v>
      </c>
      <c r="I102" s="104">
        <v>1.7358539455642767</v>
      </c>
      <c r="J102" s="96">
        <v>14417</v>
      </c>
      <c r="K102" s="104">
        <v>0.6960978061596713</v>
      </c>
      <c r="L102" s="96">
        <v>5282</v>
      </c>
      <c r="M102" s="104">
        <v>0.5747070158430686</v>
      </c>
      <c r="N102" s="96">
        <v>24765</v>
      </c>
      <c r="O102" s="104">
        <v>7.423004870738104</v>
      </c>
      <c r="P102" s="24">
        <v>55</v>
      </c>
    </row>
    <row r="103" spans="1:16" ht="12">
      <c r="A103" s="16">
        <v>56</v>
      </c>
      <c r="C103" s="58" t="s">
        <v>77</v>
      </c>
      <c r="E103" s="104"/>
      <c r="G103" s="104"/>
      <c r="I103" s="104"/>
      <c r="K103" s="104"/>
      <c r="M103" s="104"/>
      <c r="O103" s="104"/>
      <c r="P103" s="24"/>
    </row>
    <row r="104" spans="1:16" ht="12">
      <c r="A104" s="16"/>
      <c r="C104" s="58" t="s">
        <v>78</v>
      </c>
      <c r="D104" s="96">
        <v>13267</v>
      </c>
      <c r="E104" s="104">
        <v>0.2393223139601376</v>
      </c>
      <c r="F104" s="96">
        <v>2171</v>
      </c>
      <c r="G104" s="104">
        <v>0.29202991053473354</v>
      </c>
      <c r="H104" s="96">
        <v>28</v>
      </c>
      <c r="I104" s="104">
        <v>0.006046014488841864</v>
      </c>
      <c r="J104" s="96">
        <v>5947</v>
      </c>
      <c r="K104" s="104">
        <v>0.287139741501808</v>
      </c>
      <c r="L104" s="96">
        <v>723</v>
      </c>
      <c r="M104" s="104">
        <v>0.07866587891982935</v>
      </c>
      <c r="N104" s="96">
        <v>40</v>
      </c>
      <c r="O104" s="104">
        <v>0.011989509179467965</v>
      </c>
      <c r="P104" s="24">
        <v>56</v>
      </c>
    </row>
    <row r="105" spans="1:16" ht="12">
      <c r="A105" s="16">
        <v>57</v>
      </c>
      <c r="C105" s="58" t="s">
        <v>79</v>
      </c>
      <c r="E105" s="104"/>
      <c r="G105" s="104"/>
      <c r="I105" s="104"/>
      <c r="K105" s="104"/>
      <c r="M105" s="104"/>
      <c r="O105" s="104"/>
      <c r="P105" s="24"/>
    </row>
    <row r="106" spans="1:16" ht="12">
      <c r="A106" s="16"/>
      <c r="C106" s="58" t="s">
        <v>80</v>
      </c>
      <c r="D106" s="96">
        <v>414062</v>
      </c>
      <c r="E106" s="104">
        <v>7.469230117054534</v>
      </c>
      <c r="F106" s="96">
        <v>121415</v>
      </c>
      <c r="G106" s="104">
        <v>16.332018234718873</v>
      </c>
      <c r="H106" s="96">
        <v>27927</v>
      </c>
      <c r="I106" s="104">
        <v>6.030251665353098</v>
      </c>
      <c r="J106" s="96">
        <v>139460</v>
      </c>
      <c r="K106" s="104">
        <v>6.733564545122269</v>
      </c>
      <c r="L106" s="96">
        <v>4826</v>
      </c>
      <c r="M106" s="104">
        <v>0.5250920216695664</v>
      </c>
      <c r="N106" s="96">
        <v>8054</v>
      </c>
      <c r="O106" s="111">
        <v>2.414087673285875</v>
      </c>
      <c r="P106" s="24">
        <v>57</v>
      </c>
    </row>
    <row r="107" spans="1:16" ht="12">
      <c r="A107" s="16">
        <v>58</v>
      </c>
      <c r="C107" s="58" t="s">
        <v>81</v>
      </c>
      <c r="D107" s="96">
        <v>31194</v>
      </c>
      <c r="E107" s="104">
        <v>0.5627059818853194</v>
      </c>
      <c r="F107" s="96">
        <v>19220</v>
      </c>
      <c r="G107" s="104">
        <v>2.5853592263830394</v>
      </c>
      <c r="H107" s="96">
        <v>1236</v>
      </c>
      <c r="I107" s="104">
        <v>0.26688835386459087</v>
      </c>
      <c r="J107" s="96">
        <v>6763</v>
      </c>
      <c r="K107" s="104">
        <v>0.3265387711075714</v>
      </c>
      <c r="L107" s="96">
        <v>19</v>
      </c>
      <c r="M107" s="104">
        <v>0.0020672914238959303</v>
      </c>
      <c r="N107" s="96">
        <v>68</v>
      </c>
      <c r="O107" s="111">
        <v>0.02038216560509554</v>
      </c>
      <c r="P107" s="24">
        <v>58</v>
      </c>
    </row>
    <row r="108" spans="1:16" ht="12">
      <c r="A108" s="16">
        <v>59</v>
      </c>
      <c r="C108" s="58" t="s">
        <v>82</v>
      </c>
      <c r="D108" s="96">
        <v>19823</v>
      </c>
      <c r="E108" s="104">
        <v>0.3575854548603156</v>
      </c>
      <c r="F108" s="96">
        <v>15787</v>
      </c>
      <c r="G108" s="104">
        <v>2.123572638236683</v>
      </c>
      <c r="H108" s="96">
        <v>1182</v>
      </c>
      <c r="I108" s="104">
        <v>0.25522818306468154</v>
      </c>
      <c r="J108" s="96">
        <v>1695</v>
      </c>
      <c r="K108" s="104">
        <v>0.08183989605608954</v>
      </c>
      <c r="L108" s="96">
        <v>349</v>
      </c>
      <c r="M108" s="104">
        <v>0.03797287931261472</v>
      </c>
      <c r="N108" s="96">
        <v>140</v>
      </c>
      <c r="O108" s="111">
        <v>0.04196328212813788</v>
      </c>
      <c r="P108" s="24">
        <v>59</v>
      </c>
    </row>
    <row r="109" spans="1:16" ht="12">
      <c r="A109" s="16">
        <v>60</v>
      </c>
      <c r="C109" s="58" t="s">
        <v>83</v>
      </c>
      <c r="D109" s="96">
        <v>57227</v>
      </c>
      <c r="E109" s="104">
        <v>1.0323131123084943</v>
      </c>
      <c r="F109" s="96">
        <v>3512</v>
      </c>
      <c r="G109" s="104">
        <v>0.47241319474803506</v>
      </c>
      <c r="H109" s="96">
        <v>2107</v>
      </c>
      <c r="I109" s="104">
        <v>0.4549625902853503</v>
      </c>
      <c r="J109" s="96">
        <v>33345</v>
      </c>
      <c r="K109" s="104">
        <v>1.6100007870149295</v>
      </c>
      <c r="L109" s="96">
        <v>921</v>
      </c>
      <c r="M109" s="104">
        <v>0.10020923165306063</v>
      </c>
      <c r="N109" s="96">
        <v>3042</v>
      </c>
      <c r="O109" s="111">
        <v>0.9118021730985387</v>
      </c>
      <c r="P109" s="24">
        <v>60</v>
      </c>
    </row>
    <row r="110" spans="1:16" ht="12">
      <c r="A110" s="16">
        <v>61</v>
      </c>
      <c r="C110" s="58" t="s">
        <v>84</v>
      </c>
      <c r="D110" s="96">
        <v>47743</v>
      </c>
      <c r="E110" s="104">
        <v>0.8612320219641856</v>
      </c>
      <c r="F110" s="96">
        <v>6162</v>
      </c>
      <c r="G110" s="104">
        <v>0.8288753149309204</v>
      </c>
      <c r="H110" s="96">
        <v>637</v>
      </c>
      <c r="I110" s="104">
        <v>0.13754682962115242</v>
      </c>
      <c r="J110" s="96">
        <v>11599</v>
      </c>
      <c r="K110" s="104">
        <v>0.5600359612711402</v>
      </c>
      <c r="L110" s="96">
        <v>126</v>
      </c>
      <c r="M110" s="104">
        <v>0.01370940628478354</v>
      </c>
      <c r="N110" s="96">
        <v>527</v>
      </c>
      <c r="O110" s="111">
        <v>0.15796178343949044</v>
      </c>
      <c r="P110" s="24">
        <v>61</v>
      </c>
    </row>
    <row r="111" spans="1:18" s="5" customFormat="1" ht="12">
      <c r="A111" s="16"/>
      <c r="B111" s="1"/>
      <c r="C111" s="58"/>
      <c r="E111" s="104"/>
      <c r="G111" s="104"/>
      <c r="I111" s="104"/>
      <c r="K111" s="104"/>
      <c r="M111" s="104"/>
      <c r="O111" s="104"/>
      <c r="P111" s="24"/>
      <c r="Q111" s="2"/>
      <c r="R111" s="2"/>
    </row>
    <row r="112" spans="1:16" s="5" customFormat="1" ht="12">
      <c r="A112" s="62">
        <v>62</v>
      </c>
      <c r="B112" s="63"/>
      <c r="C112" s="64" t="s">
        <v>135</v>
      </c>
      <c r="D112" s="96"/>
      <c r="E112" s="104"/>
      <c r="F112" s="96"/>
      <c r="G112" s="104"/>
      <c r="H112" s="96"/>
      <c r="I112" s="104"/>
      <c r="J112" s="96"/>
      <c r="K112" s="104"/>
      <c r="L112" s="96"/>
      <c r="M112" s="104"/>
      <c r="N112" s="96"/>
      <c r="O112" s="104"/>
      <c r="P112" s="65"/>
    </row>
    <row r="113" spans="1:18" ht="12">
      <c r="A113" s="62"/>
      <c r="B113" s="63"/>
      <c r="C113" s="64" t="s">
        <v>85</v>
      </c>
      <c r="D113" s="98">
        <v>107812</v>
      </c>
      <c r="E113" s="107">
        <v>1.944811736841061</v>
      </c>
      <c r="F113" s="98">
        <v>-12895</v>
      </c>
      <c r="G113" s="107">
        <v>-1.7345581282106812</v>
      </c>
      <c r="H113" s="98">
        <v>18492</v>
      </c>
      <c r="I113" s="107">
        <v>3.992960711702277</v>
      </c>
      <c r="J113" s="98">
        <v>59892</v>
      </c>
      <c r="K113" s="105">
        <v>2.8917728935641973</v>
      </c>
      <c r="L113" s="98">
        <v>21207</v>
      </c>
      <c r="M113" s="105">
        <v>2.3074236435032103</v>
      </c>
      <c r="N113" s="98">
        <v>-500</v>
      </c>
      <c r="O113" s="107">
        <v>-0.14986886474334957</v>
      </c>
      <c r="P113" s="65">
        <v>62</v>
      </c>
      <c r="Q113" s="5"/>
      <c r="R113" s="5"/>
    </row>
    <row r="114" spans="1:16" ht="12">
      <c r="A114" s="16"/>
      <c r="C114" s="58" t="s">
        <v>21</v>
      </c>
      <c r="E114" s="104"/>
      <c r="G114" s="104"/>
      <c r="I114" s="104"/>
      <c r="K114" s="104"/>
      <c r="M114" s="104"/>
      <c r="O114" s="104"/>
      <c r="P114" s="24"/>
    </row>
    <row r="115" spans="1:16" ht="12">
      <c r="A115" s="16">
        <v>63</v>
      </c>
      <c r="C115" s="58" t="s">
        <v>136</v>
      </c>
      <c r="D115" s="96">
        <v>220138</v>
      </c>
      <c r="E115" s="104" t="s">
        <v>154</v>
      </c>
      <c r="F115" s="96">
        <v>49838</v>
      </c>
      <c r="G115" s="104" t="s">
        <v>154</v>
      </c>
      <c r="H115" s="96">
        <v>23555</v>
      </c>
      <c r="I115" s="104" t="s">
        <v>154</v>
      </c>
      <c r="J115" s="96">
        <v>63647</v>
      </c>
      <c r="K115" s="104" t="s">
        <v>154</v>
      </c>
      <c r="L115" s="96">
        <v>21946</v>
      </c>
      <c r="M115" s="104" t="s">
        <v>154</v>
      </c>
      <c r="N115" s="96">
        <v>2377</v>
      </c>
      <c r="O115" s="104" t="s">
        <v>154</v>
      </c>
      <c r="P115" s="24">
        <v>63</v>
      </c>
    </row>
    <row r="116" spans="1:18" s="49" customFormat="1" ht="12">
      <c r="A116" s="16">
        <v>64</v>
      </c>
      <c r="B116" s="1"/>
      <c r="C116" s="58" t="s">
        <v>86</v>
      </c>
      <c r="D116" s="96">
        <v>112326</v>
      </c>
      <c r="E116" s="104" t="s">
        <v>154</v>
      </c>
      <c r="F116" s="96">
        <v>62734</v>
      </c>
      <c r="G116" s="104" t="s">
        <v>154</v>
      </c>
      <c r="H116" s="96">
        <v>5062</v>
      </c>
      <c r="I116" s="104" t="s">
        <v>154</v>
      </c>
      <c r="J116" s="96">
        <v>3754</v>
      </c>
      <c r="K116" s="104" t="s">
        <v>154</v>
      </c>
      <c r="L116" s="96">
        <v>739</v>
      </c>
      <c r="M116" s="104" t="s">
        <v>154</v>
      </c>
      <c r="N116" s="96">
        <v>2877</v>
      </c>
      <c r="O116" s="104" t="s">
        <v>154</v>
      </c>
      <c r="P116" s="24">
        <v>64</v>
      </c>
      <c r="Q116" s="2"/>
      <c r="R116" s="2"/>
    </row>
    <row r="117" spans="1:16" s="49" customFormat="1" ht="12">
      <c r="A117" s="50" t="s">
        <v>47</v>
      </c>
      <c r="B117" s="51"/>
      <c r="C117" s="52"/>
      <c r="D117" s="46"/>
      <c r="E117" s="47"/>
      <c r="F117" s="40"/>
      <c r="G117" s="47"/>
      <c r="H117" s="40"/>
      <c r="I117" s="47"/>
      <c r="J117" s="40"/>
      <c r="K117" s="47"/>
      <c r="L117" s="40"/>
      <c r="M117" s="47"/>
      <c r="N117" s="40"/>
      <c r="P117" s="50"/>
    </row>
    <row r="118" spans="1:18" ht="12">
      <c r="A118" s="87" t="s">
        <v>87</v>
      </c>
      <c r="B118" s="44"/>
      <c r="C118" s="51"/>
      <c r="D118" s="40"/>
      <c r="E118" s="47"/>
      <c r="F118" s="40"/>
      <c r="G118" s="47"/>
      <c r="H118" s="40"/>
      <c r="I118" s="47"/>
      <c r="J118" s="40"/>
      <c r="K118" s="47"/>
      <c r="L118" s="40"/>
      <c r="M118" s="47"/>
      <c r="N118" s="40"/>
      <c r="O118" s="49"/>
      <c r="P118" s="87"/>
      <c r="Q118" s="49"/>
      <c r="R118" s="49"/>
    </row>
    <row r="119" spans="1:16" ht="12">
      <c r="A119" s="44"/>
      <c r="D119" s="53"/>
      <c r="F119" s="81"/>
      <c r="G119" s="82"/>
      <c r="H119" s="81"/>
      <c r="J119" s="81"/>
      <c r="L119" s="81"/>
      <c r="N119" s="81"/>
      <c r="P119" s="44"/>
    </row>
    <row r="120" spans="4:14" ht="12">
      <c r="D120" s="2"/>
      <c r="F120" s="81"/>
      <c r="G120" s="9" t="s">
        <v>118</v>
      </c>
      <c r="H120" s="81" t="s">
        <v>111</v>
      </c>
      <c r="J120" s="81"/>
      <c r="L120" s="81"/>
      <c r="N120" s="81"/>
    </row>
    <row r="121" spans="4:14" ht="12">
      <c r="D121" s="2"/>
      <c r="F121" s="81"/>
      <c r="G121" s="82"/>
      <c r="H121" s="81"/>
      <c r="J121" s="81"/>
      <c r="L121" s="81"/>
      <c r="N121" s="81"/>
    </row>
    <row r="122" spans="1:18" s="15" customFormat="1" ht="12">
      <c r="A122" s="1"/>
      <c r="B122" s="1"/>
      <c r="C122" s="2"/>
      <c r="D122" s="2"/>
      <c r="E122" s="70"/>
      <c r="F122" s="81"/>
      <c r="G122" s="56" t="s">
        <v>124</v>
      </c>
      <c r="H122" s="81" t="s">
        <v>89</v>
      </c>
      <c r="I122" s="70"/>
      <c r="J122" s="81"/>
      <c r="K122" s="70"/>
      <c r="L122" s="81"/>
      <c r="M122" s="70"/>
      <c r="N122" s="81"/>
      <c r="O122" s="70"/>
      <c r="P122" s="1"/>
      <c r="Q122" s="2"/>
      <c r="R122" s="2"/>
    </row>
    <row r="123" spans="1:16" s="15" customFormat="1" ht="12.75" thickBot="1">
      <c r="A123" s="10"/>
      <c r="B123" s="10"/>
      <c r="C123" s="11"/>
      <c r="D123" s="11"/>
      <c r="E123" s="72"/>
      <c r="F123" s="11"/>
      <c r="G123" s="72"/>
      <c r="H123" s="11"/>
      <c r="I123" s="72"/>
      <c r="J123" s="11"/>
      <c r="K123" s="72"/>
      <c r="L123" s="11"/>
      <c r="M123" s="72"/>
      <c r="N123" s="11"/>
      <c r="O123" s="72"/>
      <c r="P123" s="10"/>
    </row>
    <row r="124" spans="1:16" s="15" customFormat="1" ht="12">
      <c r="A124" s="16"/>
      <c r="B124" s="192" t="s">
        <v>115</v>
      </c>
      <c r="C124" s="163"/>
      <c r="D124" s="197" t="s">
        <v>7</v>
      </c>
      <c r="E124" s="169"/>
      <c r="F124" s="73"/>
      <c r="G124" s="88" t="s">
        <v>113</v>
      </c>
      <c r="H124" s="73" t="s">
        <v>114</v>
      </c>
      <c r="I124" s="75"/>
      <c r="J124" s="73"/>
      <c r="K124" s="75"/>
      <c r="L124" s="73"/>
      <c r="M124" s="75"/>
      <c r="N124" s="73"/>
      <c r="O124" s="74"/>
      <c r="P124" s="17"/>
    </row>
    <row r="125" spans="1:16" s="15" customFormat="1" ht="12">
      <c r="A125" s="160" t="s">
        <v>270</v>
      </c>
      <c r="B125" s="164"/>
      <c r="C125" s="165"/>
      <c r="D125" s="170"/>
      <c r="E125" s="161"/>
      <c r="F125" s="193" t="s">
        <v>273</v>
      </c>
      <c r="G125" s="194"/>
      <c r="H125" s="195" t="s">
        <v>274</v>
      </c>
      <c r="I125" s="196"/>
      <c r="J125" s="193" t="s">
        <v>275</v>
      </c>
      <c r="K125" s="196"/>
      <c r="L125" s="193" t="s">
        <v>276</v>
      </c>
      <c r="M125" s="174"/>
      <c r="N125" s="198" t="s">
        <v>173</v>
      </c>
      <c r="O125" s="174"/>
      <c r="P125" s="188" t="s">
        <v>270</v>
      </c>
    </row>
    <row r="126" spans="1:16" s="15" customFormat="1" ht="12">
      <c r="A126" s="191"/>
      <c r="B126" s="164"/>
      <c r="C126" s="165"/>
      <c r="D126" s="171"/>
      <c r="E126" s="172"/>
      <c r="F126" s="178"/>
      <c r="G126" s="175"/>
      <c r="H126" s="175"/>
      <c r="I126" s="172"/>
      <c r="J126" s="178"/>
      <c r="K126" s="172"/>
      <c r="L126" s="178"/>
      <c r="M126" s="172"/>
      <c r="N126" s="178"/>
      <c r="O126" s="172"/>
      <c r="P126" s="190"/>
    </row>
    <row r="127" spans="1:18" ht="14.25" thickBot="1">
      <c r="A127" s="29"/>
      <c r="B127" s="166"/>
      <c r="C127" s="167"/>
      <c r="D127" s="94" t="s">
        <v>148</v>
      </c>
      <c r="E127" s="30" t="s">
        <v>8</v>
      </c>
      <c r="F127" s="94" t="s">
        <v>148</v>
      </c>
      <c r="G127" s="13" t="s">
        <v>8</v>
      </c>
      <c r="H127" s="99" t="s">
        <v>148</v>
      </c>
      <c r="I127" s="30" t="s">
        <v>8</v>
      </c>
      <c r="J127" s="94" t="s">
        <v>148</v>
      </c>
      <c r="K127" s="30" t="s">
        <v>8</v>
      </c>
      <c r="L127" s="94" t="s">
        <v>148</v>
      </c>
      <c r="M127" s="30" t="s">
        <v>8</v>
      </c>
      <c r="N127" s="94" t="s">
        <v>148</v>
      </c>
      <c r="O127" s="30" t="s">
        <v>8</v>
      </c>
      <c r="P127" s="31"/>
      <c r="Q127" s="32"/>
      <c r="R127" s="15"/>
    </row>
    <row r="128" spans="1:18" ht="12">
      <c r="A128" s="17"/>
      <c r="C128" s="15"/>
      <c r="D128" s="15"/>
      <c r="E128" s="76"/>
      <c r="F128" s="15"/>
      <c r="G128" s="76"/>
      <c r="H128" s="15"/>
      <c r="I128" s="76"/>
      <c r="J128" s="15"/>
      <c r="K128" s="76"/>
      <c r="L128" s="15"/>
      <c r="M128" s="76"/>
      <c r="N128" s="15"/>
      <c r="O128" s="76"/>
      <c r="P128" s="17"/>
      <c r="Q128" s="15"/>
      <c r="R128" s="15"/>
    </row>
    <row r="129" spans="1:18" s="15" customFormat="1" ht="12">
      <c r="A129" s="17"/>
      <c r="B129" s="17"/>
      <c r="C129" s="37" t="s">
        <v>90</v>
      </c>
      <c r="D129" s="36"/>
      <c r="E129" s="27"/>
      <c r="F129" s="83"/>
      <c r="G129" s="27"/>
      <c r="H129" s="37" t="s">
        <v>90</v>
      </c>
      <c r="I129" s="27"/>
      <c r="J129" s="83"/>
      <c r="K129" s="27"/>
      <c r="L129" s="83"/>
      <c r="M129" s="27"/>
      <c r="N129" s="83"/>
      <c r="O129" s="27"/>
      <c r="P129" s="17"/>
      <c r="Q129" s="17"/>
      <c r="R129" s="17"/>
    </row>
    <row r="130" spans="1:18" ht="12">
      <c r="A130" s="17"/>
      <c r="C130" s="15"/>
      <c r="E130" s="76"/>
      <c r="F130" s="15"/>
      <c r="G130" s="76"/>
      <c r="H130" s="15"/>
      <c r="I130" s="76"/>
      <c r="J130" s="15"/>
      <c r="K130" s="76"/>
      <c r="L130" s="15"/>
      <c r="M130" s="76"/>
      <c r="N130" s="15"/>
      <c r="O130" s="76"/>
      <c r="P130" s="17"/>
      <c r="Q130" s="15"/>
      <c r="R130" s="15"/>
    </row>
    <row r="131" spans="1:16" ht="12">
      <c r="A131" s="16">
        <v>65</v>
      </c>
      <c r="C131" s="58" t="s">
        <v>91</v>
      </c>
      <c r="D131" s="96">
        <v>87445</v>
      </c>
      <c r="E131" s="104">
        <v>0.565306455315513</v>
      </c>
      <c r="F131" s="96">
        <v>1634</v>
      </c>
      <c r="G131" s="104">
        <v>0.03540974426753297</v>
      </c>
      <c r="H131" s="96">
        <v>20968</v>
      </c>
      <c r="I131" s="104">
        <v>1.0842496297583295</v>
      </c>
      <c r="J131" s="96">
        <v>40717</v>
      </c>
      <c r="K131" s="104">
        <v>0.8292512645384241</v>
      </c>
      <c r="L131" s="96">
        <v>6519</v>
      </c>
      <c r="M131" s="104">
        <v>0.5044701206503092</v>
      </c>
      <c r="N131" s="96">
        <v>1907</v>
      </c>
      <c r="O131" s="104">
        <v>0.2584567677860135</v>
      </c>
      <c r="P131" s="24">
        <v>65</v>
      </c>
    </row>
    <row r="132" spans="1:16" ht="12">
      <c r="A132" s="16">
        <v>66</v>
      </c>
      <c r="C132" s="58" t="s">
        <v>92</v>
      </c>
      <c r="D132" s="96">
        <v>14226454</v>
      </c>
      <c r="E132" s="104">
        <v>91.96988143918122</v>
      </c>
      <c r="F132" s="96">
        <v>4581698</v>
      </c>
      <c r="G132" s="104">
        <v>99.28809944373762</v>
      </c>
      <c r="H132" s="96">
        <v>1890279</v>
      </c>
      <c r="I132" s="104">
        <v>97.74581771699471</v>
      </c>
      <c r="J132" s="96">
        <v>4618276</v>
      </c>
      <c r="K132" s="104">
        <v>94.05681197012194</v>
      </c>
      <c r="L132" s="96">
        <v>1258609</v>
      </c>
      <c r="M132" s="104">
        <v>97.39693727282787</v>
      </c>
      <c r="N132" s="96">
        <v>707838</v>
      </c>
      <c r="O132" s="104">
        <v>95.93367676775891</v>
      </c>
      <c r="P132" s="24">
        <v>66</v>
      </c>
    </row>
    <row r="133" spans="1:16" ht="12">
      <c r="A133" s="16"/>
      <c r="C133" s="58" t="s">
        <v>21</v>
      </c>
      <c r="E133" s="106"/>
      <c r="G133" s="106"/>
      <c r="I133" s="106"/>
      <c r="K133" s="106"/>
      <c r="M133" s="106"/>
      <c r="O133" s="106"/>
      <c r="P133" s="24"/>
    </row>
    <row r="134" spans="1:16" ht="12">
      <c r="A134" s="16">
        <v>67</v>
      </c>
      <c r="C134" s="58" t="s">
        <v>93</v>
      </c>
      <c r="D134" s="96">
        <v>7241873</v>
      </c>
      <c r="E134" s="104">
        <v>46.816599639489056</v>
      </c>
      <c r="F134" s="96">
        <v>4551862</v>
      </c>
      <c r="G134" s="104">
        <v>98.64153571670818</v>
      </c>
      <c r="H134" s="96">
        <v>140031</v>
      </c>
      <c r="I134" s="104">
        <v>7.240965275881754</v>
      </c>
      <c r="J134" s="96">
        <v>370752</v>
      </c>
      <c r="K134" s="104">
        <v>7.550815748462554</v>
      </c>
      <c r="L134" s="96">
        <v>871494</v>
      </c>
      <c r="M134" s="104">
        <v>67.44020299524782</v>
      </c>
      <c r="N134" s="96">
        <v>370868</v>
      </c>
      <c r="O134" s="104">
        <v>50.263945755250795</v>
      </c>
      <c r="P134" s="24">
        <v>67</v>
      </c>
    </row>
    <row r="135" spans="1:16" ht="12">
      <c r="A135" s="16"/>
      <c r="C135" s="58" t="s">
        <v>24</v>
      </c>
      <c r="E135" s="106"/>
      <c r="G135" s="106"/>
      <c r="I135" s="106"/>
      <c r="K135" s="106"/>
      <c r="M135" s="106"/>
      <c r="O135" s="106"/>
      <c r="P135" s="24"/>
    </row>
    <row r="136" spans="1:16" ht="12">
      <c r="A136" s="16">
        <v>68</v>
      </c>
      <c r="C136" s="58" t="s">
        <v>94</v>
      </c>
      <c r="D136" s="96">
        <v>2897852</v>
      </c>
      <c r="E136" s="104">
        <v>18.73376913658837</v>
      </c>
      <c r="F136" s="96">
        <v>707940</v>
      </c>
      <c r="G136" s="104">
        <v>15.341477574514865</v>
      </c>
      <c r="H136" s="96">
        <v>130135</v>
      </c>
      <c r="I136" s="104">
        <v>6.729245782554378</v>
      </c>
      <c r="J136" s="96">
        <v>346381</v>
      </c>
      <c r="K136" s="104">
        <v>7.054470669796004</v>
      </c>
      <c r="L136" s="96">
        <v>868843</v>
      </c>
      <c r="M136" s="104">
        <v>67.23505645592522</v>
      </c>
      <c r="N136" s="96">
        <v>256416</v>
      </c>
      <c r="O136" s="104">
        <v>34.75220271034003</v>
      </c>
      <c r="P136" s="24">
        <v>68</v>
      </c>
    </row>
    <row r="137" spans="1:16" ht="12">
      <c r="A137" s="16">
        <v>69</v>
      </c>
      <c r="C137" s="58" t="s">
        <v>95</v>
      </c>
      <c r="D137" s="96">
        <v>4090286</v>
      </c>
      <c r="E137" s="104">
        <v>26.442507632073514</v>
      </c>
      <c r="F137" s="96">
        <v>3746092</v>
      </c>
      <c r="G137" s="104">
        <v>81.180024310068</v>
      </c>
      <c r="H137" s="96">
        <v>161</v>
      </c>
      <c r="I137" s="104">
        <v>0.008325266615370613</v>
      </c>
      <c r="J137" s="96">
        <v>12984</v>
      </c>
      <c r="K137" s="104">
        <v>0.26443496374406017</v>
      </c>
      <c r="L137" s="96">
        <v>2432</v>
      </c>
      <c r="M137" s="104">
        <v>0.1881993148368694</v>
      </c>
      <c r="N137" s="96">
        <v>45572</v>
      </c>
      <c r="O137" s="104">
        <v>6.176398438145887</v>
      </c>
      <c r="P137" s="24">
        <v>69</v>
      </c>
    </row>
    <row r="138" spans="1:16" ht="12">
      <c r="A138" s="16">
        <v>70</v>
      </c>
      <c r="C138" s="58" t="s">
        <v>96</v>
      </c>
      <c r="D138" s="96">
        <v>5919437</v>
      </c>
      <c r="E138" s="104">
        <v>38.26743607906106</v>
      </c>
      <c r="F138" s="96">
        <v>4484</v>
      </c>
      <c r="G138" s="104">
        <v>0.09717092612950907</v>
      </c>
      <c r="H138" s="96">
        <v>1598542</v>
      </c>
      <c r="I138" s="104">
        <v>82.66017606129051</v>
      </c>
      <c r="J138" s="96">
        <v>4013504</v>
      </c>
      <c r="K138" s="104">
        <v>81.73989407937773</v>
      </c>
      <c r="L138" s="96">
        <v>104350</v>
      </c>
      <c r="M138" s="104">
        <v>8.075081621392814</v>
      </c>
      <c r="N138" s="96">
        <v>81151</v>
      </c>
      <c r="O138" s="104">
        <v>10.998440043315565</v>
      </c>
      <c r="P138" s="24">
        <v>70</v>
      </c>
    </row>
    <row r="139" spans="1:16" ht="12">
      <c r="A139" s="16"/>
      <c r="C139" s="58" t="s">
        <v>14</v>
      </c>
      <c r="E139" s="106"/>
      <c r="G139" s="106"/>
      <c r="I139" s="106"/>
      <c r="K139" s="106"/>
      <c r="M139" s="106"/>
      <c r="O139" s="106"/>
      <c r="P139" s="24"/>
    </row>
    <row r="140" spans="1:16" ht="12">
      <c r="A140" s="16">
        <v>71</v>
      </c>
      <c r="C140" s="58" t="s">
        <v>156</v>
      </c>
      <c r="D140" s="96">
        <v>421562</v>
      </c>
      <c r="E140" s="104">
        <v>2.725275543664227</v>
      </c>
      <c r="F140" s="96">
        <v>111</v>
      </c>
      <c r="G140" s="104">
        <v>0.002405435504098017</v>
      </c>
      <c r="H140" s="96">
        <v>42854</v>
      </c>
      <c r="I140" s="104">
        <v>2.2159687921434306</v>
      </c>
      <c r="J140" s="96">
        <v>375016</v>
      </c>
      <c r="K140" s="104">
        <v>7.6376572984783175</v>
      </c>
      <c r="L140" s="96" t="s">
        <v>311</v>
      </c>
      <c r="M140" s="104" t="s">
        <v>311</v>
      </c>
      <c r="N140" s="96" t="s">
        <v>311</v>
      </c>
      <c r="O140" s="104" t="s">
        <v>311</v>
      </c>
      <c r="P140" s="24">
        <v>71</v>
      </c>
    </row>
    <row r="141" spans="1:17" ht="12">
      <c r="A141" s="16">
        <v>72</v>
      </c>
      <c r="C141" s="58" t="s">
        <v>157</v>
      </c>
      <c r="D141" s="96">
        <v>3105071</v>
      </c>
      <c r="E141" s="104">
        <v>20.07337961590709</v>
      </c>
      <c r="F141" s="96" t="s">
        <v>311</v>
      </c>
      <c r="G141" s="104" t="s">
        <v>311</v>
      </c>
      <c r="H141" s="96">
        <v>1336710</v>
      </c>
      <c r="I141" s="104">
        <v>69.1209138970935</v>
      </c>
      <c r="J141" s="96">
        <v>1768360</v>
      </c>
      <c r="K141" s="104">
        <v>36.01480379593702</v>
      </c>
      <c r="L141" s="96" t="s">
        <v>311</v>
      </c>
      <c r="M141" s="104" t="s">
        <v>311</v>
      </c>
      <c r="N141" s="96" t="s">
        <v>311</v>
      </c>
      <c r="O141" s="104" t="s">
        <v>311</v>
      </c>
      <c r="P141" s="24">
        <v>72</v>
      </c>
      <c r="Q141" s="42"/>
    </row>
    <row r="142" spans="1:16" ht="12">
      <c r="A142" s="16">
        <v>73</v>
      </c>
      <c r="C142" s="58" t="s">
        <v>158</v>
      </c>
      <c r="D142" s="96">
        <v>8097</v>
      </c>
      <c r="E142" s="104">
        <v>0.05234474662576144</v>
      </c>
      <c r="F142" s="96" t="s">
        <v>311</v>
      </c>
      <c r="G142" s="104" t="s">
        <v>311</v>
      </c>
      <c r="H142" s="96">
        <v>8097</v>
      </c>
      <c r="I142" s="104">
        <v>0.41869368810345253</v>
      </c>
      <c r="J142" s="96" t="s">
        <v>311</v>
      </c>
      <c r="K142" s="104" t="s">
        <v>311</v>
      </c>
      <c r="L142" s="96" t="s">
        <v>311</v>
      </c>
      <c r="M142" s="104" t="s">
        <v>311</v>
      </c>
      <c r="N142" s="96" t="s">
        <v>311</v>
      </c>
      <c r="O142" s="104" t="s">
        <v>311</v>
      </c>
      <c r="P142" s="24">
        <v>73</v>
      </c>
    </row>
    <row r="143" spans="1:16" ht="12">
      <c r="A143" s="16">
        <v>74</v>
      </c>
      <c r="C143" s="58" t="s">
        <v>155</v>
      </c>
      <c r="D143" s="96">
        <v>1725464</v>
      </c>
      <c r="E143" s="104">
        <v>11.15462219240124</v>
      </c>
      <c r="F143" s="96" t="s">
        <v>311</v>
      </c>
      <c r="G143" s="104" t="s">
        <v>311</v>
      </c>
      <c r="H143" s="96">
        <v>171204</v>
      </c>
      <c r="I143" s="104">
        <v>8.852912705701309</v>
      </c>
      <c r="J143" s="96">
        <v>1516283</v>
      </c>
      <c r="K143" s="104">
        <v>30.88094887020447</v>
      </c>
      <c r="L143" s="96" t="s">
        <v>311</v>
      </c>
      <c r="M143" s="104" t="s">
        <v>311</v>
      </c>
      <c r="N143" s="96" t="s">
        <v>311</v>
      </c>
      <c r="O143" s="104" t="s">
        <v>311</v>
      </c>
      <c r="P143" s="24">
        <v>74</v>
      </c>
    </row>
    <row r="144" spans="1:16" ht="12">
      <c r="A144" s="16">
        <v>75</v>
      </c>
      <c r="C144" s="58" t="s">
        <v>159</v>
      </c>
      <c r="D144" s="96">
        <v>75902</v>
      </c>
      <c r="E144" s="104">
        <v>0.49068432238959425</v>
      </c>
      <c r="F144" s="96" t="s">
        <v>311</v>
      </c>
      <c r="G144" s="104" t="s">
        <v>311</v>
      </c>
      <c r="H144" s="96">
        <v>3059</v>
      </c>
      <c r="I144" s="104">
        <v>0.15818006569204165</v>
      </c>
      <c r="J144" s="96" t="s">
        <v>311</v>
      </c>
      <c r="K144" s="104" t="s">
        <v>311</v>
      </c>
      <c r="L144" s="96" t="s">
        <v>311</v>
      </c>
      <c r="M144" s="104" t="s">
        <v>311</v>
      </c>
      <c r="N144" s="96">
        <v>63738</v>
      </c>
      <c r="O144" s="104">
        <v>8.638446494569969</v>
      </c>
      <c r="P144" s="24">
        <v>75</v>
      </c>
    </row>
    <row r="145" spans="1:16" ht="12">
      <c r="A145" s="16">
        <v>76</v>
      </c>
      <c r="C145" s="58" t="s">
        <v>143</v>
      </c>
      <c r="D145" s="96">
        <v>583337</v>
      </c>
      <c r="E145" s="104">
        <v>3.7711037992382117</v>
      </c>
      <c r="F145" s="96">
        <v>4373</v>
      </c>
      <c r="G145" s="104">
        <v>0.09476549062541106</v>
      </c>
      <c r="H145" s="96">
        <v>36614</v>
      </c>
      <c r="I145" s="104">
        <v>1.8933000736346564</v>
      </c>
      <c r="J145" s="96">
        <v>353843</v>
      </c>
      <c r="K145" s="104">
        <v>7.20644338232359</v>
      </c>
      <c r="L145" s="96">
        <v>104350</v>
      </c>
      <c r="M145" s="104">
        <v>8.075081621392814</v>
      </c>
      <c r="N145" s="96">
        <v>17413</v>
      </c>
      <c r="O145" s="104">
        <v>2.3599935487455967</v>
      </c>
      <c r="P145" s="24">
        <v>76</v>
      </c>
    </row>
    <row r="146" spans="1:16" ht="12">
      <c r="A146" s="16">
        <v>77</v>
      </c>
      <c r="C146" s="58" t="s">
        <v>98</v>
      </c>
      <c r="D146" s="96">
        <v>473916</v>
      </c>
      <c r="E146" s="104">
        <v>3.063728904766501</v>
      </c>
      <c r="F146" s="96">
        <v>5605</v>
      </c>
      <c r="G146" s="104">
        <v>0.12146365766188635</v>
      </c>
      <c r="H146" s="96">
        <v>20844</v>
      </c>
      <c r="I146" s="104">
        <v>1.0778376231725781</v>
      </c>
      <c r="J146" s="96">
        <v>35927</v>
      </c>
      <c r="K146" s="104">
        <v>0.731697084290885</v>
      </c>
      <c r="L146" s="96">
        <v>119154</v>
      </c>
      <c r="M146" s="104">
        <v>9.220683042792903</v>
      </c>
      <c r="N146" s="96">
        <v>231756</v>
      </c>
      <c r="O146" s="104">
        <v>31.41001923178571</v>
      </c>
      <c r="P146" s="24">
        <v>77</v>
      </c>
    </row>
    <row r="147" spans="1:16" ht="12">
      <c r="A147" s="16"/>
      <c r="C147" s="58" t="s">
        <v>24</v>
      </c>
      <c r="E147" s="104"/>
      <c r="G147" s="104"/>
      <c r="I147" s="104"/>
      <c r="K147" s="104"/>
      <c r="M147" s="104"/>
      <c r="O147" s="104"/>
      <c r="P147" s="24"/>
    </row>
    <row r="148" spans="1:16" ht="12">
      <c r="A148" s="16">
        <v>78</v>
      </c>
      <c r="C148" s="58" t="s">
        <v>99</v>
      </c>
      <c r="D148" s="96">
        <v>238274</v>
      </c>
      <c r="E148" s="104">
        <v>1.540372009078261</v>
      </c>
      <c r="F148" s="96">
        <v>10</v>
      </c>
      <c r="G148" s="104">
        <v>0.0002167059012700916</v>
      </c>
      <c r="H148" s="96">
        <v>3026</v>
      </c>
      <c r="I148" s="104">
        <v>0.15647364458454335</v>
      </c>
      <c r="J148" s="96">
        <v>485</v>
      </c>
      <c r="K148" s="104">
        <v>0.009877615327777972</v>
      </c>
      <c r="L148" s="96" t="s">
        <v>311</v>
      </c>
      <c r="M148" s="104" t="s">
        <v>311</v>
      </c>
      <c r="N148" s="96">
        <v>216911</v>
      </c>
      <c r="O148" s="104">
        <v>29.398068147473506</v>
      </c>
      <c r="P148" s="24">
        <v>78</v>
      </c>
    </row>
    <row r="149" spans="1:16" ht="12">
      <c r="A149" s="16">
        <v>79</v>
      </c>
      <c r="C149" s="58" t="s">
        <v>144</v>
      </c>
      <c r="D149" s="96">
        <v>591227</v>
      </c>
      <c r="E149" s="104">
        <v>3.8221103511558674</v>
      </c>
      <c r="F149" s="96">
        <v>19746</v>
      </c>
      <c r="G149" s="104">
        <v>0.4279074726479229</v>
      </c>
      <c r="H149" s="96">
        <v>130860</v>
      </c>
      <c r="I149" s="104">
        <v>6.766735337188811</v>
      </c>
      <c r="J149" s="96">
        <v>198092</v>
      </c>
      <c r="K149" s="104">
        <v>4.034384691773596</v>
      </c>
      <c r="L149" s="96">
        <v>163610</v>
      </c>
      <c r="M149" s="104">
        <v>12.66089222880765</v>
      </c>
      <c r="N149" s="96">
        <v>24061</v>
      </c>
      <c r="O149" s="104">
        <v>3.261000676297468</v>
      </c>
      <c r="P149" s="24">
        <v>79</v>
      </c>
    </row>
    <row r="150" spans="1:16" ht="12">
      <c r="A150" s="16">
        <v>80</v>
      </c>
      <c r="C150" s="58" t="s">
        <v>100</v>
      </c>
      <c r="D150" s="96" t="s">
        <v>311</v>
      </c>
      <c r="E150" s="104" t="s">
        <v>311</v>
      </c>
      <c r="F150" s="96" t="s">
        <v>311</v>
      </c>
      <c r="G150" s="104" t="s">
        <v>311</v>
      </c>
      <c r="H150" s="96" t="s">
        <v>311</v>
      </c>
      <c r="I150" s="104" t="s">
        <v>311</v>
      </c>
      <c r="J150" s="96" t="s">
        <v>311</v>
      </c>
      <c r="K150" s="104" t="s">
        <v>311</v>
      </c>
      <c r="L150" s="96" t="s">
        <v>311</v>
      </c>
      <c r="M150" s="104" t="s">
        <v>311</v>
      </c>
      <c r="N150" s="96" t="s">
        <v>311</v>
      </c>
      <c r="O150" s="104" t="s">
        <v>311</v>
      </c>
      <c r="P150" s="24">
        <v>80</v>
      </c>
    </row>
    <row r="151" spans="1:16" ht="12">
      <c r="A151" s="16">
        <v>81</v>
      </c>
      <c r="C151" s="58" t="s">
        <v>101</v>
      </c>
      <c r="D151" s="96">
        <v>1154701</v>
      </c>
      <c r="E151" s="104">
        <v>7.464805640794536</v>
      </c>
      <c r="F151" s="96">
        <v>31216</v>
      </c>
      <c r="G151" s="104">
        <v>0.676469141404718</v>
      </c>
      <c r="H151" s="96">
        <v>22624</v>
      </c>
      <c r="I151" s="104">
        <v>1.1698809435164272</v>
      </c>
      <c r="J151" s="96">
        <v>251098</v>
      </c>
      <c r="K151" s="104">
        <v>5.11391639912246</v>
      </c>
      <c r="L151" s="96">
        <v>27118</v>
      </c>
      <c r="M151" s="104">
        <v>2.0985152219351253</v>
      </c>
      <c r="N151" s="96">
        <v>28096</v>
      </c>
      <c r="O151" s="104">
        <v>3.807866464455079</v>
      </c>
      <c r="P151" s="24">
        <v>81</v>
      </c>
    </row>
    <row r="152" spans="1:16" ht="12">
      <c r="A152" s="16"/>
      <c r="C152" s="58" t="s">
        <v>21</v>
      </c>
      <c r="E152" s="104"/>
      <c r="G152" s="104"/>
      <c r="I152" s="104"/>
      <c r="K152" s="104"/>
      <c r="M152" s="104"/>
      <c r="O152" s="104"/>
      <c r="P152" s="24"/>
    </row>
    <row r="153" spans="1:16" ht="12">
      <c r="A153" s="16">
        <v>82</v>
      </c>
      <c r="C153" s="58" t="s">
        <v>102</v>
      </c>
      <c r="D153" s="96">
        <v>474003</v>
      </c>
      <c r="E153" s="104">
        <v>3.0642913344264295</v>
      </c>
      <c r="F153" s="96">
        <v>6824</v>
      </c>
      <c r="G153" s="104">
        <v>0.1478801070267105</v>
      </c>
      <c r="H153" s="96">
        <v>3254</v>
      </c>
      <c r="I153" s="104">
        <v>0.16826346314544086</v>
      </c>
      <c r="J153" s="96">
        <v>89783</v>
      </c>
      <c r="K153" s="104">
        <v>1.828540076234824</v>
      </c>
      <c r="L153" s="96">
        <v>4498</v>
      </c>
      <c r="M153" s="104">
        <v>0.3480758709441771</v>
      </c>
      <c r="N153" s="96">
        <v>15759</v>
      </c>
      <c r="O153" s="104">
        <v>2.1358260112951166</v>
      </c>
      <c r="P153" s="24">
        <v>82</v>
      </c>
    </row>
    <row r="154" spans="1:16" ht="12">
      <c r="A154" s="16">
        <v>83</v>
      </c>
      <c r="C154" s="58" t="s">
        <v>103</v>
      </c>
      <c r="D154" s="96">
        <v>392232</v>
      </c>
      <c r="E154" s="104">
        <v>2.5356656364722316</v>
      </c>
      <c r="F154" s="96">
        <v>2605</v>
      </c>
      <c r="G154" s="104">
        <v>0.05645188728085886</v>
      </c>
      <c r="H154" s="96">
        <v>1204</v>
      </c>
      <c r="I154" s="104">
        <v>0.062258515558423724</v>
      </c>
      <c r="J154" s="96">
        <v>153498</v>
      </c>
      <c r="K154" s="104">
        <v>3.1261736032644603</v>
      </c>
      <c r="L154" s="96">
        <v>253</v>
      </c>
      <c r="M154" s="104">
        <v>0.0195783004332763</v>
      </c>
      <c r="N154" s="96">
        <v>740</v>
      </c>
      <c r="O154" s="104">
        <v>0.10029261046756686</v>
      </c>
      <c r="P154" s="24">
        <v>83</v>
      </c>
    </row>
    <row r="155" spans="1:16" ht="12">
      <c r="A155" s="16">
        <v>84</v>
      </c>
      <c r="C155" s="58" t="s">
        <v>104</v>
      </c>
      <c r="D155" s="96">
        <v>68908</v>
      </c>
      <c r="E155" s="104">
        <v>0.4454701494983289</v>
      </c>
      <c r="F155" s="96">
        <v>21555</v>
      </c>
      <c r="G155" s="104">
        <v>0.46710957018768245</v>
      </c>
      <c r="H155" s="96">
        <v>8361</v>
      </c>
      <c r="I155" s="104">
        <v>0.43234505696343917</v>
      </c>
      <c r="J155" s="96">
        <v>869</v>
      </c>
      <c r="K155" s="104">
        <v>0.017698242721317644</v>
      </c>
      <c r="L155" s="96">
        <v>853</v>
      </c>
      <c r="M155" s="104">
        <v>0.06600905244895132</v>
      </c>
      <c r="N155" s="96">
        <v>453</v>
      </c>
      <c r="O155" s="104">
        <v>0.061395341272713226</v>
      </c>
      <c r="P155" s="24">
        <v>84</v>
      </c>
    </row>
    <row r="156" spans="1:16" ht="12">
      <c r="A156" s="16"/>
      <c r="C156" s="58" t="s">
        <v>24</v>
      </c>
      <c r="E156" s="104"/>
      <c r="G156" s="104"/>
      <c r="I156" s="104"/>
      <c r="K156" s="104"/>
      <c r="M156" s="104"/>
      <c r="O156" s="104"/>
      <c r="P156" s="24"/>
    </row>
    <row r="157" spans="1:16" ht="12">
      <c r="A157" s="16">
        <v>85</v>
      </c>
      <c r="C157" s="58" t="s">
        <v>105</v>
      </c>
      <c r="D157" s="96">
        <v>23289</v>
      </c>
      <c r="E157" s="104">
        <v>0.1505566017250041</v>
      </c>
      <c r="F157" s="96">
        <v>626</v>
      </c>
      <c r="G157" s="104">
        <v>0.013565789419507736</v>
      </c>
      <c r="H157" s="96" t="s">
        <v>311</v>
      </c>
      <c r="I157" s="104" t="s">
        <v>311</v>
      </c>
      <c r="J157" s="96">
        <v>14</v>
      </c>
      <c r="K157" s="104">
        <v>0.00028512704038946725</v>
      </c>
      <c r="L157" s="96">
        <v>700</v>
      </c>
      <c r="M157" s="104">
        <v>0.05416921068495419</v>
      </c>
      <c r="N157" s="96">
        <v>138</v>
      </c>
      <c r="O157" s="104">
        <v>0.01870321654665436</v>
      </c>
      <c r="P157" s="24">
        <v>85</v>
      </c>
    </row>
    <row r="158" spans="1:16" ht="12">
      <c r="A158" s="16">
        <v>86</v>
      </c>
      <c r="C158" s="58" t="s">
        <v>106</v>
      </c>
      <c r="D158" s="96">
        <v>23614</v>
      </c>
      <c r="E158" s="104">
        <v>0.15265763206381752</v>
      </c>
      <c r="F158" s="96">
        <v>3208</v>
      </c>
      <c r="G158" s="104">
        <v>0.06951925312744539</v>
      </c>
      <c r="H158" s="96">
        <v>8361</v>
      </c>
      <c r="I158" s="104">
        <v>0.43234505696343917</v>
      </c>
      <c r="J158" s="96">
        <v>854</v>
      </c>
      <c r="K158" s="104">
        <v>0.0173927494637575</v>
      </c>
      <c r="L158" s="96">
        <v>153</v>
      </c>
      <c r="M158" s="104">
        <v>0.011839841763997131</v>
      </c>
      <c r="N158" s="96">
        <v>33</v>
      </c>
      <c r="O158" s="104">
        <v>0.0044725083046347385</v>
      </c>
      <c r="P158" s="24">
        <v>86</v>
      </c>
    </row>
    <row r="159" spans="1:16" ht="12">
      <c r="A159" s="16">
        <v>87</v>
      </c>
      <c r="C159" s="58" t="s">
        <v>107</v>
      </c>
      <c r="D159" s="96">
        <v>219556</v>
      </c>
      <c r="E159" s="104">
        <v>1.4193655909800764</v>
      </c>
      <c r="F159" s="96">
        <v>231</v>
      </c>
      <c r="G159" s="104">
        <v>0.005005906319339116</v>
      </c>
      <c r="H159" s="96">
        <v>9804</v>
      </c>
      <c r="I159" s="104">
        <v>0.5069621981185931</v>
      </c>
      <c r="J159" s="96">
        <v>6947</v>
      </c>
      <c r="K159" s="104">
        <v>0.14148411068468777</v>
      </c>
      <c r="L159" s="96">
        <v>21512</v>
      </c>
      <c r="M159" s="104">
        <v>1.6646972289353352</v>
      </c>
      <c r="N159" s="96">
        <v>11144</v>
      </c>
      <c r="O159" s="104">
        <v>1.5103525014196826</v>
      </c>
      <c r="P159" s="24">
        <v>87</v>
      </c>
    </row>
    <row r="160" spans="1:18" s="5" customFormat="1" ht="12">
      <c r="A160" s="16"/>
      <c r="B160" s="1"/>
      <c r="C160" s="58"/>
      <c r="E160" s="104"/>
      <c r="G160" s="104"/>
      <c r="I160" s="104"/>
      <c r="K160" s="104"/>
      <c r="M160" s="104"/>
      <c r="O160" s="104"/>
      <c r="P160" s="24"/>
      <c r="Q160" s="2"/>
      <c r="R160" s="2"/>
    </row>
    <row r="161" spans="1:18" ht="13.5">
      <c r="A161" s="62">
        <v>88</v>
      </c>
      <c r="B161" s="63"/>
      <c r="C161" s="64" t="s">
        <v>108</v>
      </c>
      <c r="D161" s="109">
        <v>15468601</v>
      </c>
      <c r="E161" s="110">
        <v>100</v>
      </c>
      <c r="F161" s="109">
        <v>4614549</v>
      </c>
      <c r="G161" s="110">
        <v>100</v>
      </c>
      <c r="H161" s="109">
        <v>1933872</v>
      </c>
      <c r="I161" s="110">
        <v>100</v>
      </c>
      <c r="J161" s="109">
        <v>4910092</v>
      </c>
      <c r="K161" s="110">
        <v>100</v>
      </c>
      <c r="L161" s="109">
        <v>1292247</v>
      </c>
      <c r="M161" s="110">
        <v>100</v>
      </c>
      <c r="N161" s="109">
        <v>737841</v>
      </c>
      <c r="O161" s="110">
        <v>100</v>
      </c>
      <c r="P161" s="65">
        <v>88</v>
      </c>
      <c r="Q161" s="5"/>
      <c r="R161" s="5"/>
    </row>
    <row r="162" spans="1:18" s="49" customFormat="1" ht="12">
      <c r="A162" s="16"/>
      <c r="B162" s="44"/>
      <c r="C162" s="39"/>
      <c r="E162" s="104"/>
      <c r="G162" s="104"/>
      <c r="I162" s="104"/>
      <c r="K162" s="104"/>
      <c r="M162" s="104"/>
      <c r="O162" s="104"/>
      <c r="P162" s="24"/>
      <c r="Q162" s="2"/>
      <c r="R162" s="2"/>
    </row>
    <row r="163" spans="1:18" ht="12">
      <c r="A163" s="16">
        <v>89</v>
      </c>
      <c r="B163" s="44"/>
      <c r="C163" s="39" t="s">
        <v>46</v>
      </c>
      <c r="D163" s="96"/>
      <c r="E163" s="104"/>
      <c r="F163" s="96"/>
      <c r="G163" s="104"/>
      <c r="H163" s="96"/>
      <c r="I163" s="104"/>
      <c r="J163" s="96"/>
      <c r="K163" s="104"/>
      <c r="L163" s="96"/>
      <c r="M163" s="104"/>
      <c r="N163" s="96"/>
      <c r="O163" s="104"/>
      <c r="P163" s="24"/>
      <c r="Q163" s="49"/>
      <c r="R163" s="49"/>
    </row>
    <row r="164" spans="1:16" ht="12">
      <c r="A164" s="16"/>
      <c r="B164" s="44"/>
      <c r="C164" s="39" t="s">
        <v>137</v>
      </c>
      <c r="D164" s="96">
        <v>493</v>
      </c>
      <c r="E164" s="104" t="s">
        <v>154</v>
      </c>
      <c r="F164" s="96">
        <v>91</v>
      </c>
      <c r="G164" s="104" t="s">
        <v>154</v>
      </c>
      <c r="H164" s="96">
        <v>57</v>
      </c>
      <c r="I164" s="104" t="s">
        <v>154</v>
      </c>
      <c r="J164" s="96">
        <v>94</v>
      </c>
      <c r="K164" s="104" t="s">
        <v>154</v>
      </c>
      <c r="L164" s="96">
        <v>17</v>
      </c>
      <c r="M164" s="104" t="s">
        <v>154</v>
      </c>
      <c r="N164" s="96">
        <v>37</v>
      </c>
      <c r="O164" s="104" t="s">
        <v>154</v>
      </c>
      <c r="P164" s="24">
        <v>89</v>
      </c>
    </row>
    <row r="165" spans="1:16" ht="12">
      <c r="A165" s="16"/>
      <c r="B165" s="44"/>
      <c r="C165" s="39" t="s">
        <v>24</v>
      </c>
      <c r="E165" s="104"/>
      <c r="G165" s="104"/>
      <c r="I165" s="104"/>
      <c r="K165" s="104"/>
      <c r="M165" s="104"/>
      <c r="O165" s="104"/>
      <c r="P165" s="24"/>
    </row>
    <row r="166" spans="1:16" ht="12">
      <c r="A166" s="16">
        <v>90</v>
      </c>
      <c r="B166" s="44"/>
      <c r="C166" s="92" t="s">
        <v>145</v>
      </c>
      <c r="D166" s="96">
        <v>48</v>
      </c>
      <c r="E166" s="104" t="s">
        <v>154</v>
      </c>
      <c r="F166" s="96">
        <v>10</v>
      </c>
      <c r="G166" s="104" t="s">
        <v>154</v>
      </c>
      <c r="H166" s="96" t="s">
        <v>311</v>
      </c>
      <c r="I166" s="104" t="s">
        <v>154</v>
      </c>
      <c r="J166" s="96">
        <v>1</v>
      </c>
      <c r="K166" s="104" t="s">
        <v>154</v>
      </c>
      <c r="L166" s="96" t="s">
        <v>311</v>
      </c>
      <c r="M166" s="104" t="s">
        <v>154</v>
      </c>
      <c r="N166" s="96">
        <v>4</v>
      </c>
      <c r="O166" s="104" t="s">
        <v>154</v>
      </c>
      <c r="P166" s="24">
        <v>90</v>
      </c>
    </row>
    <row r="167" spans="1:16" ht="12">
      <c r="A167" s="93" t="s">
        <v>47</v>
      </c>
      <c r="B167" s="60"/>
      <c r="P167" s="44"/>
    </row>
    <row r="168" spans="1:16" ht="12">
      <c r="A168" s="87" t="s">
        <v>109</v>
      </c>
      <c r="B168" s="44"/>
      <c r="C168" s="51"/>
      <c r="P168" s="87"/>
    </row>
    <row r="169" ht="12">
      <c r="B169" s="2"/>
    </row>
    <row r="174" spans="7:15" ht="12">
      <c r="G174" s="84"/>
      <c r="I174" s="84"/>
      <c r="K174" s="84"/>
      <c r="M174" s="84"/>
      <c r="O174" s="84"/>
    </row>
    <row r="175" ht="12">
      <c r="M175" s="84"/>
    </row>
  </sheetData>
  <mergeCells count="29">
    <mergeCell ref="L125:M126"/>
    <mergeCell ref="P125:P126"/>
    <mergeCell ref="P6:P7"/>
    <mergeCell ref="C5:C8"/>
    <mergeCell ref="D67:E69"/>
    <mergeCell ref="N68:O69"/>
    <mergeCell ref="C36:G36"/>
    <mergeCell ref="H36:O36"/>
    <mergeCell ref="J68:K69"/>
    <mergeCell ref="L68:M69"/>
    <mergeCell ref="N6:O7"/>
    <mergeCell ref="J6:K7"/>
    <mergeCell ref="L6:M7"/>
    <mergeCell ref="D5:E7"/>
    <mergeCell ref="F68:G69"/>
    <mergeCell ref="H68:I69"/>
    <mergeCell ref="A6:A7"/>
    <mergeCell ref="F6:G7"/>
    <mergeCell ref="H6:I7"/>
    <mergeCell ref="P68:P69"/>
    <mergeCell ref="A125:A126"/>
    <mergeCell ref="B124:C127"/>
    <mergeCell ref="F125:G126"/>
    <mergeCell ref="H125:I126"/>
    <mergeCell ref="D124:E126"/>
    <mergeCell ref="N125:O126"/>
    <mergeCell ref="J125:K126"/>
    <mergeCell ref="A68:A69"/>
    <mergeCell ref="B67:C70"/>
  </mergeCells>
  <printOptions horizontalCentered="1"/>
  <pageMargins left="0.5905511811023623" right="0.5905511811023623" top="0.7874015748031497" bottom="0.6299212598425197" header="0.4724409448818898" footer="0.4724409448818898"/>
  <pageSetup horizontalDpi="600" verticalDpi="600" orientation="portrait" pageOrder="overThenDown" paperSize="9" r:id="rId2"/>
  <headerFooter alignWithMargins="0">
    <oddHeader>&amp;C- &amp;P -</oddHeader>
  </headerFooter>
  <rowBreaks count="1" manualBreakCount="1">
    <brk id="119" max="1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76"/>
  <sheetViews>
    <sheetView zoomScale="75" zoomScaleNormal="75" zoomScaleSheetLayoutView="75" workbookViewId="0" topLeftCell="A1">
      <selection activeCell="A1" sqref="A1"/>
    </sheetView>
  </sheetViews>
  <sheetFormatPr defaultColWidth="11.421875" defaultRowHeight="12.75"/>
  <cols>
    <col min="1" max="1" width="4.00390625" style="1" customWidth="1"/>
    <col min="2" max="2" width="0.85546875" style="1" customWidth="1"/>
    <col min="3" max="3" width="42.00390625" style="2" customWidth="1"/>
    <col min="4" max="4" width="12.7109375" style="38" customWidth="1"/>
    <col min="5" max="5" width="8.7109375" style="70" customWidth="1"/>
    <col min="6" max="6" width="12.7109375" style="38" customWidth="1"/>
    <col min="7" max="7" width="9.28125" style="70" customWidth="1"/>
    <col min="8" max="8" width="12.7109375" style="38" customWidth="1"/>
    <col min="9" max="9" width="8.7109375" style="70" customWidth="1"/>
    <col min="10" max="10" width="12.7109375" style="38" customWidth="1"/>
    <col min="11" max="11" width="8.7109375" style="70" customWidth="1"/>
    <col min="12" max="12" width="12.7109375" style="38" customWidth="1"/>
    <col min="13" max="13" width="8.7109375" style="70" customWidth="1"/>
    <col min="14" max="14" width="12.7109375" style="38" customWidth="1"/>
    <col min="15" max="15" width="8.7109375" style="70" customWidth="1"/>
    <col min="16" max="16" width="4.421875" style="1" customWidth="1"/>
    <col min="17" max="16384" width="11.421875" style="2" customWidth="1"/>
  </cols>
  <sheetData>
    <row r="1" spans="4:15" ht="12.75">
      <c r="D1" s="2"/>
      <c r="E1" s="69"/>
      <c r="F1" s="2"/>
      <c r="G1" s="85" t="s">
        <v>125</v>
      </c>
      <c r="H1" s="5" t="s">
        <v>126</v>
      </c>
      <c r="I1"/>
      <c r="J1"/>
      <c r="L1" s="2"/>
      <c r="M1" s="71"/>
      <c r="N1" s="2"/>
      <c r="O1" s="71"/>
    </row>
    <row r="2" spans="4:15" ht="12.75">
      <c r="D2" s="2"/>
      <c r="E2" s="69"/>
      <c r="F2" s="2"/>
      <c r="G2" s="71"/>
      <c r="H2" s="2"/>
      <c r="I2"/>
      <c r="J2"/>
      <c r="K2" s="71"/>
      <c r="L2" s="2"/>
      <c r="M2" s="71"/>
      <c r="N2" s="2"/>
      <c r="O2" s="71"/>
    </row>
    <row r="3" spans="4:15" ht="12.75">
      <c r="D3" s="2"/>
      <c r="E3" s="69"/>
      <c r="F3" s="2"/>
      <c r="G3" s="82" t="s">
        <v>127</v>
      </c>
      <c r="H3" s="2" t="s">
        <v>3</v>
      </c>
      <c r="I3"/>
      <c r="J3"/>
      <c r="K3" s="71"/>
      <c r="L3" s="2"/>
      <c r="M3" s="71"/>
      <c r="N3" s="2"/>
      <c r="O3" s="71"/>
    </row>
    <row r="4" spans="1:16" s="15" customFormat="1" ht="12.75" thickBot="1">
      <c r="A4" s="10"/>
      <c r="B4" s="10"/>
      <c r="C4" s="11"/>
      <c r="D4" s="11"/>
      <c r="E4" s="72"/>
      <c r="F4" s="11"/>
      <c r="G4" s="72"/>
      <c r="H4" s="11"/>
      <c r="I4" s="72"/>
      <c r="J4" s="11"/>
      <c r="K4" s="72"/>
      <c r="L4" s="11"/>
      <c r="M4" s="72"/>
      <c r="N4" s="11"/>
      <c r="O4" s="72"/>
      <c r="P4" s="10"/>
    </row>
    <row r="5" spans="1:16" s="15" customFormat="1" ht="12">
      <c r="A5" s="16"/>
      <c r="B5" s="17"/>
      <c r="C5" s="189" t="s">
        <v>128</v>
      </c>
      <c r="D5" s="197" t="s">
        <v>7</v>
      </c>
      <c r="E5" s="169"/>
      <c r="F5" s="73"/>
      <c r="G5" s="88" t="s">
        <v>113</v>
      </c>
      <c r="H5" s="73" t="s">
        <v>114</v>
      </c>
      <c r="I5" s="75"/>
      <c r="J5" s="73"/>
      <c r="K5" s="75"/>
      <c r="L5" s="73"/>
      <c r="M5" s="75"/>
      <c r="N5" s="73"/>
      <c r="O5" s="74"/>
      <c r="P5" s="17"/>
    </row>
    <row r="6" spans="1:16" s="15" customFormat="1" ht="12">
      <c r="A6" s="160" t="s">
        <v>270</v>
      </c>
      <c r="B6" s="17"/>
      <c r="C6" s="165"/>
      <c r="D6" s="170"/>
      <c r="E6" s="161"/>
      <c r="F6" s="193" t="s">
        <v>277</v>
      </c>
      <c r="G6" s="194"/>
      <c r="H6" s="194" t="s">
        <v>187</v>
      </c>
      <c r="I6" s="174"/>
      <c r="J6" s="198" t="s">
        <v>292</v>
      </c>
      <c r="K6" s="174"/>
      <c r="L6" s="193" t="s">
        <v>278</v>
      </c>
      <c r="M6" s="196"/>
      <c r="N6" s="193" t="s">
        <v>279</v>
      </c>
      <c r="O6" s="174"/>
      <c r="P6" s="188" t="s">
        <v>270</v>
      </c>
    </row>
    <row r="7" spans="1:16" s="15" customFormat="1" ht="12">
      <c r="A7" s="191"/>
      <c r="B7" s="17"/>
      <c r="C7" s="165"/>
      <c r="D7" s="171"/>
      <c r="E7" s="172"/>
      <c r="F7" s="178"/>
      <c r="G7" s="175"/>
      <c r="H7" s="175"/>
      <c r="I7" s="172"/>
      <c r="J7" s="178"/>
      <c r="K7" s="172"/>
      <c r="L7" s="178"/>
      <c r="M7" s="172"/>
      <c r="N7" s="178"/>
      <c r="O7" s="172"/>
      <c r="P7" s="190"/>
    </row>
    <row r="8" spans="1:18" ht="14.25" thickBot="1">
      <c r="A8" s="29"/>
      <c r="B8" s="10"/>
      <c r="C8" s="167"/>
      <c r="D8" s="94" t="s">
        <v>148</v>
      </c>
      <c r="E8" s="30" t="s">
        <v>8</v>
      </c>
      <c r="F8" s="94" t="s">
        <v>148</v>
      </c>
      <c r="G8" s="13" t="s">
        <v>8</v>
      </c>
      <c r="H8" s="99" t="s">
        <v>148</v>
      </c>
      <c r="I8" s="30" t="s">
        <v>8</v>
      </c>
      <c r="J8" s="94" t="s">
        <v>148</v>
      </c>
      <c r="K8" s="30" t="s">
        <v>8</v>
      </c>
      <c r="L8" s="94" t="s">
        <v>148</v>
      </c>
      <c r="M8" s="30" t="s">
        <v>8</v>
      </c>
      <c r="N8" s="94" t="s">
        <v>148</v>
      </c>
      <c r="O8" s="30" t="s">
        <v>8</v>
      </c>
      <c r="P8" s="31"/>
      <c r="Q8" s="32"/>
      <c r="R8" s="15"/>
    </row>
    <row r="9" spans="1:16" s="15" customFormat="1" ht="12">
      <c r="A9" s="17"/>
      <c r="B9" s="17"/>
      <c r="E9" s="76"/>
      <c r="G9" s="76"/>
      <c r="I9" s="76"/>
      <c r="K9" s="76"/>
      <c r="M9" s="76"/>
      <c r="O9" s="76"/>
      <c r="P9" s="17"/>
    </row>
    <row r="10" spans="1:16" ht="12.75">
      <c r="A10" s="17"/>
      <c r="B10" s="17"/>
      <c r="C10" s="35" t="s">
        <v>9</v>
      </c>
      <c r="D10" s="36"/>
      <c r="E10" s="77"/>
      <c r="F10" s="36"/>
      <c r="G10" s="77"/>
      <c r="H10" s="37" t="s">
        <v>9</v>
      </c>
      <c r="I10" s="77"/>
      <c r="J10" s="89"/>
      <c r="K10" s="77"/>
      <c r="L10" s="36"/>
      <c r="M10" s="77"/>
      <c r="N10" s="36"/>
      <c r="O10" s="77"/>
      <c r="P10" s="17"/>
    </row>
    <row r="11" spans="1:16" ht="12">
      <c r="A11" s="17"/>
      <c r="B11" s="17"/>
      <c r="C11" s="15"/>
      <c r="P11" s="17"/>
    </row>
    <row r="12" spans="1:16" ht="13.5">
      <c r="A12" s="16">
        <v>1</v>
      </c>
      <c r="B12" s="17"/>
      <c r="C12" s="39" t="s">
        <v>10</v>
      </c>
      <c r="D12" s="96">
        <v>15589983</v>
      </c>
      <c r="E12" s="104">
        <v>82.42187452500973</v>
      </c>
      <c r="F12" s="96">
        <v>4909146</v>
      </c>
      <c r="G12" s="104">
        <v>90.25089517437723</v>
      </c>
      <c r="H12" s="96">
        <v>1279199</v>
      </c>
      <c r="I12" s="104">
        <v>72.74268336095116</v>
      </c>
      <c r="J12" s="96">
        <v>14754</v>
      </c>
      <c r="K12" s="104">
        <v>63.20795133236226</v>
      </c>
      <c r="L12" s="96">
        <v>490878</v>
      </c>
      <c r="M12" s="104">
        <v>77.69810819024464</v>
      </c>
      <c r="N12" s="96">
        <v>250203</v>
      </c>
      <c r="O12" s="104">
        <v>83.58739990178097</v>
      </c>
      <c r="P12" s="24">
        <v>1</v>
      </c>
    </row>
    <row r="13" spans="1:16" ht="12">
      <c r="A13" s="16"/>
      <c r="B13" s="17"/>
      <c r="C13" s="39" t="s">
        <v>11</v>
      </c>
      <c r="E13" s="104"/>
      <c r="G13" s="104"/>
      <c r="I13" s="104"/>
      <c r="K13" s="104"/>
      <c r="M13" s="104"/>
      <c r="O13" s="104"/>
      <c r="P13" s="24"/>
    </row>
    <row r="14" spans="1:16" ht="12">
      <c r="A14" s="16">
        <v>2</v>
      </c>
      <c r="B14" s="17"/>
      <c r="C14" s="39" t="s">
        <v>12</v>
      </c>
      <c r="D14" s="96">
        <v>87445</v>
      </c>
      <c r="E14" s="104">
        <v>0.4623084462529225</v>
      </c>
      <c r="F14" s="96">
        <v>1664</v>
      </c>
      <c r="G14" s="104">
        <v>0.03059136753524212</v>
      </c>
      <c r="H14" s="96">
        <v>12375</v>
      </c>
      <c r="I14" s="104">
        <v>0.7037143607771509</v>
      </c>
      <c r="J14" s="96">
        <v>918</v>
      </c>
      <c r="K14" s="104">
        <v>3.932824950732585</v>
      </c>
      <c r="L14" s="96">
        <v>733</v>
      </c>
      <c r="M14" s="104">
        <v>0.11602213442739198</v>
      </c>
      <c r="N14" s="96">
        <v>6849</v>
      </c>
      <c r="O14" s="104">
        <v>2.2881024685047655</v>
      </c>
      <c r="P14" s="24">
        <v>2</v>
      </c>
    </row>
    <row r="15" spans="1:16" ht="12">
      <c r="A15" s="16">
        <v>3</v>
      </c>
      <c r="B15" s="17"/>
      <c r="C15" s="39" t="s">
        <v>13</v>
      </c>
      <c r="D15" s="96">
        <v>14226454</v>
      </c>
      <c r="E15" s="104">
        <v>75.21310360144862</v>
      </c>
      <c r="F15" s="96">
        <v>4796825</v>
      </c>
      <c r="G15" s="104">
        <v>88.1859594815131</v>
      </c>
      <c r="H15" s="96">
        <v>1112589</v>
      </c>
      <c r="I15" s="104">
        <v>63.26827126809612</v>
      </c>
      <c r="J15" s="96">
        <v>13554</v>
      </c>
      <c r="K15" s="104">
        <v>58.06700368434581</v>
      </c>
      <c r="L15" s="96">
        <v>106954</v>
      </c>
      <c r="M15" s="104">
        <v>16.929101453679785</v>
      </c>
      <c r="N15" s="96">
        <v>222649</v>
      </c>
      <c r="O15" s="104">
        <v>74.38220565193716</v>
      </c>
      <c r="P15" s="24">
        <v>3</v>
      </c>
    </row>
    <row r="16" spans="1:16" ht="12">
      <c r="A16" s="16"/>
      <c r="B16" s="17"/>
      <c r="C16" s="39" t="s">
        <v>14</v>
      </c>
      <c r="E16" s="104"/>
      <c r="G16" s="104"/>
      <c r="I16" s="104"/>
      <c r="K16" s="104"/>
      <c r="M16" s="104"/>
      <c r="O16" s="104"/>
      <c r="P16" s="24"/>
    </row>
    <row r="17" spans="1:16" ht="12">
      <c r="A17" s="16">
        <v>4</v>
      </c>
      <c r="B17" s="17"/>
      <c r="C17" s="39" t="s">
        <v>15</v>
      </c>
      <c r="D17" s="96">
        <v>7241873</v>
      </c>
      <c r="E17" s="104">
        <v>38.28668368221157</v>
      </c>
      <c r="F17" s="96">
        <v>4766042</v>
      </c>
      <c r="G17" s="104">
        <v>87.62003756634641</v>
      </c>
      <c r="H17" s="96">
        <v>243780</v>
      </c>
      <c r="I17" s="104">
        <v>13.862746413757886</v>
      </c>
      <c r="J17" s="96">
        <v>12687</v>
      </c>
      <c r="K17" s="104">
        <v>54.352669008653926</v>
      </c>
      <c r="L17" s="96">
        <v>75220</v>
      </c>
      <c r="M17" s="104">
        <v>11.906118624322545</v>
      </c>
      <c r="N17" s="96">
        <v>170205</v>
      </c>
      <c r="O17" s="104">
        <v>56.86180181805426</v>
      </c>
      <c r="P17" s="24">
        <v>4</v>
      </c>
    </row>
    <row r="18" spans="1:16" ht="12">
      <c r="A18" s="16">
        <v>5</v>
      </c>
      <c r="B18" s="17"/>
      <c r="C18" s="39" t="s">
        <v>16</v>
      </c>
      <c r="D18" s="96">
        <v>5919437</v>
      </c>
      <c r="E18" s="104">
        <v>31.295165214272522</v>
      </c>
      <c r="F18" s="96">
        <v>5031</v>
      </c>
      <c r="G18" s="104">
        <v>0.0924910877823336</v>
      </c>
      <c r="H18" s="96">
        <v>843191</v>
      </c>
      <c r="I18" s="104">
        <v>47.948736612367405</v>
      </c>
      <c r="J18" s="96">
        <v>187</v>
      </c>
      <c r="K18" s="104">
        <v>0.8011310084825636</v>
      </c>
      <c r="L18" s="96">
        <v>432</v>
      </c>
      <c r="M18" s="104">
        <v>0.06837866585625285</v>
      </c>
      <c r="N18" s="96">
        <v>26985</v>
      </c>
      <c r="O18" s="104">
        <v>9.015103681209096</v>
      </c>
      <c r="P18" s="24">
        <v>5</v>
      </c>
    </row>
    <row r="19" spans="1:16" ht="13.5">
      <c r="A19" s="16">
        <v>6</v>
      </c>
      <c r="B19" s="17"/>
      <c r="C19" s="39" t="s">
        <v>17</v>
      </c>
      <c r="D19" s="96">
        <v>473916</v>
      </c>
      <c r="E19" s="104">
        <v>2.5055219808382416</v>
      </c>
      <c r="F19" s="96">
        <v>5952</v>
      </c>
      <c r="G19" s="104">
        <v>0.10942296849144297</v>
      </c>
      <c r="H19" s="96">
        <v>14334</v>
      </c>
      <c r="I19" s="104">
        <v>0.8151144765559338</v>
      </c>
      <c r="J19" s="96">
        <v>671</v>
      </c>
      <c r="K19" s="104">
        <v>2.874646559849199</v>
      </c>
      <c r="L19" s="96">
        <v>4219</v>
      </c>
      <c r="M19" s="104">
        <v>0.6677999797396545</v>
      </c>
      <c r="N19" s="96">
        <v>19526</v>
      </c>
      <c r="O19" s="104">
        <v>6.523213432621413</v>
      </c>
      <c r="P19" s="24">
        <v>6</v>
      </c>
    </row>
    <row r="20" spans="1:16" ht="12">
      <c r="A20" s="16">
        <v>7</v>
      </c>
      <c r="B20" s="17"/>
      <c r="C20" s="39" t="s">
        <v>18</v>
      </c>
      <c r="D20" s="96">
        <v>591227</v>
      </c>
      <c r="E20" s="104">
        <v>3.1257274372780217</v>
      </c>
      <c r="F20" s="96">
        <v>19798</v>
      </c>
      <c r="G20" s="104">
        <v>0.3639710904223098</v>
      </c>
      <c r="H20" s="96">
        <v>11283</v>
      </c>
      <c r="I20" s="104">
        <v>0.6416168996079671</v>
      </c>
      <c r="J20" s="96">
        <v>8</v>
      </c>
      <c r="K20" s="104">
        <v>0.034272984320109674</v>
      </c>
      <c r="L20" s="96">
        <v>27082</v>
      </c>
      <c r="M20" s="104">
        <v>4.286645899812592</v>
      </c>
      <c r="N20" s="96">
        <v>5931</v>
      </c>
      <c r="O20" s="104">
        <v>1.981418563396374</v>
      </c>
      <c r="P20" s="24">
        <v>7</v>
      </c>
    </row>
    <row r="21" spans="1:16" ht="12">
      <c r="A21" s="16">
        <v>8</v>
      </c>
      <c r="B21" s="17"/>
      <c r="C21" s="39" t="s">
        <v>19</v>
      </c>
      <c r="D21" s="96">
        <v>1154701</v>
      </c>
      <c r="E21" s="104">
        <v>6.104728974746365</v>
      </c>
      <c r="F21" s="96">
        <v>49237</v>
      </c>
      <c r="G21" s="104">
        <v>0.9051845933489882</v>
      </c>
      <c r="H21" s="96">
        <v>153410</v>
      </c>
      <c r="I21" s="104">
        <v>8.72378344135941</v>
      </c>
      <c r="J21" s="96">
        <v>25</v>
      </c>
      <c r="K21" s="104">
        <v>0.10710307600034273</v>
      </c>
      <c r="L21" s="96">
        <v>335575</v>
      </c>
      <c r="M21" s="104">
        <v>53.116136098870484</v>
      </c>
      <c r="N21" s="96">
        <v>20025</v>
      </c>
      <c r="O21" s="104">
        <v>6.6899185182958</v>
      </c>
      <c r="P21" s="24">
        <v>8</v>
      </c>
    </row>
    <row r="22" spans="1:16" ht="12">
      <c r="A22" s="16">
        <v>9</v>
      </c>
      <c r="B22" s="17"/>
      <c r="C22" s="39" t="s">
        <v>20</v>
      </c>
      <c r="D22" s="96">
        <v>3140143</v>
      </c>
      <c r="E22" s="104">
        <v>16.601459561347028</v>
      </c>
      <c r="F22" s="96">
        <v>524693</v>
      </c>
      <c r="G22" s="104">
        <v>9.6460795710149</v>
      </c>
      <c r="H22" s="96">
        <v>455539</v>
      </c>
      <c r="I22" s="104">
        <v>25.904592823762627</v>
      </c>
      <c r="J22" s="96">
        <v>8283</v>
      </c>
      <c r="K22" s="104">
        <v>35.485391140433556</v>
      </c>
      <c r="L22" s="96">
        <v>136350</v>
      </c>
      <c r="M22" s="104">
        <v>21.582016410879806</v>
      </c>
      <c r="N22" s="96">
        <v>48791</v>
      </c>
      <c r="O22" s="104">
        <v>16.300015701681417</v>
      </c>
      <c r="P22" s="24">
        <v>9</v>
      </c>
    </row>
    <row r="23" spans="1:16" ht="12">
      <c r="A23" s="16"/>
      <c r="B23" s="17"/>
      <c r="C23" s="39" t="s">
        <v>21</v>
      </c>
      <c r="E23" s="104"/>
      <c r="G23" s="104"/>
      <c r="I23" s="104"/>
      <c r="K23" s="104"/>
      <c r="M23" s="104"/>
      <c r="O23" s="104"/>
      <c r="P23" s="24"/>
    </row>
    <row r="24" spans="1:16" ht="12">
      <c r="A24" s="16">
        <v>10</v>
      </c>
      <c r="B24" s="17"/>
      <c r="C24" s="39" t="s">
        <v>22</v>
      </c>
      <c r="D24" s="96">
        <v>464821</v>
      </c>
      <c r="E24" s="104">
        <v>2.457438095897189</v>
      </c>
      <c r="F24" s="96">
        <v>222296</v>
      </c>
      <c r="G24" s="104">
        <v>4.0867419697200615</v>
      </c>
      <c r="H24" s="96">
        <v>12329</v>
      </c>
      <c r="I24" s="104">
        <v>0.7010985336583024</v>
      </c>
      <c r="J24" s="96">
        <v>165</v>
      </c>
      <c r="K24" s="104">
        <v>0.706880301602262</v>
      </c>
      <c r="L24" s="96">
        <v>3539</v>
      </c>
      <c r="M24" s="104">
        <v>0.5601668945955528</v>
      </c>
      <c r="N24" s="96">
        <v>967</v>
      </c>
      <c r="O24" s="104">
        <v>0.32305374318062613</v>
      </c>
      <c r="P24" s="24">
        <v>10</v>
      </c>
    </row>
    <row r="25" spans="1:16" ht="12">
      <c r="A25" s="16">
        <v>11</v>
      </c>
      <c r="B25" s="17"/>
      <c r="C25" s="39" t="s">
        <v>23</v>
      </c>
      <c r="D25" s="96">
        <v>1572452</v>
      </c>
      <c r="E25" s="104">
        <v>8.313315122960724</v>
      </c>
      <c r="F25" s="96">
        <v>95944</v>
      </c>
      <c r="G25" s="104">
        <v>1.763857071394994</v>
      </c>
      <c r="H25" s="96">
        <v>308848</v>
      </c>
      <c r="I25" s="104">
        <v>17.562890739175877</v>
      </c>
      <c r="J25" s="96">
        <v>4957</v>
      </c>
      <c r="K25" s="104">
        <v>21.236397909347957</v>
      </c>
      <c r="L25" s="96">
        <v>72504</v>
      </c>
      <c r="M25" s="104">
        <v>11.476219419541103</v>
      </c>
      <c r="N25" s="96">
        <v>11518</v>
      </c>
      <c r="O25" s="104">
        <v>3.8479141819591023</v>
      </c>
      <c r="P25" s="24">
        <v>11</v>
      </c>
    </row>
    <row r="26" spans="1:16" ht="12">
      <c r="A26" s="16"/>
      <c r="B26" s="17"/>
      <c r="C26" s="39" t="s">
        <v>24</v>
      </c>
      <c r="E26" s="104"/>
      <c r="G26" s="104"/>
      <c r="I26" s="104"/>
      <c r="K26" s="104"/>
      <c r="M26" s="104"/>
      <c r="O26" s="104"/>
      <c r="P26" s="24"/>
    </row>
    <row r="27" spans="1:16" ht="12">
      <c r="A27" s="16">
        <v>12</v>
      </c>
      <c r="B27" s="17"/>
      <c r="C27" s="39" t="s">
        <v>25</v>
      </c>
      <c r="D27" s="96">
        <v>667547</v>
      </c>
      <c r="E27" s="104">
        <v>3.529219696618442</v>
      </c>
      <c r="F27" s="96">
        <v>40342</v>
      </c>
      <c r="G27" s="104">
        <v>0.7416568203766452</v>
      </c>
      <c r="H27" s="96">
        <v>169427</v>
      </c>
      <c r="I27" s="104">
        <v>9.634603070981038</v>
      </c>
      <c r="J27" s="96">
        <v>595</v>
      </c>
      <c r="K27" s="104">
        <v>2.549053208808157</v>
      </c>
      <c r="L27" s="96">
        <v>3296</v>
      </c>
      <c r="M27" s="104">
        <v>0.5217038950514106</v>
      </c>
      <c r="N27" s="96">
        <v>4882</v>
      </c>
      <c r="O27" s="104">
        <v>1.6309703973193554</v>
      </c>
      <c r="P27" s="24">
        <v>12</v>
      </c>
    </row>
    <row r="28" spans="1:16" ht="12">
      <c r="A28" s="16">
        <v>13</v>
      </c>
      <c r="B28" s="17"/>
      <c r="C28" s="39" t="s">
        <v>26</v>
      </c>
      <c r="E28" s="104"/>
      <c r="G28" s="104"/>
      <c r="I28" s="104"/>
      <c r="K28" s="104"/>
      <c r="M28" s="104"/>
      <c r="O28" s="104"/>
      <c r="P28" s="24"/>
    </row>
    <row r="29" spans="1:16" ht="12">
      <c r="A29" s="16"/>
      <c r="B29" s="17"/>
      <c r="C29" s="39" t="s">
        <v>27</v>
      </c>
      <c r="D29" s="96">
        <v>279423</v>
      </c>
      <c r="E29" s="104">
        <v>1.477267001856371</v>
      </c>
      <c r="F29" s="96">
        <v>12427</v>
      </c>
      <c r="G29" s="104">
        <v>0.22846089204354195</v>
      </c>
      <c r="H29" s="96">
        <v>1785</v>
      </c>
      <c r="I29" s="104">
        <v>0.10150546537270419</v>
      </c>
      <c r="J29" s="96">
        <v>1003</v>
      </c>
      <c r="K29" s="104">
        <v>4.296975409133751</v>
      </c>
      <c r="L29" s="96">
        <v>2696</v>
      </c>
      <c r="M29" s="104">
        <v>0.426733525806615</v>
      </c>
      <c r="N29" s="96">
        <v>781</v>
      </c>
      <c r="O29" s="104">
        <v>0.2609151741717363</v>
      </c>
      <c r="P29" s="24">
        <v>13</v>
      </c>
    </row>
    <row r="30" spans="1:16" ht="12">
      <c r="A30" s="16">
        <v>14</v>
      </c>
      <c r="B30" s="17"/>
      <c r="C30" s="39" t="s">
        <v>141</v>
      </c>
      <c r="E30" s="104"/>
      <c r="G30" s="104"/>
      <c r="I30" s="104"/>
      <c r="K30" s="104"/>
      <c r="M30" s="104"/>
      <c r="O30" s="104"/>
      <c r="P30" s="24"/>
    </row>
    <row r="31" spans="1:16" ht="12">
      <c r="A31" s="16"/>
      <c r="B31" s="17"/>
      <c r="C31" s="39" t="s">
        <v>142</v>
      </c>
      <c r="D31" s="96">
        <v>1102868</v>
      </c>
      <c r="E31" s="104">
        <v>5.830695768792591</v>
      </c>
      <c r="F31" s="96">
        <v>206452</v>
      </c>
      <c r="G31" s="104">
        <v>3.7954621456645468</v>
      </c>
      <c r="H31" s="96">
        <v>134361</v>
      </c>
      <c r="I31" s="104">
        <v>7.6405466851215165</v>
      </c>
      <c r="J31" s="96">
        <v>3160</v>
      </c>
      <c r="K31" s="104">
        <v>13.53782880644332</v>
      </c>
      <c r="L31" s="96">
        <v>60306</v>
      </c>
      <c r="M31" s="104">
        <v>9.545471812794409</v>
      </c>
      <c r="N31" s="96">
        <v>36304</v>
      </c>
      <c r="O31" s="104">
        <v>12.128379619885678</v>
      </c>
      <c r="P31" s="24">
        <v>14</v>
      </c>
    </row>
    <row r="32" spans="1:16" ht="12">
      <c r="A32" s="16">
        <v>15</v>
      </c>
      <c r="B32" s="17"/>
      <c r="C32" s="39" t="s">
        <v>140</v>
      </c>
      <c r="D32" s="96">
        <v>77211</v>
      </c>
      <c r="E32" s="104">
        <v>0.4082028411416822</v>
      </c>
      <c r="F32" s="96" t="s">
        <v>311</v>
      </c>
      <c r="G32" s="104" t="s">
        <v>311</v>
      </c>
      <c r="H32" s="96" t="s">
        <v>311</v>
      </c>
      <c r="I32" s="104" t="s">
        <v>311</v>
      </c>
      <c r="J32" s="96" t="s">
        <v>311</v>
      </c>
      <c r="K32" s="104" t="s">
        <v>311</v>
      </c>
      <c r="L32" s="96" t="s">
        <v>311</v>
      </c>
      <c r="M32" s="104" t="s">
        <v>311</v>
      </c>
      <c r="N32" s="96" t="s">
        <v>311</v>
      </c>
      <c r="O32" s="104" t="s">
        <v>311</v>
      </c>
      <c r="P32" s="24">
        <v>15</v>
      </c>
    </row>
    <row r="33" spans="1:16" ht="12">
      <c r="A33" s="16">
        <v>16</v>
      </c>
      <c r="B33" s="17"/>
      <c r="C33" s="39" t="s">
        <v>133</v>
      </c>
      <c r="E33" s="104"/>
      <c r="G33" s="104"/>
      <c r="I33" s="104"/>
      <c r="K33" s="104"/>
      <c r="M33" s="104"/>
      <c r="O33" s="104"/>
      <c r="P33" s="24"/>
    </row>
    <row r="34" spans="1:16" ht="12">
      <c r="A34" s="16"/>
      <c r="B34" s="17"/>
      <c r="C34" s="39" t="s">
        <v>174</v>
      </c>
      <c r="D34" s="96">
        <v>107523</v>
      </c>
      <c r="E34" s="104">
        <v>0.568457785653302</v>
      </c>
      <c r="F34" s="96">
        <v>5604</v>
      </c>
      <c r="G34" s="104">
        <v>0.1030252546078707</v>
      </c>
      <c r="H34" s="96">
        <v>23786</v>
      </c>
      <c r="I34" s="104">
        <v>1.3526100836723483</v>
      </c>
      <c r="J34" s="96">
        <v>303</v>
      </c>
      <c r="K34" s="104">
        <v>1.2980892811241538</v>
      </c>
      <c r="L34" s="96">
        <v>4546</v>
      </c>
      <c r="M34" s="104">
        <v>0.7195588309780682</v>
      </c>
      <c r="N34" s="96">
        <v>334</v>
      </c>
      <c r="O34" s="104">
        <v>0.11158216155359786</v>
      </c>
      <c r="P34" s="24">
        <v>16</v>
      </c>
    </row>
    <row r="35" spans="1:16" ht="12">
      <c r="A35" s="17"/>
      <c r="B35" s="17"/>
      <c r="C35" s="41" t="s">
        <v>28</v>
      </c>
      <c r="E35" s="56"/>
      <c r="F35" s="95"/>
      <c r="G35" s="56"/>
      <c r="H35" s="95"/>
      <c r="I35" s="56"/>
      <c r="J35" s="95"/>
      <c r="K35" s="56"/>
      <c r="L35" s="95"/>
      <c r="M35" s="56"/>
      <c r="N35" s="95"/>
      <c r="O35" s="56"/>
      <c r="P35" s="17"/>
    </row>
    <row r="36" spans="1:16" ht="12">
      <c r="A36" s="17"/>
      <c r="B36" s="17"/>
      <c r="C36" s="179" t="s">
        <v>29</v>
      </c>
      <c r="D36" s="179"/>
      <c r="E36" s="179"/>
      <c r="F36" s="179"/>
      <c r="G36" s="179"/>
      <c r="H36" s="199" t="s">
        <v>146</v>
      </c>
      <c r="I36" s="199"/>
      <c r="J36" s="199"/>
      <c r="K36" s="199"/>
      <c r="L36" s="199"/>
      <c r="M36" s="199"/>
      <c r="N36" s="199"/>
      <c r="O36" s="199"/>
      <c r="P36" s="17"/>
    </row>
    <row r="37" spans="1:16" ht="12.75">
      <c r="A37" s="17"/>
      <c r="B37" s="17"/>
      <c r="C37" s="41"/>
      <c r="D37" s="97"/>
      <c r="E37" s="56"/>
      <c r="F37" s="97"/>
      <c r="G37" s="56"/>
      <c r="H37" s="97"/>
      <c r="I37" s="56"/>
      <c r="J37" s="97"/>
      <c r="K37" s="56"/>
      <c r="L37" s="97"/>
      <c r="M37" s="56"/>
      <c r="N37" s="97"/>
      <c r="O37" s="56"/>
      <c r="P37" s="17"/>
    </row>
    <row r="38" spans="1:16" ht="12">
      <c r="A38" s="16">
        <v>17</v>
      </c>
      <c r="B38" s="17"/>
      <c r="C38" s="39" t="s">
        <v>30</v>
      </c>
      <c r="D38" s="96">
        <v>7036365</v>
      </c>
      <c r="E38" s="104">
        <v>37.200194069625994</v>
      </c>
      <c r="F38" s="96">
        <v>2180570</v>
      </c>
      <c r="G38" s="104">
        <v>40.08811196293444</v>
      </c>
      <c r="H38" s="96">
        <v>655519</v>
      </c>
      <c r="I38" s="104">
        <v>37.276616893921386</v>
      </c>
      <c r="J38" s="96">
        <v>3638</v>
      </c>
      <c r="K38" s="104">
        <v>15.585639619569873</v>
      </c>
      <c r="L38" s="96">
        <v>337463</v>
      </c>
      <c r="M38" s="104">
        <v>53.41497619409411</v>
      </c>
      <c r="N38" s="96">
        <v>164074</v>
      </c>
      <c r="O38" s="104">
        <v>54.81356758905693</v>
      </c>
      <c r="P38" s="24">
        <v>17</v>
      </c>
    </row>
    <row r="39" spans="1:16" ht="13.5">
      <c r="A39" s="16"/>
      <c r="B39" s="17"/>
      <c r="C39" s="39" t="s">
        <v>31</v>
      </c>
      <c r="E39" s="104"/>
      <c r="G39" s="104"/>
      <c r="I39" s="104"/>
      <c r="K39" s="104"/>
      <c r="M39" s="104"/>
      <c r="O39" s="104"/>
      <c r="P39" s="24"/>
    </row>
    <row r="40" spans="1:16" ht="12">
      <c r="A40" s="16">
        <v>18</v>
      </c>
      <c r="B40" s="17"/>
      <c r="C40" s="39" t="s">
        <v>32</v>
      </c>
      <c r="D40" s="96">
        <v>1086282</v>
      </c>
      <c r="E40" s="104">
        <v>5.74300810352241</v>
      </c>
      <c r="F40" s="96">
        <v>260486</v>
      </c>
      <c r="G40" s="104">
        <v>4.788835915736225</v>
      </c>
      <c r="H40" s="96">
        <v>176527</v>
      </c>
      <c r="I40" s="104">
        <v>10.038350300194594</v>
      </c>
      <c r="J40" s="96">
        <v>1762</v>
      </c>
      <c r="K40" s="104">
        <v>7.548624796504155</v>
      </c>
      <c r="L40" s="96">
        <v>54762</v>
      </c>
      <c r="M40" s="104">
        <v>8.667945600972496</v>
      </c>
      <c r="N40" s="96">
        <v>10085</v>
      </c>
      <c r="O40" s="104">
        <v>3.3691799379282465</v>
      </c>
      <c r="P40" s="24">
        <v>18</v>
      </c>
    </row>
    <row r="41" spans="1:16" ht="12">
      <c r="A41" s="16">
        <v>19</v>
      </c>
      <c r="B41" s="17"/>
      <c r="C41" s="39" t="s">
        <v>132</v>
      </c>
      <c r="D41" s="96">
        <v>5277</v>
      </c>
      <c r="E41" s="104">
        <v>0.02789869827750783</v>
      </c>
      <c r="F41" s="96" t="s">
        <v>311</v>
      </c>
      <c r="G41" s="104" t="s">
        <v>311</v>
      </c>
      <c r="H41" s="96" t="s">
        <v>311</v>
      </c>
      <c r="I41" s="104" t="s">
        <v>311</v>
      </c>
      <c r="J41" s="96">
        <v>886</v>
      </c>
      <c r="K41" s="104">
        <v>3.7957330134521463</v>
      </c>
      <c r="L41" s="96" t="s">
        <v>311</v>
      </c>
      <c r="M41" s="104" t="s">
        <v>311</v>
      </c>
      <c r="N41" s="96" t="s">
        <v>311</v>
      </c>
      <c r="O41" s="104" t="s">
        <v>311</v>
      </c>
      <c r="P41" s="24">
        <v>19</v>
      </c>
    </row>
    <row r="42" spans="1:16" ht="12">
      <c r="A42" s="16">
        <v>20</v>
      </c>
      <c r="B42" s="17"/>
      <c r="C42" s="39" t="s">
        <v>33</v>
      </c>
      <c r="D42" s="96">
        <v>6970051</v>
      </c>
      <c r="E42" s="104">
        <v>36.84960201399313</v>
      </c>
      <c r="F42" s="96">
        <v>2835282</v>
      </c>
      <c r="G42" s="104">
        <v>52.12449142311078</v>
      </c>
      <c r="H42" s="96">
        <v>437886</v>
      </c>
      <c r="I42" s="104">
        <v>24.90074073400109</v>
      </c>
      <c r="J42" s="96">
        <v>4422</v>
      </c>
      <c r="K42" s="104">
        <v>18.944392082940624</v>
      </c>
      <c r="L42" s="96">
        <v>276850</v>
      </c>
      <c r="M42" s="104">
        <v>43.82091120903611</v>
      </c>
      <c r="N42" s="96">
        <v>179413</v>
      </c>
      <c r="O42" s="104">
        <v>59.937995062322315</v>
      </c>
      <c r="P42" s="24">
        <v>20</v>
      </c>
    </row>
    <row r="43" spans="1:16" ht="12">
      <c r="A43" s="16">
        <v>21</v>
      </c>
      <c r="B43" s="17"/>
      <c r="C43" s="39" t="s">
        <v>34</v>
      </c>
      <c r="D43" s="96">
        <v>136899</v>
      </c>
      <c r="E43" s="104">
        <v>0.7237642401918788</v>
      </c>
      <c r="F43" s="96">
        <v>19331</v>
      </c>
      <c r="G43" s="104">
        <v>0.35538565253832055</v>
      </c>
      <c r="H43" s="96">
        <v>34099</v>
      </c>
      <c r="I43" s="104">
        <v>1.9390671505567731</v>
      </c>
      <c r="J43" s="96">
        <v>151</v>
      </c>
      <c r="K43" s="104">
        <v>0.64690257904207</v>
      </c>
      <c r="L43" s="96">
        <v>25998</v>
      </c>
      <c r="M43" s="104">
        <v>4.115066099376994</v>
      </c>
      <c r="N43" s="96">
        <v>1451</v>
      </c>
      <c r="O43" s="104">
        <v>0.48474765393494157</v>
      </c>
      <c r="P43" s="24">
        <v>21</v>
      </c>
    </row>
    <row r="44" spans="1:16" ht="12">
      <c r="A44" s="16">
        <v>22</v>
      </c>
      <c r="B44" s="17"/>
      <c r="C44" s="39" t="s">
        <v>35</v>
      </c>
      <c r="D44" s="96">
        <v>1053515</v>
      </c>
      <c r="E44" s="104">
        <v>5.569773946528077</v>
      </c>
      <c r="F44" s="96">
        <v>883392</v>
      </c>
      <c r="G44" s="104">
        <v>16.240486388036423</v>
      </c>
      <c r="H44" s="96">
        <v>18355</v>
      </c>
      <c r="I44" s="104">
        <v>1.0437718862274428</v>
      </c>
      <c r="J44" s="96">
        <v>1765</v>
      </c>
      <c r="K44" s="104">
        <v>7.561477165624197</v>
      </c>
      <c r="L44" s="96">
        <v>21523</v>
      </c>
      <c r="M44" s="104">
        <v>3.40674542875956</v>
      </c>
      <c r="N44" s="96">
        <v>3496</v>
      </c>
      <c r="O44" s="104">
        <v>1.167937834704725</v>
      </c>
      <c r="P44" s="24">
        <v>22</v>
      </c>
    </row>
    <row r="45" spans="1:16" ht="12">
      <c r="A45" s="16">
        <v>23</v>
      </c>
      <c r="B45" s="17"/>
      <c r="C45" s="39" t="s">
        <v>36</v>
      </c>
      <c r="D45" s="96">
        <v>1826819</v>
      </c>
      <c r="E45" s="104">
        <v>9.658114854769485</v>
      </c>
      <c r="F45" s="96">
        <v>3310</v>
      </c>
      <c r="G45" s="104">
        <v>0.06085181883512705</v>
      </c>
      <c r="H45" s="96">
        <v>141670</v>
      </c>
      <c r="I45" s="104">
        <v>8.056178867983755</v>
      </c>
      <c r="J45" s="96">
        <v>47</v>
      </c>
      <c r="K45" s="104">
        <v>0.20135378288064434</v>
      </c>
      <c r="L45" s="96">
        <v>9998</v>
      </c>
      <c r="M45" s="104">
        <v>1.5825229195157777</v>
      </c>
      <c r="N45" s="96">
        <v>2595</v>
      </c>
      <c r="O45" s="104">
        <v>0.8669332611724145</v>
      </c>
      <c r="P45" s="24">
        <v>23</v>
      </c>
    </row>
    <row r="46" spans="1:16" ht="12">
      <c r="A46" s="16">
        <v>24</v>
      </c>
      <c r="B46" s="17"/>
      <c r="C46" s="39" t="s">
        <v>37</v>
      </c>
      <c r="D46" s="96">
        <v>878219</v>
      </c>
      <c r="E46" s="104">
        <v>4.643010593627942</v>
      </c>
      <c r="F46" s="96">
        <v>88645</v>
      </c>
      <c r="G46" s="104">
        <v>1.6296705379576548</v>
      </c>
      <c r="H46" s="96">
        <v>152031</v>
      </c>
      <c r="I46" s="104">
        <v>8.64536549360089</v>
      </c>
      <c r="J46" s="96">
        <v>811</v>
      </c>
      <c r="K46" s="104">
        <v>3.474423785451118</v>
      </c>
      <c r="L46" s="96">
        <v>43187</v>
      </c>
      <c r="M46" s="104">
        <v>6.835808894291648</v>
      </c>
      <c r="N46" s="96">
        <v>14878</v>
      </c>
      <c r="O46" s="104">
        <v>4.9704173640551765</v>
      </c>
      <c r="P46" s="24">
        <v>24</v>
      </c>
    </row>
    <row r="47" spans="1:16" ht="12">
      <c r="A47" s="16"/>
      <c r="B47" s="17"/>
      <c r="C47" s="39" t="s">
        <v>21</v>
      </c>
      <c r="E47" s="104"/>
      <c r="G47" s="104"/>
      <c r="I47" s="104"/>
      <c r="K47" s="104"/>
      <c r="M47" s="104"/>
      <c r="O47" s="104"/>
      <c r="P47" s="24"/>
    </row>
    <row r="48" spans="1:16" ht="12">
      <c r="A48" s="16">
        <v>25</v>
      </c>
      <c r="B48" s="17"/>
      <c r="C48" s="39" t="s">
        <v>38</v>
      </c>
      <c r="D48" s="96">
        <v>22180</v>
      </c>
      <c r="E48" s="104">
        <v>0.11726229444667872</v>
      </c>
      <c r="F48" s="96">
        <v>2628</v>
      </c>
      <c r="G48" s="104">
        <v>0.04831377036214921</v>
      </c>
      <c r="H48" s="96">
        <v>7073</v>
      </c>
      <c r="I48" s="104">
        <v>0.4022118524264071</v>
      </c>
      <c r="J48" s="96">
        <v>101</v>
      </c>
      <c r="K48" s="104">
        <v>0.4326964270413846</v>
      </c>
      <c r="L48" s="96">
        <v>1694</v>
      </c>
      <c r="M48" s="104">
        <v>0.2681330091678063</v>
      </c>
      <c r="N48" s="96">
        <v>2201</v>
      </c>
      <c r="O48" s="104">
        <v>0.7353063999385296</v>
      </c>
      <c r="P48" s="24">
        <v>25</v>
      </c>
    </row>
    <row r="49" spans="1:16" ht="12">
      <c r="A49" s="16">
        <v>26</v>
      </c>
      <c r="B49" s="17"/>
      <c r="C49" s="39" t="s">
        <v>39</v>
      </c>
      <c r="D49" s="96">
        <v>41565</v>
      </c>
      <c r="E49" s="104">
        <v>0.21974784800163216</v>
      </c>
      <c r="F49" s="96">
        <v>5396</v>
      </c>
      <c r="G49" s="104">
        <v>0.09920133366596542</v>
      </c>
      <c r="H49" s="96">
        <v>11019</v>
      </c>
      <c r="I49" s="104">
        <v>0.6266043265780545</v>
      </c>
      <c r="J49" s="96">
        <v>70</v>
      </c>
      <c r="K49" s="104">
        <v>0.29988861280095963</v>
      </c>
      <c r="L49" s="96">
        <v>6935</v>
      </c>
      <c r="M49" s="104">
        <v>1.0976991845210962</v>
      </c>
      <c r="N49" s="96">
        <v>625</v>
      </c>
      <c r="O49" s="104">
        <v>0.20879895500299</v>
      </c>
      <c r="P49" s="24">
        <v>26</v>
      </c>
    </row>
    <row r="50" spans="1:16" ht="12">
      <c r="A50" s="16">
        <v>27</v>
      </c>
      <c r="B50" s="17"/>
      <c r="C50" s="39" t="s">
        <v>40</v>
      </c>
      <c r="D50" s="96">
        <v>814473</v>
      </c>
      <c r="E50" s="104">
        <v>4.305995164331369</v>
      </c>
      <c r="F50" s="96">
        <v>80620</v>
      </c>
      <c r="G50" s="104">
        <v>1.4821370496942425</v>
      </c>
      <c r="H50" s="96">
        <v>133938</v>
      </c>
      <c r="I50" s="104">
        <v>7.616492448789497</v>
      </c>
      <c r="J50" s="96">
        <v>639</v>
      </c>
      <c r="K50" s="104">
        <v>2.7375546225687604</v>
      </c>
      <c r="L50" s="96">
        <v>34556</v>
      </c>
      <c r="M50" s="104">
        <v>5.469660132705263</v>
      </c>
      <c r="N50" s="96">
        <v>12050</v>
      </c>
      <c r="O50" s="104">
        <v>4.025643852457647</v>
      </c>
      <c r="P50" s="24">
        <v>27</v>
      </c>
    </row>
    <row r="51" spans="1:16" ht="12">
      <c r="A51" s="16">
        <v>28</v>
      </c>
      <c r="B51" s="17"/>
      <c r="C51" s="39" t="s">
        <v>41</v>
      </c>
      <c r="D51" s="96">
        <v>6912539</v>
      </c>
      <c r="E51" s="104">
        <v>36.5455447967606</v>
      </c>
      <c r="F51" s="96">
        <v>2966577</v>
      </c>
      <c r="G51" s="104">
        <v>54.538249596511996</v>
      </c>
      <c r="H51" s="96">
        <v>660509</v>
      </c>
      <c r="I51" s="104">
        <v>37.560377270509505</v>
      </c>
      <c r="J51" s="96">
        <v>13583</v>
      </c>
      <c r="K51" s="104">
        <v>58.19124325250621</v>
      </c>
      <c r="L51" s="96">
        <v>203347</v>
      </c>
      <c r="M51" s="104">
        <v>32.18656612470242</v>
      </c>
      <c r="N51" s="96">
        <v>47407</v>
      </c>
      <c r="O51" s="104">
        <v>15.837651295722795</v>
      </c>
      <c r="P51" s="24">
        <v>28</v>
      </c>
    </row>
    <row r="52" spans="1:16" ht="12">
      <c r="A52" s="16"/>
      <c r="B52" s="17"/>
      <c r="C52" s="39" t="s">
        <v>42</v>
      </c>
      <c r="E52" s="104"/>
      <c r="G52" s="104"/>
      <c r="I52" s="104"/>
      <c r="K52" s="104"/>
      <c r="M52" s="104"/>
      <c r="O52" s="104"/>
      <c r="P52" s="24"/>
    </row>
    <row r="53" spans="1:16" ht="12">
      <c r="A53" s="16">
        <v>29</v>
      </c>
      <c r="B53" s="17"/>
      <c r="C53" s="39" t="s">
        <v>43</v>
      </c>
      <c r="D53" s="96">
        <v>4712473</v>
      </c>
      <c r="E53" s="104">
        <v>24.914129688819813</v>
      </c>
      <c r="F53" s="96">
        <v>1500368</v>
      </c>
      <c r="G53" s="104">
        <v>27.583118345021724</v>
      </c>
      <c r="H53" s="96">
        <v>496146</v>
      </c>
      <c r="I53" s="104">
        <v>28.21374264582952</v>
      </c>
      <c r="J53" s="96">
        <v>13560</v>
      </c>
      <c r="K53" s="104">
        <v>58.09270842258589</v>
      </c>
      <c r="L53" s="96">
        <v>129481</v>
      </c>
      <c r="M53" s="104">
        <v>20.494763966975636</v>
      </c>
      <c r="N53" s="96">
        <v>44101</v>
      </c>
      <c r="O53" s="104">
        <v>14.733188343338979</v>
      </c>
      <c r="P53" s="24">
        <v>29</v>
      </c>
    </row>
    <row r="54" spans="1:16" ht="12">
      <c r="A54" s="16">
        <v>30</v>
      </c>
      <c r="B54" s="17"/>
      <c r="C54" s="39" t="s">
        <v>44</v>
      </c>
      <c r="D54" s="96">
        <v>1556374</v>
      </c>
      <c r="E54" s="104">
        <v>8.228313176607536</v>
      </c>
      <c r="F54" s="96">
        <v>1241972</v>
      </c>
      <c r="G54" s="104">
        <v>22.832705481057527</v>
      </c>
      <c r="H54" s="96">
        <v>35219</v>
      </c>
      <c r="I54" s="104">
        <v>2.0027568543200385</v>
      </c>
      <c r="J54" s="96" t="s">
        <v>311</v>
      </c>
      <c r="K54" s="104" t="s">
        <v>311</v>
      </c>
      <c r="L54" s="96">
        <v>15458</v>
      </c>
      <c r="M54" s="104">
        <v>2.446753279643418</v>
      </c>
      <c r="N54" s="96">
        <v>2124</v>
      </c>
      <c r="O54" s="104">
        <v>0.7095823686821612</v>
      </c>
      <c r="P54" s="24">
        <v>30</v>
      </c>
    </row>
    <row r="55" spans="1:16" ht="12">
      <c r="A55" s="16">
        <v>31</v>
      </c>
      <c r="B55" s="17"/>
      <c r="C55" s="39" t="s">
        <v>134</v>
      </c>
      <c r="E55" s="104"/>
      <c r="G55" s="104"/>
      <c r="I55" s="104"/>
      <c r="K55" s="104"/>
      <c r="M55" s="104"/>
      <c r="O55" s="104"/>
      <c r="P55" s="24"/>
    </row>
    <row r="56" spans="1:16" ht="12">
      <c r="A56" s="16"/>
      <c r="B56" s="17"/>
      <c r="C56" s="39" t="s">
        <v>175</v>
      </c>
      <c r="D56" s="96">
        <v>1272069</v>
      </c>
      <c r="E56" s="104">
        <v>6.725235781537068</v>
      </c>
      <c r="F56" s="96">
        <v>198186</v>
      </c>
      <c r="G56" s="104">
        <v>3.643498056694408</v>
      </c>
      <c r="H56" s="96">
        <v>148657</v>
      </c>
      <c r="I56" s="104">
        <v>8.453500261014053</v>
      </c>
      <c r="J56" s="96">
        <v>5261</v>
      </c>
      <c r="K56" s="104">
        <v>22.538771313512125</v>
      </c>
      <c r="L56" s="96">
        <v>37779</v>
      </c>
      <c r="M56" s="104">
        <v>5.979809299498556</v>
      </c>
      <c r="N56" s="96">
        <v>70185</v>
      </c>
      <c r="O56" s="104">
        <v>23.447287451015765</v>
      </c>
      <c r="P56" s="24">
        <v>31</v>
      </c>
    </row>
    <row r="57" spans="1:16" ht="12">
      <c r="A57" s="16">
        <v>32</v>
      </c>
      <c r="B57" s="17"/>
      <c r="C57" s="39" t="s">
        <v>160</v>
      </c>
      <c r="D57" s="96">
        <v>988847</v>
      </c>
      <c r="E57" s="104">
        <v>5.227884043134126</v>
      </c>
      <c r="F57" s="96">
        <v>2154</v>
      </c>
      <c r="G57" s="104">
        <v>0.039599642831076635</v>
      </c>
      <c r="H57" s="96">
        <v>136</v>
      </c>
      <c r="I57" s="104">
        <v>0.007733749742682224</v>
      </c>
      <c r="J57" s="96" t="s">
        <v>311</v>
      </c>
      <c r="K57" s="104" t="s">
        <v>311</v>
      </c>
      <c r="L57" s="96" t="s">
        <v>311</v>
      </c>
      <c r="M57" s="104" t="s">
        <v>311</v>
      </c>
      <c r="N57" s="96">
        <v>190</v>
      </c>
      <c r="O57" s="104">
        <v>0.06347488232090896</v>
      </c>
      <c r="P57" s="24">
        <v>32</v>
      </c>
    </row>
    <row r="58" spans="1:18" s="5" customFormat="1" ht="12">
      <c r="A58" s="16"/>
      <c r="B58" s="17"/>
      <c r="C58" s="39" t="s">
        <v>28</v>
      </c>
      <c r="E58" s="104"/>
      <c r="G58" s="104"/>
      <c r="I58" s="104"/>
      <c r="K58" s="104"/>
      <c r="M58" s="104"/>
      <c r="O58" s="104"/>
      <c r="P58" s="24"/>
      <c r="R58" s="2"/>
    </row>
    <row r="59" spans="1:18" s="49" customFormat="1" ht="12">
      <c r="A59" s="43">
        <v>33</v>
      </c>
      <c r="B59" s="78"/>
      <c r="C59" s="79" t="s">
        <v>45</v>
      </c>
      <c r="D59" s="98">
        <v>18914861</v>
      </c>
      <c r="E59" s="110">
        <v>100</v>
      </c>
      <c r="F59" s="98">
        <v>5439443</v>
      </c>
      <c r="G59" s="110">
        <v>100</v>
      </c>
      <c r="H59" s="98">
        <v>1758526</v>
      </c>
      <c r="I59" s="110">
        <v>100</v>
      </c>
      <c r="J59" s="98">
        <v>23342</v>
      </c>
      <c r="K59" s="110">
        <v>100</v>
      </c>
      <c r="L59" s="98">
        <v>631776</v>
      </c>
      <c r="M59" s="110">
        <v>100</v>
      </c>
      <c r="N59" s="98">
        <v>299331</v>
      </c>
      <c r="O59" s="110">
        <v>100</v>
      </c>
      <c r="P59" s="48">
        <v>33</v>
      </c>
      <c r="R59" s="5"/>
    </row>
    <row r="60" spans="1:16" s="49" customFormat="1" ht="12">
      <c r="A60" s="50" t="s">
        <v>47</v>
      </c>
      <c r="B60" s="51"/>
      <c r="C60" s="52"/>
      <c r="D60" s="53"/>
      <c r="E60" s="47"/>
      <c r="F60" s="53"/>
      <c r="H60" s="53"/>
      <c r="I60" s="47"/>
      <c r="J60" s="53"/>
      <c r="K60" s="47"/>
      <c r="L60" s="53"/>
      <c r="M60" s="47"/>
      <c r="N60" s="53"/>
      <c r="O60" s="47"/>
      <c r="P60" s="50"/>
    </row>
    <row r="61" spans="1:16" s="49" customFormat="1" ht="12">
      <c r="A61" s="87" t="s">
        <v>48</v>
      </c>
      <c r="B61" s="44"/>
      <c r="C61" s="51"/>
      <c r="D61" s="53"/>
      <c r="E61" s="47"/>
      <c r="F61" s="53"/>
      <c r="G61" s="47"/>
      <c r="H61" s="55" t="s">
        <v>49</v>
      </c>
      <c r="I61" s="47"/>
      <c r="J61" s="53"/>
      <c r="K61" s="47"/>
      <c r="L61" s="53"/>
      <c r="M61" s="47"/>
      <c r="N61" s="53"/>
      <c r="O61" s="47"/>
      <c r="P61" s="87"/>
    </row>
    <row r="62" spans="1:18" ht="12">
      <c r="A62" s="87" t="s">
        <v>50</v>
      </c>
      <c r="B62" s="44"/>
      <c r="C62" s="51"/>
      <c r="D62" s="53"/>
      <c r="E62" s="47"/>
      <c r="F62" s="53"/>
      <c r="G62" s="47"/>
      <c r="H62" s="55" t="s">
        <v>51</v>
      </c>
      <c r="I62" s="47"/>
      <c r="J62" s="53"/>
      <c r="K62" s="47"/>
      <c r="L62" s="53"/>
      <c r="M62" s="47"/>
      <c r="N62" s="53"/>
      <c r="O62" s="47"/>
      <c r="P62" s="87"/>
      <c r="R62" s="49"/>
    </row>
    <row r="63" spans="2:10" ht="12.75">
      <c r="B63" s="44"/>
      <c r="C63" s="80"/>
      <c r="D63" s="2"/>
      <c r="G63" s="42" t="s">
        <v>129</v>
      </c>
      <c r="H63" s="86" t="s">
        <v>126</v>
      </c>
      <c r="I63"/>
      <c r="J63"/>
    </row>
    <row r="64" spans="2:10" ht="12.75">
      <c r="B64" s="44"/>
      <c r="C64" s="80"/>
      <c r="D64" s="2"/>
      <c r="I64"/>
      <c r="J64"/>
    </row>
    <row r="65" spans="1:18" s="15" customFormat="1" ht="12.75">
      <c r="A65" s="1"/>
      <c r="B65" s="44"/>
      <c r="C65" s="52"/>
      <c r="D65" s="2"/>
      <c r="E65" s="70"/>
      <c r="F65" s="38"/>
      <c r="G65" s="42" t="s">
        <v>130</v>
      </c>
      <c r="H65" s="38" t="s">
        <v>54</v>
      </c>
      <c r="I65"/>
      <c r="J65"/>
      <c r="K65" s="70"/>
      <c r="L65" s="38"/>
      <c r="M65" s="70"/>
      <c r="N65" s="38"/>
      <c r="O65" s="70"/>
      <c r="P65" s="1"/>
      <c r="R65" s="2"/>
    </row>
    <row r="66" spans="1:16" s="15" customFormat="1" ht="12.75" thickBot="1">
      <c r="A66" s="10"/>
      <c r="B66" s="10"/>
      <c r="C66" s="11"/>
      <c r="D66" s="11"/>
      <c r="E66" s="72"/>
      <c r="F66" s="11"/>
      <c r="G66" s="72"/>
      <c r="H66" s="11"/>
      <c r="I66" s="72"/>
      <c r="J66" s="11"/>
      <c r="K66" s="72"/>
      <c r="L66" s="11"/>
      <c r="M66" s="72"/>
      <c r="N66" s="11"/>
      <c r="O66" s="72"/>
      <c r="P66" s="10"/>
    </row>
    <row r="67" spans="1:16" s="15" customFormat="1" ht="12">
      <c r="A67" s="16"/>
      <c r="B67" s="192" t="s">
        <v>128</v>
      </c>
      <c r="C67" s="163"/>
      <c r="D67" s="197" t="s">
        <v>7</v>
      </c>
      <c r="E67" s="169"/>
      <c r="F67" s="73"/>
      <c r="G67" s="88" t="s">
        <v>113</v>
      </c>
      <c r="H67" s="73" t="s">
        <v>114</v>
      </c>
      <c r="I67" s="75"/>
      <c r="J67" s="73"/>
      <c r="K67" s="75"/>
      <c r="L67" s="73"/>
      <c r="M67" s="75"/>
      <c r="N67" s="73"/>
      <c r="O67" s="74"/>
      <c r="P67" s="17"/>
    </row>
    <row r="68" spans="1:16" s="15" customFormat="1" ht="12">
      <c r="A68" s="160" t="s">
        <v>270</v>
      </c>
      <c r="B68" s="164"/>
      <c r="C68" s="165"/>
      <c r="D68" s="170"/>
      <c r="E68" s="161"/>
      <c r="F68" s="193" t="s">
        <v>277</v>
      </c>
      <c r="G68" s="194"/>
      <c r="H68" s="194" t="s">
        <v>187</v>
      </c>
      <c r="I68" s="174"/>
      <c r="J68" s="198" t="s">
        <v>292</v>
      </c>
      <c r="K68" s="174"/>
      <c r="L68" s="193" t="s">
        <v>278</v>
      </c>
      <c r="M68" s="196"/>
      <c r="N68" s="193" t="s">
        <v>279</v>
      </c>
      <c r="O68" s="174"/>
      <c r="P68" s="188" t="s">
        <v>270</v>
      </c>
    </row>
    <row r="69" spans="1:16" s="15" customFormat="1" ht="12">
      <c r="A69" s="191"/>
      <c r="B69" s="164"/>
      <c r="C69" s="165"/>
      <c r="D69" s="171"/>
      <c r="E69" s="172"/>
      <c r="F69" s="178"/>
      <c r="G69" s="175"/>
      <c r="H69" s="175"/>
      <c r="I69" s="172"/>
      <c r="J69" s="178"/>
      <c r="K69" s="172"/>
      <c r="L69" s="178"/>
      <c r="M69" s="172"/>
      <c r="N69" s="178"/>
      <c r="O69" s="172"/>
      <c r="P69" s="190"/>
    </row>
    <row r="70" spans="1:18" ht="14.25" thickBot="1">
      <c r="A70" s="29"/>
      <c r="B70" s="166"/>
      <c r="C70" s="167"/>
      <c r="D70" s="94" t="s">
        <v>148</v>
      </c>
      <c r="E70" s="30" t="s">
        <v>8</v>
      </c>
      <c r="F70" s="94" t="s">
        <v>148</v>
      </c>
      <c r="G70" s="13" t="s">
        <v>8</v>
      </c>
      <c r="H70" s="99" t="s">
        <v>148</v>
      </c>
      <c r="I70" s="30" t="s">
        <v>8</v>
      </c>
      <c r="J70" s="94" t="s">
        <v>148</v>
      </c>
      <c r="K70" s="30" t="s">
        <v>8</v>
      </c>
      <c r="L70" s="94" t="s">
        <v>148</v>
      </c>
      <c r="M70" s="30" t="s">
        <v>8</v>
      </c>
      <c r="N70" s="94" t="s">
        <v>148</v>
      </c>
      <c r="O70" s="30" t="s">
        <v>8</v>
      </c>
      <c r="P70" s="31"/>
      <c r="Q70" s="32"/>
      <c r="R70" s="15"/>
    </row>
    <row r="71" spans="1:16" ht="12">
      <c r="A71" s="16"/>
      <c r="C71" s="58"/>
      <c r="D71" s="40"/>
      <c r="E71" s="6"/>
      <c r="F71" s="40"/>
      <c r="G71" s="6"/>
      <c r="H71" s="40"/>
      <c r="I71" s="6"/>
      <c r="J71" s="40"/>
      <c r="K71" s="6"/>
      <c r="L71" s="40"/>
      <c r="M71" s="6"/>
      <c r="N71" s="40"/>
      <c r="O71" s="103"/>
      <c r="P71" s="17"/>
    </row>
    <row r="72" spans="1:16" ht="12">
      <c r="A72" s="16">
        <v>34</v>
      </c>
      <c r="C72" s="58" t="s">
        <v>55</v>
      </c>
      <c r="D72" s="96">
        <v>4765539</v>
      </c>
      <c r="E72" s="104">
        <v>85.96516324318084</v>
      </c>
      <c r="F72" s="96">
        <v>633678</v>
      </c>
      <c r="G72" s="104">
        <v>81.2742166968714</v>
      </c>
      <c r="H72" s="96">
        <v>1567575</v>
      </c>
      <c r="I72" s="104">
        <v>93.55540064861974</v>
      </c>
      <c r="J72" s="96">
        <v>17332</v>
      </c>
      <c r="K72" s="104">
        <v>86.18597712580805</v>
      </c>
      <c r="L72" s="96">
        <v>50776</v>
      </c>
      <c r="M72" s="104">
        <v>51.66305464831151</v>
      </c>
      <c r="N72" s="96">
        <v>211398</v>
      </c>
      <c r="O72" s="104">
        <v>66.05898491940978</v>
      </c>
      <c r="P72" s="24">
        <v>34</v>
      </c>
    </row>
    <row r="73" spans="1:16" ht="12">
      <c r="A73" s="16">
        <v>35</v>
      </c>
      <c r="C73" s="58" t="s">
        <v>56</v>
      </c>
      <c r="D73" s="96">
        <v>-105403</v>
      </c>
      <c r="E73" s="108">
        <v>-1.9013559854029083</v>
      </c>
      <c r="F73" s="96">
        <v>12105</v>
      </c>
      <c r="G73" s="111">
        <v>1.552562015906546</v>
      </c>
      <c r="H73" s="96">
        <v>96</v>
      </c>
      <c r="I73" s="104">
        <v>0.005729434612230672</v>
      </c>
      <c r="J73" s="96" t="s">
        <v>311</v>
      </c>
      <c r="K73" s="111" t="s">
        <v>311</v>
      </c>
      <c r="L73" s="96">
        <v>-4107</v>
      </c>
      <c r="M73" s="108">
        <v>-4.17874912243216</v>
      </c>
      <c r="N73" s="96">
        <v>95</v>
      </c>
      <c r="O73" s="104">
        <v>0.029686201228696245</v>
      </c>
      <c r="P73" s="24">
        <v>35</v>
      </c>
    </row>
    <row r="74" spans="1:16" ht="12">
      <c r="A74" s="16"/>
      <c r="C74" s="58" t="s">
        <v>21</v>
      </c>
      <c r="E74" s="104"/>
      <c r="G74" s="104"/>
      <c r="I74" s="104"/>
      <c r="K74" s="104"/>
      <c r="M74" s="104"/>
      <c r="O74" s="104"/>
      <c r="P74" s="24"/>
    </row>
    <row r="75" spans="1:16" ht="12">
      <c r="A75" s="16">
        <v>36</v>
      </c>
      <c r="C75" s="58" t="s">
        <v>120</v>
      </c>
      <c r="D75" s="96">
        <v>18776</v>
      </c>
      <c r="E75" s="104">
        <v>0.33869870859392054</v>
      </c>
      <c r="F75" s="96">
        <v>16027</v>
      </c>
      <c r="G75" s="104">
        <v>2.0555895439020415</v>
      </c>
      <c r="H75" s="96">
        <v>258</v>
      </c>
      <c r="I75" s="104">
        <v>0.01539785552036993</v>
      </c>
      <c r="J75" s="96" t="s">
        <v>311</v>
      </c>
      <c r="K75" s="104" t="s">
        <v>311</v>
      </c>
      <c r="L75" s="96">
        <v>437</v>
      </c>
      <c r="M75" s="104">
        <v>0.44463437217016166</v>
      </c>
      <c r="N75" s="96">
        <v>95</v>
      </c>
      <c r="O75" s="104">
        <v>0.029686201228696245</v>
      </c>
      <c r="P75" s="24">
        <v>36</v>
      </c>
    </row>
    <row r="76" spans="1:16" ht="12">
      <c r="A76" s="16">
        <v>37</v>
      </c>
      <c r="C76" s="58" t="s">
        <v>121</v>
      </c>
      <c r="D76" s="96">
        <v>124180</v>
      </c>
      <c r="E76" s="104">
        <v>2.2400727329139887</v>
      </c>
      <c r="F76" s="96">
        <v>3922</v>
      </c>
      <c r="G76" s="104">
        <v>0.5030275279954955</v>
      </c>
      <c r="H76" s="96">
        <v>162</v>
      </c>
      <c r="I76" s="104">
        <v>0.009668420908139259</v>
      </c>
      <c r="J76" s="96" t="s">
        <v>311</v>
      </c>
      <c r="K76" s="104" t="s">
        <v>311</v>
      </c>
      <c r="L76" s="96">
        <v>4545</v>
      </c>
      <c r="M76" s="104">
        <v>4.624400964561521</v>
      </c>
      <c r="N76" s="96" t="s">
        <v>311</v>
      </c>
      <c r="O76" s="104" t="s">
        <v>311</v>
      </c>
      <c r="P76" s="24">
        <v>37</v>
      </c>
    </row>
    <row r="77" spans="1:16" ht="12">
      <c r="A77" s="16">
        <v>38</v>
      </c>
      <c r="C77" s="58" t="s">
        <v>59</v>
      </c>
      <c r="D77" s="96">
        <v>15208</v>
      </c>
      <c r="E77" s="104">
        <v>0.2743358521674661</v>
      </c>
      <c r="F77" s="96">
        <v>1256</v>
      </c>
      <c r="G77" s="104">
        <v>0.16109193655337645</v>
      </c>
      <c r="H77" s="96">
        <v>2819</v>
      </c>
      <c r="I77" s="104">
        <v>0.16824246012373192</v>
      </c>
      <c r="J77" s="96">
        <v>28</v>
      </c>
      <c r="K77" s="104">
        <v>0.139234211834908</v>
      </c>
      <c r="L77" s="96">
        <v>48</v>
      </c>
      <c r="M77" s="104">
        <v>0.048838558041573825</v>
      </c>
      <c r="N77" s="96" t="s">
        <v>311</v>
      </c>
      <c r="O77" s="104" t="s">
        <v>311</v>
      </c>
      <c r="P77" s="24">
        <v>38</v>
      </c>
    </row>
    <row r="78" spans="1:16" ht="12">
      <c r="A78" s="16">
        <v>39</v>
      </c>
      <c r="C78" s="58" t="s">
        <v>290</v>
      </c>
      <c r="D78" s="96">
        <v>229631</v>
      </c>
      <c r="E78" s="104">
        <v>4.142294586340571</v>
      </c>
      <c r="F78" s="96">
        <v>5182</v>
      </c>
      <c r="G78" s="104">
        <v>0.6646324961939465</v>
      </c>
      <c r="H78" s="96" t="s">
        <v>311</v>
      </c>
      <c r="I78" s="104" t="s">
        <v>311</v>
      </c>
      <c r="J78" s="96">
        <v>1125</v>
      </c>
      <c r="K78" s="104">
        <v>5.5942317255096965</v>
      </c>
      <c r="L78" s="96">
        <v>13186</v>
      </c>
      <c r="M78" s="104">
        <v>13.416358882004008</v>
      </c>
      <c r="N78" s="96">
        <v>82936</v>
      </c>
      <c r="O78" s="104">
        <v>25.916366158980544</v>
      </c>
      <c r="P78" s="24">
        <v>39</v>
      </c>
    </row>
    <row r="79" spans="1:16" ht="12">
      <c r="A79" s="16">
        <v>40</v>
      </c>
      <c r="C79" s="58" t="s">
        <v>60</v>
      </c>
      <c r="D79" s="96">
        <v>638595</v>
      </c>
      <c r="E79" s="104">
        <v>11.519562303714032</v>
      </c>
      <c r="F79" s="96">
        <v>127458</v>
      </c>
      <c r="G79" s="104">
        <v>16.347496854474727</v>
      </c>
      <c r="H79" s="96">
        <v>105068</v>
      </c>
      <c r="I79" s="104">
        <v>6.270627456644294</v>
      </c>
      <c r="J79" s="96">
        <v>1625</v>
      </c>
      <c r="K79" s="104">
        <v>8.080556936847339</v>
      </c>
      <c r="L79" s="96">
        <v>38380</v>
      </c>
      <c r="M79" s="104">
        <v>39.05049703407507</v>
      </c>
      <c r="N79" s="96">
        <v>25585</v>
      </c>
      <c r="O79" s="104">
        <v>7.994962720380983</v>
      </c>
      <c r="P79" s="24">
        <v>40</v>
      </c>
    </row>
    <row r="80" spans="1:18" s="49" customFormat="1" ht="12">
      <c r="A80" s="16"/>
      <c r="B80" s="1"/>
      <c r="C80" s="58"/>
      <c r="E80" s="104"/>
      <c r="G80" s="104"/>
      <c r="I80" s="104"/>
      <c r="K80" s="104"/>
      <c r="M80" s="104"/>
      <c r="O80" s="104"/>
      <c r="P80" s="24"/>
      <c r="R80" s="2"/>
    </row>
    <row r="81" spans="1:16" s="49" customFormat="1" ht="12">
      <c r="A81" s="43">
        <v>41</v>
      </c>
      <c r="B81" s="60"/>
      <c r="C81" s="61" t="s">
        <v>61</v>
      </c>
      <c r="D81" s="98">
        <v>5543570</v>
      </c>
      <c r="E81" s="110">
        <v>100</v>
      </c>
      <c r="F81" s="98">
        <v>779679</v>
      </c>
      <c r="G81" s="110">
        <v>100</v>
      </c>
      <c r="H81" s="98">
        <v>1675558</v>
      </c>
      <c r="I81" s="110">
        <v>100</v>
      </c>
      <c r="J81" s="98">
        <v>20110</v>
      </c>
      <c r="K81" s="98">
        <v>100</v>
      </c>
      <c r="L81" s="98">
        <v>98283</v>
      </c>
      <c r="M81" s="110">
        <v>100</v>
      </c>
      <c r="N81" s="98">
        <v>320014</v>
      </c>
      <c r="O81" s="110">
        <v>100</v>
      </c>
      <c r="P81" s="48">
        <v>41</v>
      </c>
    </row>
    <row r="82" spans="1:18" ht="12">
      <c r="A82" s="43"/>
      <c r="B82" s="60"/>
      <c r="C82" s="61"/>
      <c r="D82" s="96"/>
      <c r="E82" s="104"/>
      <c r="F82" s="96"/>
      <c r="G82" s="104"/>
      <c r="H82" s="96"/>
      <c r="I82" s="104"/>
      <c r="J82" s="96"/>
      <c r="K82" s="104"/>
      <c r="L82" s="96"/>
      <c r="M82" s="104"/>
      <c r="N82" s="96"/>
      <c r="O82" s="104"/>
      <c r="P82" s="48"/>
      <c r="R82" s="49"/>
    </row>
    <row r="83" spans="1:16" ht="12">
      <c r="A83" s="16">
        <v>42</v>
      </c>
      <c r="C83" s="58" t="s">
        <v>62</v>
      </c>
      <c r="D83" s="96">
        <v>2350398</v>
      </c>
      <c r="E83" s="104">
        <v>42.39863481474934</v>
      </c>
      <c r="F83" s="96">
        <v>297197</v>
      </c>
      <c r="G83" s="104">
        <v>38.11786645529763</v>
      </c>
      <c r="H83" s="96">
        <v>1162353</v>
      </c>
      <c r="I83" s="104">
        <v>69.37109906073081</v>
      </c>
      <c r="J83" s="96">
        <v>4419</v>
      </c>
      <c r="K83" s="104">
        <v>21.97414221780209</v>
      </c>
      <c r="L83" s="96">
        <v>12388</v>
      </c>
      <c r="M83" s="104">
        <v>12.604417854562843</v>
      </c>
      <c r="N83" s="96">
        <v>30425</v>
      </c>
      <c r="O83" s="104">
        <v>9.507396551400877</v>
      </c>
      <c r="P83" s="24">
        <v>42</v>
      </c>
    </row>
    <row r="84" spans="1:16" ht="12">
      <c r="A84" s="16"/>
      <c r="C84" s="58" t="s">
        <v>11</v>
      </c>
      <c r="E84" s="104"/>
      <c r="G84" s="104"/>
      <c r="I84" s="104"/>
      <c r="K84" s="104"/>
      <c r="M84" s="104"/>
      <c r="O84" s="104"/>
      <c r="P84" s="24"/>
    </row>
    <row r="85" spans="1:16" ht="12">
      <c r="A85" s="16">
        <v>43</v>
      </c>
      <c r="C85" s="58" t="s">
        <v>291</v>
      </c>
      <c r="D85" s="96">
        <v>1528335</v>
      </c>
      <c r="E85" s="104">
        <v>27.56950845754631</v>
      </c>
      <c r="F85" s="96">
        <v>67344</v>
      </c>
      <c r="G85" s="104">
        <v>8.637400776473395</v>
      </c>
      <c r="H85" s="96">
        <v>1059614</v>
      </c>
      <c r="I85" s="104">
        <v>63.239470075043656</v>
      </c>
      <c r="J85" s="96">
        <v>2972</v>
      </c>
      <c r="K85" s="104">
        <v>14.778717056190949</v>
      </c>
      <c r="L85" s="96">
        <v>2059</v>
      </c>
      <c r="M85" s="104">
        <v>2.094970645991677</v>
      </c>
      <c r="N85" s="96">
        <v>11023</v>
      </c>
      <c r="O85" s="104">
        <v>3.444536801514934</v>
      </c>
      <c r="P85" s="24">
        <v>43</v>
      </c>
    </row>
    <row r="86" spans="1:16" ht="12">
      <c r="A86" s="16">
        <v>44</v>
      </c>
      <c r="C86" s="58" t="s">
        <v>63</v>
      </c>
      <c r="D86" s="96">
        <v>822063</v>
      </c>
      <c r="E86" s="104">
        <v>14.82912635720303</v>
      </c>
      <c r="F86" s="96">
        <v>229852</v>
      </c>
      <c r="G86" s="104">
        <v>29.480337420912967</v>
      </c>
      <c r="H86" s="96">
        <v>102738</v>
      </c>
      <c r="I86" s="104">
        <v>6.131569304076612</v>
      </c>
      <c r="J86" s="96">
        <v>1446</v>
      </c>
      <c r="K86" s="104">
        <v>7.190452511188464</v>
      </c>
      <c r="L86" s="96">
        <v>10328</v>
      </c>
      <c r="M86" s="104">
        <v>10.508429738611968</v>
      </c>
      <c r="N86" s="96">
        <v>19402</v>
      </c>
      <c r="O86" s="104">
        <v>6.062859749885942</v>
      </c>
      <c r="P86" s="24">
        <v>44</v>
      </c>
    </row>
    <row r="87" spans="1:16" ht="12">
      <c r="A87" s="16">
        <v>45</v>
      </c>
      <c r="C87" s="58" t="s">
        <v>64</v>
      </c>
      <c r="D87" s="96">
        <v>1315613</v>
      </c>
      <c r="E87" s="104">
        <v>23.73223392146216</v>
      </c>
      <c r="F87" s="96">
        <v>88767</v>
      </c>
      <c r="G87" s="104">
        <v>11.385070009580867</v>
      </c>
      <c r="H87" s="96">
        <v>112982</v>
      </c>
      <c r="I87" s="104">
        <v>6.74294772249006</v>
      </c>
      <c r="J87" s="96">
        <v>9056</v>
      </c>
      <c r="K87" s="104">
        <v>45.032322227747386</v>
      </c>
      <c r="L87" s="96">
        <v>34749</v>
      </c>
      <c r="M87" s="104">
        <v>35.35606361222185</v>
      </c>
      <c r="N87" s="96">
        <v>93385</v>
      </c>
      <c r="O87" s="104">
        <v>29.18153580780841</v>
      </c>
      <c r="P87" s="24">
        <v>45</v>
      </c>
    </row>
    <row r="88" spans="1:16" ht="12">
      <c r="A88" s="16"/>
      <c r="C88" s="58" t="s">
        <v>21</v>
      </c>
      <c r="E88" s="104"/>
      <c r="G88" s="104"/>
      <c r="I88" s="104"/>
      <c r="K88" s="104"/>
      <c r="M88" s="104"/>
      <c r="O88" s="104"/>
      <c r="P88" s="24"/>
    </row>
    <row r="89" spans="1:16" ht="12">
      <c r="A89" s="16">
        <v>46</v>
      </c>
      <c r="C89" s="58" t="s">
        <v>65</v>
      </c>
      <c r="D89" s="96">
        <v>1074648</v>
      </c>
      <c r="E89" s="104">
        <v>19.385486248031505</v>
      </c>
      <c r="F89" s="96">
        <v>72656</v>
      </c>
      <c r="G89" s="104">
        <v>9.318706801132262</v>
      </c>
      <c r="H89" s="96">
        <v>92734</v>
      </c>
      <c r="I89" s="104">
        <v>5.534514472193741</v>
      </c>
      <c r="J89" s="96">
        <v>7349</v>
      </c>
      <c r="K89" s="104">
        <v>36.54400795624068</v>
      </c>
      <c r="L89" s="96">
        <v>28667</v>
      </c>
      <c r="M89" s="104">
        <v>29.167811320370767</v>
      </c>
      <c r="N89" s="96">
        <v>74757</v>
      </c>
      <c r="O89" s="104">
        <v>23.36054047635416</v>
      </c>
      <c r="P89" s="24">
        <v>46</v>
      </c>
    </row>
    <row r="90" spans="1:16" ht="12">
      <c r="A90" s="16">
        <v>47</v>
      </c>
      <c r="C90" s="58" t="s">
        <v>66</v>
      </c>
      <c r="D90" s="96">
        <v>240965</v>
      </c>
      <c r="E90" s="104">
        <v>4.346747673430659</v>
      </c>
      <c r="F90" s="96">
        <v>16111</v>
      </c>
      <c r="G90" s="104">
        <v>2.066363208448605</v>
      </c>
      <c r="H90" s="96">
        <v>20248</v>
      </c>
      <c r="I90" s="104">
        <v>1.208433250296319</v>
      </c>
      <c r="J90" s="96">
        <v>1707</v>
      </c>
      <c r="K90" s="104">
        <v>8.488314271506713</v>
      </c>
      <c r="L90" s="96">
        <v>6082</v>
      </c>
      <c r="M90" s="104">
        <v>6.188252291851083</v>
      </c>
      <c r="N90" s="96">
        <v>18627</v>
      </c>
      <c r="O90" s="104">
        <v>5.820682845125526</v>
      </c>
      <c r="P90" s="24">
        <v>47</v>
      </c>
    </row>
    <row r="91" spans="1:16" ht="12">
      <c r="A91" s="16">
        <v>48</v>
      </c>
      <c r="C91" s="58" t="s">
        <v>147</v>
      </c>
      <c r="D91" s="96">
        <v>74603</v>
      </c>
      <c r="E91" s="104">
        <v>1.3457573368785818</v>
      </c>
      <c r="F91" s="96" t="s">
        <v>311</v>
      </c>
      <c r="G91" s="104" t="s">
        <v>311</v>
      </c>
      <c r="H91" s="96" t="s">
        <v>311</v>
      </c>
      <c r="I91" s="104" t="s">
        <v>311</v>
      </c>
      <c r="J91" s="96" t="s">
        <v>311</v>
      </c>
      <c r="K91" s="104" t="s">
        <v>311</v>
      </c>
      <c r="L91" s="96" t="s">
        <v>311</v>
      </c>
      <c r="M91" s="104" t="s">
        <v>311</v>
      </c>
      <c r="N91" s="96" t="s">
        <v>311</v>
      </c>
      <c r="O91" s="104" t="s">
        <v>311</v>
      </c>
      <c r="P91" s="24">
        <v>48</v>
      </c>
    </row>
    <row r="92" spans="1:16" ht="12">
      <c r="A92" s="16">
        <v>49</v>
      </c>
      <c r="C92" s="58" t="s">
        <v>67</v>
      </c>
      <c r="D92" s="96">
        <v>736143</v>
      </c>
      <c r="E92" s="104">
        <v>13.279222594826077</v>
      </c>
      <c r="F92" s="96">
        <v>208032</v>
      </c>
      <c r="G92" s="104">
        <v>26.681749797031856</v>
      </c>
      <c r="H92" s="96">
        <v>99018</v>
      </c>
      <c r="I92" s="104">
        <v>5.909553712852674</v>
      </c>
      <c r="J92" s="96">
        <v>874</v>
      </c>
      <c r="K92" s="104">
        <v>4.3460964694182</v>
      </c>
      <c r="L92" s="96">
        <v>4463</v>
      </c>
      <c r="M92" s="104">
        <v>4.540968427907166</v>
      </c>
      <c r="N92" s="96">
        <v>13821</v>
      </c>
      <c r="O92" s="104">
        <v>4.318873549282219</v>
      </c>
      <c r="P92" s="24">
        <v>49</v>
      </c>
    </row>
    <row r="93" spans="1:16" ht="12">
      <c r="A93" s="16"/>
      <c r="C93" s="58" t="s">
        <v>21</v>
      </c>
      <c r="E93" s="104"/>
      <c r="G93" s="104"/>
      <c r="I93" s="104"/>
      <c r="K93" s="104"/>
      <c r="M93" s="104"/>
      <c r="O93" s="104"/>
      <c r="P93" s="24"/>
    </row>
    <row r="94" spans="1:16" ht="12">
      <c r="A94" s="16">
        <v>50</v>
      </c>
      <c r="C94" s="58" t="s">
        <v>68</v>
      </c>
      <c r="E94" s="104"/>
      <c r="G94" s="104"/>
      <c r="I94" s="104"/>
      <c r="K94" s="104"/>
      <c r="M94" s="104"/>
      <c r="O94" s="104"/>
      <c r="P94" s="24"/>
    </row>
    <row r="95" spans="1:16" ht="12">
      <c r="A95" s="16"/>
      <c r="C95" s="58" t="s">
        <v>69</v>
      </c>
      <c r="D95" s="96">
        <v>724798</v>
      </c>
      <c r="E95" s="104">
        <v>13.074571079647232</v>
      </c>
      <c r="F95" s="96">
        <v>207369</v>
      </c>
      <c r="G95" s="104">
        <v>26.596714801860767</v>
      </c>
      <c r="H95" s="96">
        <v>98946</v>
      </c>
      <c r="I95" s="104">
        <v>5.9052566368935</v>
      </c>
      <c r="J95" s="96">
        <v>855</v>
      </c>
      <c r="K95" s="104">
        <v>4.25161611138737</v>
      </c>
      <c r="L95" s="96">
        <v>4460</v>
      </c>
      <c r="M95" s="104">
        <v>4.537916018029567</v>
      </c>
      <c r="N95" s="96">
        <v>13821</v>
      </c>
      <c r="O95" s="104">
        <v>4.318873549282219</v>
      </c>
      <c r="P95" s="24">
        <v>50</v>
      </c>
    </row>
    <row r="96" spans="1:16" ht="12">
      <c r="A96" s="16">
        <v>51</v>
      </c>
      <c r="C96" s="58" t="s">
        <v>70</v>
      </c>
      <c r="E96" s="104"/>
      <c r="G96" s="104"/>
      <c r="I96" s="104"/>
      <c r="K96" s="104"/>
      <c r="M96" s="104"/>
      <c r="O96" s="104"/>
      <c r="P96" s="24"/>
    </row>
    <row r="97" spans="1:16" ht="12">
      <c r="A97" s="16"/>
      <c r="C97" s="58" t="s">
        <v>71</v>
      </c>
      <c r="D97" s="96">
        <v>11344</v>
      </c>
      <c r="E97" s="104">
        <v>0.20463347626168696</v>
      </c>
      <c r="F97" s="96">
        <v>662</v>
      </c>
      <c r="G97" s="104">
        <v>0.08490673725982104</v>
      </c>
      <c r="H97" s="96">
        <v>72</v>
      </c>
      <c r="I97" s="104">
        <v>0.004297075959173004</v>
      </c>
      <c r="J97" s="96">
        <v>19</v>
      </c>
      <c r="K97" s="104">
        <v>0.09448035803083044</v>
      </c>
      <c r="L97" s="96">
        <v>3</v>
      </c>
      <c r="M97" s="104">
        <v>0.003052409877598364</v>
      </c>
      <c r="N97" s="96" t="s">
        <v>311</v>
      </c>
      <c r="O97" s="104" t="s">
        <v>311</v>
      </c>
      <c r="P97" s="24">
        <v>51</v>
      </c>
    </row>
    <row r="98" spans="1:16" ht="12">
      <c r="A98" s="16">
        <v>52</v>
      </c>
      <c r="C98" s="58" t="s">
        <v>72</v>
      </c>
      <c r="D98" s="96">
        <v>794385</v>
      </c>
      <c r="E98" s="104">
        <v>14.329845208051852</v>
      </c>
      <c r="F98" s="96">
        <v>72493</v>
      </c>
      <c r="G98" s="104">
        <v>9.297800761595477</v>
      </c>
      <c r="H98" s="96">
        <v>141922</v>
      </c>
      <c r="I98" s="104">
        <v>8.470133531635431</v>
      </c>
      <c r="J98" s="96">
        <v>6403</v>
      </c>
      <c r="K98" s="104">
        <v>31.839880656389855</v>
      </c>
      <c r="L98" s="96">
        <v>39181</v>
      </c>
      <c r="M98" s="104">
        <v>39.865490471393834</v>
      </c>
      <c r="N98" s="96">
        <v>142290</v>
      </c>
      <c r="O98" s="104">
        <v>44.463679714012514</v>
      </c>
      <c r="P98" s="24">
        <v>52</v>
      </c>
    </row>
    <row r="99" spans="1:16" ht="12">
      <c r="A99" s="16">
        <v>53</v>
      </c>
      <c r="C99" s="58" t="s">
        <v>73</v>
      </c>
      <c r="D99" s="96">
        <v>42875</v>
      </c>
      <c r="E99" s="104">
        <v>0.7734185732298862</v>
      </c>
      <c r="F99" s="96">
        <v>135</v>
      </c>
      <c r="G99" s="104">
        <v>0.017314818021262595</v>
      </c>
      <c r="H99" s="96">
        <v>15902</v>
      </c>
      <c r="I99" s="104">
        <v>0.9490569708717932</v>
      </c>
      <c r="J99" s="96">
        <v>1</v>
      </c>
      <c r="K99" s="104">
        <v>0.004972650422675286</v>
      </c>
      <c r="L99" s="96">
        <v>8949</v>
      </c>
      <c r="M99" s="104">
        <v>9.10533866487592</v>
      </c>
      <c r="N99" s="96">
        <v>1832</v>
      </c>
      <c r="O99" s="104">
        <v>0.5724749542207529</v>
      </c>
      <c r="P99" s="24">
        <v>53</v>
      </c>
    </row>
    <row r="100" spans="1:16" ht="12">
      <c r="A100" s="16">
        <v>54</v>
      </c>
      <c r="C100" s="58" t="s">
        <v>74</v>
      </c>
      <c r="E100" s="104"/>
      <c r="G100" s="104"/>
      <c r="I100" s="104"/>
      <c r="K100" s="104"/>
      <c r="M100" s="104"/>
      <c r="O100" s="104"/>
      <c r="P100" s="24"/>
    </row>
    <row r="101" spans="1:16" ht="12">
      <c r="A101" s="16"/>
      <c r="C101" s="58" t="s">
        <v>75</v>
      </c>
      <c r="D101" s="96">
        <v>11097</v>
      </c>
      <c r="E101" s="104">
        <v>0.20017786372319643</v>
      </c>
      <c r="F101" s="96">
        <v>262</v>
      </c>
      <c r="G101" s="104">
        <v>0.0336035727523763</v>
      </c>
      <c r="H101" s="96">
        <v>620</v>
      </c>
      <c r="I101" s="104">
        <v>0.037002598537323086</v>
      </c>
      <c r="J101" s="96" t="s">
        <v>311</v>
      </c>
      <c r="K101" s="104" t="s">
        <v>311</v>
      </c>
      <c r="L101" s="96">
        <v>2740</v>
      </c>
      <c r="M101" s="104">
        <v>2.787867688206506</v>
      </c>
      <c r="N101" s="96">
        <v>458</v>
      </c>
      <c r="O101" s="104">
        <v>0.14311873855518822</v>
      </c>
      <c r="P101" s="24">
        <v>54</v>
      </c>
    </row>
    <row r="102" spans="1:16" ht="12">
      <c r="A102" s="16">
        <v>55</v>
      </c>
      <c r="C102" s="58" t="s">
        <v>76</v>
      </c>
      <c r="D102" s="96">
        <v>153133</v>
      </c>
      <c r="E102" s="104">
        <v>2.7623535014440153</v>
      </c>
      <c r="F102" s="96">
        <v>9489</v>
      </c>
      <c r="G102" s="104">
        <v>1.2170393200278575</v>
      </c>
      <c r="H102" s="96">
        <v>13323</v>
      </c>
      <c r="I102" s="104">
        <v>0.7951380972786379</v>
      </c>
      <c r="J102" s="96">
        <v>1057</v>
      </c>
      <c r="K102" s="104">
        <v>5.256091496767778</v>
      </c>
      <c r="L102" s="96">
        <v>43762</v>
      </c>
      <c r="M102" s="104">
        <v>44.526520354486536</v>
      </c>
      <c r="N102" s="96">
        <v>1390</v>
      </c>
      <c r="O102" s="104">
        <v>0.43435599692513455</v>
      </c>
      <c r="P102" s="24">
        <v>55</v>
      </c>
    </row>
    <row r="103" spans="1:16" ht="12">
      <c r="A103" s="16">
        <v>56</v>
      </c>
      <c r="C103" s="58" t="s">
        <v>77</v>
      </c>
      <c r="E103" s="104"/>
      <c r="G103" s="104"/>
      <c r="I103" s="104"/>
      <c r="K103" s="104"/>
      <c r="M103" s="104"/>
      <c r="O103" s="104"/>
      <c r="P103" s="24"/>
    </row>
    <row r="104" spans="1:16" ht="12">
      <c r="A104" s="16"/>
      <c r="C104" s="58" t="s">
        <v>122</v>
      </c>
      <c r="D104" s="96">
        <v>13267</v>
      </c>
      <c r="E104" s="104">
        <v>0.2393223139601376</v>
      </c>
      <c r="F104" s="96">
        <v>2184</v>
      </c>
      <c r="G104" s="104">
        <v>0.28011527821064824</v>
      </c>
      <c r="H104" s="96">
        <v>2587</v>
      </c>
      <c r="I104" s="104">
        <v>0.15439632647750778</v>
      </c>
      <c r="J104" s="96" t="s">
        <v>311</v>
      </c>
      <c r="K104" s="104" t="s">
        <v>311</v>
      </c>
      <c r="L104" s="96">
        <v>2823</v>
      </c>
      <c r="M104" s="104">
        <v>2.8723176948200604</v>
      </c>
      <c r="N104" s="96" t="s">
        <v>311</v>
      </c>
      <c r="O104" s="104" t="s">
        <v>311</v>
      </c>
      <c r="P104" s="24">
        <v>56</v>
      </c>
    </row>
    <row r="105" spans="1:16" ht="12">
      <c r="A105" s="16">
        <v>57</v>
      </c>
      <c r="C105" s="58" t="s">
        <v>79</v>
      </c>
      <c r="E105" s="104"/>
      <c r="G105" s="104"/>
      <c r="I105" s="104"/>
      <c r="K105" s="104"/>
      <c r="M105" s="104"/>
      <c r="O105" s="104"/>
      <c r="P105" s="24"/>
    </row>
    <row r="106" spans="1:16" ht="12">
      <c r="A106" s="16"/>
      <c r="C106" s="58" t="s">
        <v>80</v>
      </c>
      <c r="D106" s="96">
        <v>414062</v>
      </c>
      <c r="E106" s="104">
        <v>7.469230117054534</v>
      </c>
      <c r="F106" s="96">
        <v>125530</v>
      </c>
      <c r="G106" s="104">
        <v>16.100215601548843</v>
      </c>
      <c r="H106" s="96">
        <v>96349</v>
      </c>
      <c r="I106" s="104">
        <v>5.750263494310552</v>
      </c>
      <c r="J106" s="96">
        <v>417</v>
      </c>
      <c r="K106" s="104">
        <v>2.0735952262555943</v>
      </c>
      <c r="L106" s="96">
        <v>47878</v>
      </c>
      <c r="M106" s="104">
        <v>48.71442670655149</v>
      </c>
      <c r="N106" s="96">
        <v>20907</v>
      </c>
      <c r="O106" s="104">
        <v>6.533151674614236</v>
      </c>
      <c r="P106" s="24">
        <v>57</v>
      </c>
    </row>
    <row r="107" spans="1:16" ht="12">
      <c r="A107" s="16">
        <v>58</v>
      </c>
      <c r="C107" s="58" t="s">
        <v>81</v>
      </c>
      <c r="D107" s="96">
        <v>31194</v>
      </c>
      <c r="E107" s="104">
        <v>0.5627059818853194</v>
      </c>
      <c r="F107" s="96">
        <v>19220</v>
      </c>
      <c r="G107" s="104">
        <v>2.4651170545827195</v>
      </c>
      <c r="H107" s="96">
        <v>2441</v>
      </c>
      <c r="I107" s="104">
        <v>0.14568281133807365</v>
      </c>
      <c r="J107" s="96">
        <v>145</v>
      </c>
      <c r="K107" s="104">
        <v>0.7210343112879165</v>
      </c>
      <c r="L107" s="96">
        <v>5</v>
      </c>
      <c r="M107" s="104">
        <v>0.005087349795997273</v>
      </c>
      <c r="N107" s="96">
        <v>14</v>
      </c>
      <c r="O107" s="104">
        <v>0.004374808602123657</v>
      </c>
      <c r="P107" s="24">
        <v>58</v>
      </c>
    </row>
    <row r="108" spans="1:16" ht="12">
      <c r="A108" s="16">
        <v>59</v>
      </c>
      <c r="C108" s="58" t="s">
        <v>82</v>
      </c>
      <c r="D108" s="96">
        <v>19823</v>
      </c>
      <c r="E108" s="104">
        <v>0.3575854548603156</v>
      </c>
      <c r="F108" s="96">
        <v>15787</v>
      </c>
      <c r="G108" s="104">
        <v>2.024807645197575</v>
      </c>
      <c r="H108" s="96">
        <v>72</v>
      </c>
      <c r="I108" s="104">
        <v>0.004297075959173004</v>
      </c>
      <c r="J108" s="96">
        <v>33</v>
      </c>
      <c r="K108" s="104">
        <v>0.16409746394828442</v>
      </c>
      <c r="L108" s="96">
        <v>113</v>
      </c>
      <c r="M108" s="104">
        <v>0.11497410538953838</v>
      </c>
      <c r="N108" s="96">
        <v>145</v>
      </c>
      <c r="O108" s="104">
        <v>0.04531051766485216</v>
      </c>
      <c r="P108" s="24">
        <v>59</v>
      </c>
    </row>
    <row r="109" spans="1:16" ht="12">
      <c r="A109" s="16">
        <v>60</v>
      </c>
      <c r="C109" s="58" t="s">
        <v>83</v>
      </c>
      <c r="D109" s="96">
        <v>57227</v>
      </c>
      <c r="E109" s="104">
        <v>1.0323131123084943</v>
      </c>
      <c r="F109" s="96">
        <v>3545</v>
      </c>
      <c r="G109" s="104">
        <v>0.4546742954472289</v>
      </c>
      <c r="H109" s="96">
        <v>33273</v>
      </c>
      <c r="I109" s="104">
        <v>1.9857862276328244</v>
      </c>
      <c r="J109" s="96">
        <v>57</v>
      </c>
      <c r="K109" s="104">
        <v>0.2834410740924913</v>
      </c>
      <c r="L109" s="96">
        <v>6927</v>
      </c>
      <c r="M109" s="104">
        <v>7.048014407374622</v>
      </c>
      <c r="N109" s="96">
        <v>251</v>
      </c>
      <c r="O109" s="104">
        <v>0.07843406850950271</v>
      </c>
      <c r="P109" s="24">
        <v>60</v>
      </c>
    </row>
    <row r="110" spans="1:16" ht="12">
      <c r="A110" s="16">
        <v>61</v>
      </c>
      <c r="C110" s="58" t="s">
        <v>84</v>
      </c>
      <c r="D110" s="96">
        <v>47743</v>
      </c>
      <c r="E110" s="104">
        <v>0.8612320219641856</v>
      </c>
      <c r="F110" s="96">
        <v>6420</v>
      </c>
      <c r="G110" s="104">
        <v>0.823415790344488</v>
      </c>
      <c r="H110" s="96">
        <v>12039</v>
      </c>
      <c r="I110" s="104">
        <v>0.7185069093400527</v>
      </c>
      <c r="J110" s="96">
        <v>62</v>
      </c>
      <c r="K110" s="104">
        <v>0.30830432620586773</v>
      </c>
      <c r="L110" s="96">
        <v>245</v>
      </c>
      <c r="M110" s="104">
        <v>0.2492801400038664</v>
      </c>
      <c r="N110" s="96">
        <v>26660</v>
      </c>
      <c r="O110" s="104">
        <v>8.330885523758335</v>
      </c>
      <c r="P110" s="24">
        <v>61</v>
      </c>
    </row>
    <row r="111" spans="1:18" s="5" customFormat="1" ht="12">
      <c r="A111" s="16"/>
      <c r="B111" s="1"/>
      <c r="C111" s="58"/>
      <c r="E111" s="104"/>
      <c r="G111" s="104"/>
      <c r="I111" s="104"/>
      <c r="K111" s="104"/>
      <c r="M111" s="104"/>
      <c r="O111" s="104"/>
      <c r="P111" s="24"/>
      <c r="R111" s="2"/>
    </row>
    <row r="112" spans="1:16" s="5" customFormat="1" ht="12">
      <c r="A112" s="62">
        <v>62</v>
      </c>
      <c r="B112" s="63"/>
      <c r="C112" s="64" t="s">
        <v>135</v>
      </c>
      <c r="D112" s="100"/>
      <c r="E112" s="104"/>
      <c r="F112" s="100"/>
      <c r="G112" s="104"/>
      <c r="H112" s="100"/>
      <c r="I112" s="104"/>
      <c r="J112" s="100"/>
      <c r="K112" s="104"/>
      <c r="L112" s="100"/>
      <c r="M112" s="104"/>
      <c r="N112" s="100"/>
      <c r="O112" s="104"/>
      <c r="P112" s="65"/>
    </row>
    <row r="113" spans="1:18" ht="12">
      <c r="A113" s="62"/>
      <c r="B113" s="63"/>
      <c r="C113" s="64" t="s">
        <v>123</v>
      </c>
      <c r="D113" s="98">
        <v>107812</v>
      </c>
      <c r="E113" s="107">
        <v>1.944811736841061</v>
      </c>
      <c r="F113" s="98">
        <v>-11170</v>
      </c>
      <c r="G113" s="107">
        <v>-1.432640868870394</v>
      </c>
      <c r="H113" s="98">
        <v>47246</v>
      </c>
      <c r="I113" s="105">
        <v>2.8197173717651074</v>
      </c>
      <c r="J113" s="98">
        <v>-8</v>
      </c>
      <c r="K113" s="157">
        <v>-0.039781203381402286</v>
      </c>
      <c r="L113" s="98">
        <v>4970</v>
      </c>
      <c r="M113" s="107">
        <v>5.0568256972212895</v>
      </c>
      <c r="N113" s="98">
        <v>-4174</v>
      </c>
      <c r="O113" s="107">
        <v>-1.3043179360902961</v>
      </c>
      <c r="P113" s="65">
        <v>62</v>
      </c>
      <c r="R113" s="5"/>
    </row>
    <row r="114" spans="1:16" ht="12">
      <c r="A114" s="16"/>
      <c r="C114" s="58" t="s">
        <v>21</v>
      </c>
      <c r="E114" s="104"/>
      <c r="G114" s="104"/>
      <c r="I114" s="104"/>
      <c r="K114" s="104"/>
      <c r="M114" s="104"/>
      <c r="O114" s="104"/>
      <c r="P114" s="24"/>
    </row>
    <row r="115" spans="1:16" ht="12">
      <c r="A115" s="16">
        <v>63</v>
      </c>
      <c r="C115" s="58" t="s">
        <v>136</v>
      </c>
      <c r="D115" s="96">
        <v>220138</v>
      </c>
      <c r="E115" s="104" t="s">
        <v>154</v>
      </c>
      <c r="F115" s="96">
        <v>51745</v>
      </c>
      <c r="G115" s="104" t="s">
        <v>154</v>
      </c>
      <c r="H115" s="96">
        <v>48921</v>
      </c>
      <c r="I115" s="104" t="s">
        <v>154</v>
      </c>
      <c r="J115" s="96">
        <v>330</v>
      </c>
      <c r="K115" s="104" t="s">
        <v>154</v>
      </c>
      <c r="L115" s="96">
        <v>10794</v>
      </c>
      <c r="M115" s="104" t="s">
        <v>154</v>
      </c>
      <c r="N115" s="96">
        <v>1682</v>
      </c>
      <c r="O115" s="104" t="s">
        <v>154</v>
      </c>
      <c r="P115" s="24">
        <v>63</v>
      </c>
    </row>
    <row r="116" spans="1:18" s="49" customFormat="1" ht="12">
      <c r="A116" s="16">
        <v>64</v>
      </c>
      <c r="B116" s="1"/>
      <c r="C116" s="58" t="s">
        <v>86</v>
      </c>
      <c r="D116" s="96">
        <v>112326</v>
      </c>
      <c r="E116" s="104" t="s">
        <v>154</v>
      </c>
      <c r="F116" s="96">
        <v>62915</v>
      </c>
      <c r="G116" s="104" t="s">
        <v>154</v>
      </c>
      <c r="H116" s="96">
        <v>1675</v>
      </c>
      <c r="I116" s="104" t="s">
        <v>154</v>
      </c>
      <c r="J116" s="96">
        <v>339</v>
      </c>
      <c r="K116" s="104" t="s">
        <v>154</v>
      </c>
      <c r="L116" s="96">
        <v>5823</v>
      </c>
      <c r="M116" s="104" t="s">
        <v>154</v>
      </c>
      <c r="N116" s="96">
        <v>5856</v>
      </c>
      <c r="O116" s="104" t="s">
        <v>154</v>
      </c>
      <c r="P116" s="24">
        <v>64</v>
      </c>
      <c r="R116" s="2"/>
    </row>
    <row r="117" spans="1:16" s="49" customFormat="1" ht="12">
      <c r="A117" s="50" t="s">
        <v>47</v>
      </c>
      <c r="B117" s="51"/>
      <c r="C117" s="52"/>
      <c r="D117" s="46"/>
      <c r="E117" s="47"/>
      <c r="F117" s="40"/>
      <c r="H117" s="40"/>
      <c r="I117" s="47"/>
      <c r="J117" s="40"/>
      <c r="K117" s="47"/>
      <c r="L117" s="40"/>
      <c r="M117" s="47"/>
      <c r="N117" s="40"/>
      <c r="O117" s="47"/>
      <c r="P117" s="50"/>
    </row>
    <row r="118" spans="1:18" ht="12">
      <c r="A118" s="87" t="s">
        <v>87</v>
      </c>
      <c r="B118" s="44"/>
      <c r="C118" s="51"/>
      <c r="D118" s="40"/>
      <c r="E118" s="47"/>
      <c r="F118" s="40"/>
      <c r="G118" s="49"/>
      <c r="H118" s="40"/>
      <c r="I118" s="47"/>
      <c r="J118" s="40"/>
      <c r="K118" s="47"/>
      <c r="L118" s="40"/>
      <c r="M118" s="47"/>
      <c r="N118" s="40"/>
      <c r="O118" s="47"/>
      <c r="P118" s="87"/>
      <c r="R118" s="49"/>
    </row>
    <row r="119" spans="1:16" ht="12">
      <c r="A119" s="44"/>
      <c r="D119" s="53"/>
      <c r="F119" s="81"/>
      <c r="H119" s="81"/>
      <c r="J119" s="81"/>
      <c r="L119" s="81"/>
      <c r="N119" s="81"/>
      <c r="P119" s="44"/>
    </row>
    <row r="120" spans="4:14" ht="12.75">
      <c r="D120" s="2"/>
      <c r="F120" s="81"/>
      <c r="G120" s="42" t="s">
        <v>129</v>
      </c>
      <c r="H120" s="86" t="s">
        <v>126</v>
      </c>
      <c r="I120"/>
      <c r="J120"/>
      <c r="L120" s="81"/>
      <c r="N120" s="81"/>
    </row>
    <row r="121" spans="4:14" ht="12.75">
      <c r="D121" s="2"/>
      <c r="F121" s="81"/>
      <c r="G121" s="42"/>
      <c r="H121" s="81"/>
      <c r="I121"/>
      <c r="J121"/>
      <c r="L121" s="81"/>
      <c r="N121" s="81"/>
    </row>
    <row r="122" spans="1:18" s="15" customFormat="1" ht="12.75">
      <c r="A122" s="1"/>
      <c r="B122" s="1"/>
      <c r="C122" s="2"/>
      <c r="D122" s="2"/>
      <c r="E122" s="70"/>
      <c r="F122" s="81"/>
      <c r="G122" s="42" t="s">
        <v>131</v>
      </c>
      <c r="H122" s="81" t="s">
        <v>89</v>
      </c>
      <c r="I122"/>
      <c r="J122"/>
      <c r="K122" s="70"/>
      <c r="L122" s="81"/>
      <c r="M122" s="70"/>
      <c r="N122" s="81"/>
      <c r="O122" s="70"/>
      <c r="P122" s="1"/>
      <c r="R122" s="2"/>
    </row>
    <row r="123" spans="1:16" s="15" customFormat="1" ht="12.75" thickBot="1">
      <c r="A123" s="10"/>
      <c r="B123" s="10"/>
      <c r="C123" s="11"/>
      <c r="D123" s="11"/>
      <c r="E123" s="72"/>
      <c r="F123" s="11"/>
      <c r="G123" s="72"/>
      <c r="H123" s="11"/>
      <c r="I123" s="72"/>
      <c r="J123" s="11"/>
      <c r="K123" s="72"/>
      <c r="L123" s="11"/>
      <c r="M123" s="72"/>
      <c r="N123" s="11"/>
      <c r="O123" s="72"/>
      <c r="P123" s="10"/>
    </row>
    <row r="124" spans="1:16" s="15" customFormat="1" ht="12">
      <c r="A124" s="16"/>
      <c r="B124" s="192" t="s">
        <v>128</v>
      </c>
      <c r="C124" s="163"/>
      <c r="D124" s="197" t="s">
        <v>7</v>
      </c>
      <c r="E124" s="169"/>
      <c r="F124" s="73"/>
      <c r="G124" s="88" t="s">
        <v>113</v>
      </c>
      <c r="H124" s="73" t="s">
        <v>114</v>
      </c>
      <c r="I124" s="75"/>
      <c r="J124" s="73"/>
      <c r="K124" s="75"/>
      <c r="L124" s="73"/>
      <c r="M124" s="75"/>
      <c r="N124" s="73"/>
      <c r="O124" s="74"/>
      <c r="P124" s="17"/>
    </row>
    <row r="125" spans="1:16" s="15" customFormat="1" ht="12">
      <c r="A125" s="160" t="s">
        <v>270</v>
      </c>
      <c r="B125" s="164"/>
      <c r="C125" s="165"/>
      <c r="D125" s="170"/>
      <c r="E125" s="161"/>
      <c r="F125" s="193" t="s">
        <v>277</v>
      </c>
      <c r="G125" s="194"/>
      <c r="H125" s="194" t="s">
        <v>187</v>
      </c>
      <c r="I125" s="174"/>
      <c r="J125" s="198" t="s">
        <v>292</v>
      </c>
      <c r="K125" s="174"/>
      <c r="L125" s="193" t="s">
        <v>278</v>
      </c>
      <c r="M125" s="196"/>
      <c r="N125" s="193" t="s">
        <v>279</v>
      </c>
      <c r="O125" s="174"/>
      <c r="P125" s="188" t="s">
        <v>270</v>
      </c>
    </row>
    <row r="126" spans="1:16" s="15" customFormat="1" ht="12">
      <c r="A126" s="191"/>
      <c r="B126" s="164"/>
      <c r="C126" s="165"/>
      <c r="D126" s="171"/>
      <c r="E126" s="172"/>
      <c r="F126" s="178"/>
      <c r="G126" s="175"/>
      <c r="H126" s="175"/>
      <c r="I126" s="172"/>
      <c r="J126" s="178"/>
      <c r="K126" s="172"/>
      <c r="L126" s="178"/>
      <c r="M126" s="172"/>
      <c r="N126" s="178"/>
      <c r="O126" s="172"/>
      <c r="P126" s="190"/>
    </row>
    <row r="127" spans="1:18" ht="14.25" thickBot="1">
      <c r="A127" s="29"/>
      <c r="B127" s="166"/>
      <c r="C127" s="167"/>
      <c r="D127" s="94" t="s">
        <v>148</v>
      </c>
      <c r="E127" s="30" t="s">
        <v>8</v>
      </c>
      <c r="F127" s="94" t="s">
        <v>148</v>
      </c>
      <c r="G127" s="13" t="s">
        <v>8</v>
      </c>
      <c r="H127" s="99" t="s">
        <v>148</v>
      </c>
      <c r="I127" s="30" t="s">
        <v>8</v>
      </c>
      <c r="J127" s="94" t="s">
        <v>148</v>
      </c>
      <c r="K127" s="30" t="s">
        <v>8</v>
      </c>
      <c r="L127" s="94" t="s">
        <v>148</v>
      </c>
      <c r="M127" s="30" t="s">
        <v>8</v>
      </c>
      <c r="N127" s="94" t="s">
        <v>148</v>
      </c>
      <c r="O127" s="30" t="s">
        <v>8</v>
      </c>
      <c r="P127" s="31"/>
      <c r="Q127" s="32"/>
      <c r="R127" s="15"/>
    </row>
    <row r="128" spans="1:18" s="15" customFormat="1" ht="12.75">
      <c r="A128" s="17"/>
      <c r="B128" s="1"/>
      <c r="C128" s="2"/>
      <c r="D128" s="2"/>
      <c r="E128" s="70"/>
      <c r="F128" s="81"/>
      <c r="G128" s="42"/>
      <c r="H128" s="81"/>
      <c r="I128"/>
      <c r="J128"/>
      <c r="K128" s="70"/>
      <c r="L128" s="81"/>
      <c r="M128" s="70"/>
      <c r="N128" s="81"/>
      <c r="O128" s="70"/>
      <c r="P128" s="17"/>
      <c r="R128" s="2"/>
    </row>
    <row r="129" spans="1:18" s="15" customFormat="1" ht="12.75">
      <c r="A129" s="17"/>
      <c r="B129" s="17"/>
      <c r="C129" s="37" t="s">
        <v>90</v>
      </c>
      <c r="D129" s="36"/>
      <c r="E129" s="27"/>
      <c r="F129" s="83"/>
      <c r="G129" s="27"/>
      <c r="H129" s="37" t="s">
        <v>90</v>
      </c>
      <c r="I129" s="27"/>
      <c r="J129" s="89"/>
      <c r="K129" s="27"/>
      <c r="L129" s="83"/>
      <c r="M129" s="27"/>
      <c r="N129" s="83"/>
      <c r="O129" s="27"/>
      <c r="P129" s="17"/>
      <c r="R129" s="17"/>
    </row>
    <row r="130" spans="1:18" ht="12">
      <c r="A130" s="17"/>
      <c r="C130" s="15"/>
      <c r="E130" s="76"/>
      <c r="F130" s="15"/>
      <c r="G130" s="76"/>
      <c r="H130" s="15"/>
      <c r="I130" s="76"/>
      <c r="J130" s="15"/>
      <c r="K130" s="76"/>
      <c r="L130" s="15"/>
      <c r="M130" s="76"/>
      <c r="N130" s="15"/>
      <c r="O130" s="76"/>
      <c r="P130" s="17"/>
      <c r="R130" s="15"/>
    </row>
    <row r="131" spans="1:16" ht="12">
      <c r="A131" s="16">
        <v>65</v>
      </c>
      <c r="C131" s="58" t="s">
        <v>91</v>
      </c>
      <c r="D131" s="96">
        <v>87445</v>
      </c>
      <c r="E131" s="104">
        <v>0.565306455315513</v>
      </c>
      <c r="F131" s="96">
        <v>1664</v>
      </c>
      <c r="G131" s="104">
        <v>0.03432537234983991</v>
      </c>
      <c r="H131" s="96">
        <v>12375</v>
      </c>
      <c r="I131" s="104">
        <v>0.9680258140217073</v>
      </c>
      <c r="J131" s="96">
        <v>918</v>
      </c>
      <c r="K131" s="104">
        <v>6.331907849358532</v>
      </c>
      <c r="L131" s="96">
        <v>733</v>
      </c>
      <c r="M131" s="104">
        <v>0.16536458039583724</v>
      </c>
      <c r="N131" s="96">
        <v>6849</v>
      </c>
      <c r="O131" s="104">
        <v>2.744815148782687</v>
      </c>
      <c r="P131" s="24">
        <v>65</v>
      </c>
    </row>
    <row r="132" spans="1:16" ht="12">
      <c r="A132" s="16">
        <v>66</v>
      </c>
      <c r="C132" s="58" t="s">
        <v>92</v>
      </c>
      <c r="D132" s="96">
        <v>14226454</v>
      </c>
      <c r="E132" s="104">
        <v>91.96988143918122</v>
      </c>
      <c r="F132" s="96">
        <v>4796825</v>
      </c>
      <c r="G132" s="104">
        <v>98.95000253727211</v>
      </c>
      <c r="H132" s="96">
        <v>1112589</v>
      </c>
      <c r="I132" s="104">
        <v>87.03150484012907</v>
      </c>
      <c r="J132" s="96">
        <v>13554</v>
      </c>
      <c r="K132" s="104">
        <v>93.48875706994068</v>
      </c>
      <c r="L132" s="96">
        <v>106954</v>
      </c>
      <c r="M132" s="104">
        <v>24.128790356966405</v>
      </c>
      <c r="N132" s="96">
        <v>222649</v>
      </c>
      <c r="O132" s="104">
        <v>89.22913535717863</v>
      </c>
      <c r="P132" s="24">
        <v>66</v>
      </c>
    </row>
    <row r="133" spans="1:16" ht="12">
      <c r="A133" s="16"/>
      <c r="C133" s="58" t="s">
        <v>21</v>
      </c>
      <c r="E133" s="104"/>
      <c r="G133" s="104"/>
      <c r="I133" s="104"/>
      <c r="K133" s="104"/>
      <c r="M133" s="104"/>
      <c r="O133" s="104"/>
      <c r="P133" s="24"/>
    </row>
    <row r="134" spans="1:16" ht="12">
      <c r="A134" s="16">
        <v>67</v>
      </c>
      <c r="C134" s="58" t="s">
        <v>93</v>
      </c>
      <c r="D134" s="96">
        <v>7241873</v>
      </c>
      <c r="E134" s="104">
        <v>46.816599639489056</v>
      </c>
      <c r="F134" s="96">
        <v>4766042</v>
      </c>
      <c r="G134" s="104">
        <v>98.31500377702865</v>
      </c>
      <c r="H134" s="96">
        <v>243780</v>
      </c>
      <c r="I134" s="104">
        <v>19.069521853916104</v>
      </c>
      <c r="J134" s="96">
        <v>12687</v>
      </c>
      <c r="K134" s="104">
        <v>87.50862187887985</v>
      </c>
      <c r="L134" s="96">
        <v>75220</v>
      </c>
      <c r="M134" s="104">
        <v>16.96960946435863</v>
      </c>
      <c r="N134" s="96">
        <v>170205</v>
      </c>
      <c r="O134" s="104">
        <v>68.21160204388337</v>
      </c>
      <c r="P134" s="24">
        <v>67</v>
      </c>
    </row>
    <row r="135" spans="1:16" ht="12">
      <c r="A135" s="16"/>
      <c r="C135" s="58" t="s">
        <v>24</v>
      </c>
      <c r="E135" s="104"/>
      <c r="G135" s="104"/>
      <c r="I135" s="104"/>
      <c r="K135" s="104"/>
      <c r="M135" s="104"/>
      <c r="O135" s="104"/>
      <c r="P135" s="24"/>
    </row>
    <row r="136" spans="1:16" ht="12">
      <c r="A136" s="16">
        <v>68</v>
      </c>
      <c r="C136" s="58" t="s">
        <v>94</v>
      </c>
      <c r="D136" s="96">
        <v>2897852</v>
      </c>
      <c r="E136" s="104">
        <v>18.73376913658837</v>
      </c>
      <c r="F136" s="96">
        <v>728164</v>
      </c>
      <c r="G136" s="104">
        <v>15.02073343254136</v>
      </c>
      <c r="H136" s="96">
        <v>183967</v>
      </c>
      <c r="I136" s="104">
        <v>14.39069130732375</v>
      </c>
      <c r="J136" s="96">
        <v>12460</v>
      </c>
      <c r="K136" s="104">
        <v>85.94288867429991</v>
      </c>
      <c r="L136" s="96">
        <v>75220</v>
      </c>
      <c r="M136" s="104">
        <v>16.96960946435863</v>
      </c>
      <c r="N136" s="96">
        <v>169945</v>
      </c>
      <c r="O136" s="104">
        <v>68.10740406772868</v>
      </c>
      <c r="P136" s="24">
        <v>68</v>
      </c>
    </row>
    <row r="137" spans="1:16" ht="12">
      <c r="A137" s="16">
        <v>69</v>
      </c>
      <c r="C137" s="58" t="s">
        <v>95</v>
      </c>
      <c r="D137" s="96">
        <v>4090286</v>
      </c>
      <c r="E137" s="104">
        <v>26.442507632073514</v>
      </c>
      <c r="F137" s="96">
        <v>3936704</v>
      </c>
      <c r="G137" s="104">
        <v>81.20722994657702</v>
      </c>
      <c r="H137" s="96">
        <v>283</v>
      </c>
      <c r="I137" s="104">
        <v>0.022137479221668133</v>
      </c>
      <c r="J137" s="96" t="s">
        <v>311</v>
      </c>
      <c r="K137" s="104" t="s">
        <v>311</v>
      </c>
      <c r="L137" s="96" t="s">
        <v>311</v>
      </c>
      <c r="M137" s="104" t="s">
        <v>311</v>
      </c>
      <c r="N137" s="96" t="s">
        <v>311</v>
      </c>
      <c r="O137" s="104" t="s">
        <v>311</v>
      </c>
      <c r="P137" s="24">
        <v>69</v>
      </c>
    </row>
    <row r="138" spans="1:16" ht="12">
      <c r="A138" s="16">
        <v>70</v>
      </c>
      <c r="C138" s="58" t="s">
        <v>96</v>
      </c>
      <c r="D138" s="96">
        <v>5919437</v>
      </c>
      <c r="E138" s="104">
        <v>38.26743607906106</v>
      </c>
      <c r="F138" s="96">
        <v>5031</v>
      </c>
      <c r="G138" s="104">
        <v>0.10378061796396909</v>
      </c>
      <c r="H138" s="96">
        <v>843191</v>
      </c>
      <c r="I138" s="104">
        <v>65.95803265864868</v>
      </c>
      <c r="J138" s="96">
        <v>187</v>
      </c>
      <c r="K138" s="104">
        <v>1.289833080424886</v>
      </c>
      <c r="L138" s="96">
        <v>432</v>
      </c>
      <c r="M138" s="104">
        <v>0.09745907057435428</v>
      </c>
      <c r="N138" s="96">
        <v>26985</v>
      </c>
      <c r="O138" s="104">
        <v>10.814547640516983</v>
      </c>
      <c r="P138" s="24">
        <v>70</v>
      </c>
    </row>
    <row r="139" spans="1:16" ht="12">
      <c r="A139" s="16"/>
      <c r="C139" s="58" t="s">
        <v>14</v>
      </c>
      <c r="E139" s="104"/>
      <c r="G139" s="104"/>
      <c r="I139" s="104"/>
      <c r="K139" s="104"/>
      <c r="M139" s="104"/>
      <c r="O139" s="104"/>
      <c r="P139" s="24"/>
    </row>
    <row r="140" spans="1:16" ht="12">
      <c r="A140" s="16">
        <v>71</v>
      </c>
      <c r="C140" s="58" t="s">
        <v>156</v>
      </c>
      <c r="D140" s="96">
        <v>421562</v>
      </c>
      <c r="E140" s="104">
        <v>2.725275543664227</v>
      </c>
      <c r="F140" s="96">
        <v>111</v>
      </c>
      <c r="G140" s="104">
        <v>0.0022897333718943686</v>
      </c>
      <c r="H140" s="96">
        <v>75311</v>
      </c>
      <c r="I140" s="104">
        <v>5.891150875134448</v>
      </c>
      <c r="J140" s="96" t="s">
        <v>311</v>
      </c>
      <c r="K140" s="104" t="s">
        <v>311</v>
      </c>
      <c r="L140" s="96" t="s">
        <v>311</v>
      </c>
      <c r="M140" s="104" t="s">
        <v>311</v>
      </c>
      <c r="N140" s="96" t="s">
        <v>311</v>
      </c>
      <c r="O140" s="104" t="s">
        <v>311</v>
      </c>
      <c r="P140" s="24">
        <v>71</v>
      </c>
    </row>
    <row r="141" spans="1:16" ht="12">
      <c r="A141" s="16">
        <v>72</v>
      </c>
      <c r="C141" s="58" t="s">
        <v>157</v>
      </c>
      <c r="D141" s="96">
        <v>3105071</v>
      </c>
      <c r="E141" s="104">
        <v>20.07337961590709</v>
      </c>
      <c r="F141" s="96" t="s">
        <v>311</v>
      </c>
      <c r="G141" s="104" t="s">
        <v>311</v>
      </c>
      <c r="H141" s="96" t="s">
        <v>311</v>
      </c>
      <c r="I141" s="104" t="s">
        <v>311</v>
      </c>
      <c r="J141" s="96" t="s">
        <v>311</v>
      </c>
      <c r="K141" s="104" t="s">
        <v>311</v>
      </c>
      <c r="L141" s="96" t="s">
        <v>311</v>
      </c>
      <c r="M141" s="104" t="s">
        <v>311</v>
      </c>
      <c r="N141" s="96" t="s">
        <v>311</v>
      </c>
      <c r="O141" s="104" t="s">
        <v>311</v>
      </c>
      <c r="P141" s="24">
        <v>72</v>
      </c>
    </row>
    <row r="142" spans="1:16" ht="12">
      <c r="A142" s="16">
        <v>73</v>
      </c>
      <c r="C142" s="58" t="s">
        <v>158</v>
      </c>
      <c r="D142" s="96">
        <v>8097</v>
      </c>
      <c r="E142" s="104">
        <v>0.05234474662576144</v>
      </c>
      <c r="F142" s="96" t="s">
        <v>311</v>
      </c>
      <c r="G142" s="104" t="s">
        <v>311</v>
      </c>
      <c r="H142" s="96" t="s">
        <v>311</v>
      </c>
      <c r="I142" s="104" t="s">
        <v>311</v>
      </c>
      <c r="J142" s="96" t="s">
        <v>311</v>
      </c>
      <c r="K142" s="104" t="s">
        <v>311</v>
      </c>
      <c r="L142" s="96" t="s">
        <v>311</v>
      </c>
      <c r="M142" s="104" t="s">
        <v>311</v>
      </c>
      <c r="N142" s="96" t="s">
        <v>311</v>
      </c>
      <c r="O142" s="104" t="s">
        <v>311</v>
      </c>
      <c r="P142" s="24">
        <v>73</v>
      </c>
    </row>
    <row r="143" spans="1:16" ht="12">
      <c r="A143" s="16">
        <v>74</v>
      </c>
      <c r="C143" s="58" t="s">
        <v>155</v>
      </c>
      <c r="D143" s="96">
        <v>1725464</v>
      </c>
      <c r="E143" s="104">
        <v>11.15462219240124</v>
      </c>
      <c r="F143" s="96" t="s">
        <v>311</v>
      </c>
      <c r="G143" s="104" t="s">
        <v>311</v>
      </c>
      <c r="H143" s="96">
        <v>431568</v>
      </c>
      <c r="I143" s="104">
        <v>33.75910824288648</v>
      </c>
      <c r="J143" s="96" t="s">
        <v>311</v>
      </c>
      <c r="K143" s="104" t="s">
        <v>311</v>
      </c>
      <c r="L143" s="96" t="s">
        <v>311</v>
      </c>
      <c r="M143" s="104" t="s">
        <v>311</v>
      </c>
      <c r="N143" s="96" t="s">
        <v>311</v>
      </c>
      <c r="O143" s="104" t="s">
        <v>311</v>
      </c>
      <c r="P143" s="24">
        <v>74</v>
      </c>
    </row>
    <row r="144" spans="1:16" ht="12">
      <c r="A144" s="16">
        <v>75</v>
      </c>
      <c r="C144" s="58" t="s">
        <v>159</v>
      </c>
      <c r="D144" s="96">
        <v>75902</v>
      </c>
      <c r="E144" s="104">
        <v>0.49068432238959425</v>
      </c>
      <c r="F144" s="96" t="s">
        <v>311</v>
      </c>
      <c r="G144" s="104" t="s">
        <v>311</v>
      </c>
      <c r="H144" s="96" t="s">
        <v>311</v>
      </c>
      <c r="I144" s="104" t="s">
        <v>311</v>
      </c>
      <c r="J144" s="96" t="s">
        <v>311</v>
      </c>
      <c r="K144" s="104" t="s">
        <v>311</v>
      </c>
      <c r="L144" s="96" t="s">
        <v>311</v>
      </c>
      <c r="M144" s="104" t="s">
        <v>311</v>
      </c>
      <c r="N144" s="96">
        <v>60</v>
      </c>
      <c r="O144" s="104">
        <v>0.024045686804929366</v>
      </c>
      <c r="P144" s="24">
        <v>75</v>
      </c>
    </row>
    <row r="145" spans="1:16" ht="12">
      <c r="A145" s="16">
        <v>76</v>
      </c>
      <c r="C145" s="58" t="s">
        <v>97</v>
      </c>
      <c r="D145" s="96">
        <v>583337</v>
      </c>
      <c r="E145" s="104">
        <v>3.7711037992382117</v>
      </c>
      <c r="F145" s="96">
        <v>4920</v>
      </c>
      <c r="G145" s="104">
        <v>0.10149088459207471</v>
      </c>
      <c r="H145" s="96">
        <v>336311</v>
      </c>
      <c r="I145" s="104">
        <v>26.307695316319545</v>
      </c>
      <c r="J145" s="96">
        <v>187</v>
      </c>
      <c r="K145" s="104">
        <v>1.289833080424886</v>
      </c>
      <c r="L145" s="96">
        <v>432</v>
      </c>
      <c r="M145" s="104">
        <v>0.09745907057435428</v>
      </c>
      <c r="N145" s="96">
        <v>26925</v>
      </c>
      <c r="O145" s="104">
        <v>10.790501953712052</v>
      </c>
      <c r="P145" s="24">
        <v>76</v>
      </c>
    </row>
    <row r="146" spans="1:16" ht="12">
      <c r="A146" s="16">
        <v>77</v>
      </c>
      <c r="C146" s="58" t="s">
        <v>98</v>
      </c>
      <c r="D146" s="96">
        <v>473916</v>
      </c>
      <c r="E146" s="104">
        <v>3.063728904766501</v>
      </c>
      <c r="F146" s="96">
        <v>5952</v>
      </c>
      <c r="G146" s="104">
        <v>0.12277921648211966</v>
      </c>
      <c r="H146" s="96">
        <v>14334</v>
      </c>
      <c r="I146" s="104">
        <v>1.121267233792901</v>
      </c>
      <c r="J146" s="96">
        <v>671</v>
      </c>
      <c r="K146" s="104">
        <v>4.628224582701062</v>
      </c>
      <c r="L146" s="96">
        <v>4219</v>
      </c>
      <c r="M146" s="104">
        <v>0.9518051360027794</v>
      </c>
      <c r="N146" s="96">
        <v>19526</v>
      </c>
      <c r="O146" s="104">
        <v>7.825268009217513</v>
      </c>
      <c r="P146" s="24">
        <v>77</v>
      </c>
    </row>
    <row r="147" spans="1:16" ht="12">
      <c r="A147" s="16"/>
      <c r="C147" s="58" t="s">
        <v>24</v>
      </c>
      <c r="E147" s="104"/>
      <c r="G147" s="104"/>
      <c r="I147" s="104"/>
      <c r="K147" s="104"/>
      <c r="M147" s="104"/>
      <c r="O147" s="104"/>
      <c r="P147" s="24"/>
    </row>
    <row r="148" spans="1:16" ht="12">
      <c r="A148" s="16">
        <v>78</v>
      </c>
      <c r="C148" s="58" t="s">
        <v>99</v>
      </c>
      <c r="D148" s="96">
        <v>238274</v>
      </c>
      <c r="E148" s="104">
        <v>1.540372009078261</v>
      </c>
      <c r="F148" s="96">
        <v>10</v>
      </c>
      <c r="G148" s="104">
        <v>0.00020628228575624943</v>
      </c>
      <c r="H148" s="96">
        <v>400</v>
      </c>
      <c r="I148" s="104">
        <v>0.03128972328150973</v>
      </c>
      <c r="J148" s="96" t="s">
        <v>311</v>
      </c>
      <c r="K148" s="104" t="s">
        <v>311</v>
      </c>
      <c r="L148" s="96">
        <v>7</v>
      </c>
      <c r="M148" s="104">
        <v>0.0015791979028251851</v>
      </c>
      <c r="N148" s="96">
        <v>664</v>
      </c>
      <c r="O148" s="104">
        <v>0.2661056006412183</v>
      </c>
      <c r="P148" s="24">
        <v>78</v>
      </c>
    </row>
    <row r="149" spans="1:16" ht="12">
      <c r="A149" s="16">
        <v>79</v>
      </c>
      <c r="C149" s="58" t="s">
        <v>144</v>
      </c>
      <c r="D149" s="96">
        <v>591227</v>
      </c>
      <c r="E149" s="104">
        <v>3.8221103511558674</v>
      </c>
      <c r="F149" s="96">
        <v>19798</v>
      </c>
      <c r="G149" s="104">
        <v>0.4083976693402226</v>
      </c>
      <c r="H149" s="96">
        <v>11283</v>
      </c>
      <c r="I149" s="104">
        <v>0.8826048694631857</v>
      </c>
      <c r="J149" s="96">
        <v>8</v>
      </c>
      <c r="K149" s="104">
        <v>0.05518002483101117</v>
      </c>
      <c r="L149" s="96">
        <v>27082</v>
      </c>
      <c r="M149" s="104">
        <v>6.109691086330237</v>
      </c>
      <c r="N149" s="96">
        <v>5931</v>
      </c>
      <c r="O149" s="104">
        <v>2.3769161406672676</v>
      </c>
      <c r="P149" s="24">
        <v>79</v>
      </c>
    </row>
    <row r="150" spans="1:16" ht="12">
      <c r="A150" s="16">
        <v>80</v>
      </c>
      <c r="C150" s="58" t="s">
        <v>100</v>
      </c>
      <c r="D150" s="96" t="s">
        <v>311</v>
      </c>
      <c r="E150" s="104" t="s">
        <v>311</v>
      </c>
      <c r="F150" s="96" t="s">
        <v>311</v>
      </c>
      <c r="G150" s="104" t="s">
        <v>311</v>
      </c>
      <c r="H150" s="96" t="s">
        <v>311</v>
      </c>
      <c r="I150" s="104" t="s">
        <v>311</v>
      </c>
      <c r="J150" s="96" t="s">
        <v>311</v>
      </c>
      <c r="K150" s="104" t="s">
        <v>311</v>
      </c>
      <c r="L150" s="96" t="s">
        <v>311</v>
      </c>
      <c r="M150" s="104" t="s">
        <v>311</v>
      </c>
      <c r="N150" s="96" t="s">
        <v>311</v>
      </c>
      <c r="O150" s="104" t="s">
        <v>311</v>
      </c>
      <c r="P150" s="24">
        <v>80</v>
      </c>
    </row>
    <row r="151" spans="1:16" ht="12">
      <c r="A151" s="16">
        <v>81</v>
      </c>
      <c r="C151" s="58" t="s">
        <v>101</v>
      </c>
      <c r="D151" s="96">
        <v>1154701</v>
      </c>
      <c r="E151" s="104">
        <v>7.464805640794536</v>
      </c>
      <c r="F151" s="96">
        <v>49237</v>
      </c>
      <c r="G151" s="104">
        <v>1.0156720903780454</v>
      </c>
      <c r="H151" s="96">
        <v>153410</v>
      </c>
      <c r="I151" s="104">
        <v>12.00039112154102</v>
      </c>
      <c r="J151" s="96">
        <v>25</v>
      </c>
      <c r="K151" s="104">
        <v>0.17243757759690992</v>
      </c>
      <c r="L151" s="96">
        <v>335575</v>
      </c>
      <c r="M151" s="104">
        <v>75.70561946293735</v>
      </c>
      <c r="N151" s="96">
        <v>20025</v>
      </c>
      <c r="O151" s="104">
        <v>8.025247971145175</v>
      </c>
      <c r="P151" s="24">
        <v>81</v>
      </c>
    </row>
    <row r="152" spans="1:16" ht="12">
      <c r="A152" s="16"/>
      <c r="C152" s="58" t="s">
        <v>21</v>
      </c>
      <c r="E152" s="104"/>
      <c r="G152" s="104"/>
      <c r="I152" s="104"/>
      <c r="K152" s="104"/>
      <c r="M152" s="104"/>
      <c r="O152" s="104"/>
      <c r="P152" s="24"/>
    </row>
    <row r="153" spans="1:16" ht="12">
      <c r="A153" s="16">
        <v>82</v>
      </c>
      <c r="C153" s="58" t="s">
        <v>102</v>
      </c>
      <c r="D153" s="96">
        <v>474003</v>
      </c>
      <c r="E153" s="104">
        <v>3.0642913344264295</v>
      </c>
      <c r="F153" s="96">
        <v>6824</v>
      </c>
      <c r="G153" s="104">
        <v>0.1407670318000646</v>
      </c>
      <c r="H153" s="96">
        <v>87567</v>
      </c>
      <c r="I153" s="104">
        <v>6.849867996479906</v>
      </c>
      <c r="J153" s="96" t="s">
        <v>311</v>
      </c>
      <c r="K153" s="104" t="s">
        <v>311</v>
      </c>
      <c r="L153" s="96">
        <v>250080</v>
      </c>
      <c r="M153" s="104">
        <v>56.41797307693175</v>
      </c>
      <c r="N153" s="96">
        <v>6000</v>
      </c>
      <c r="O153" s="104">
        <v>2.4045686804929365</v>
      </c>
      <c r="P153" s="24">
        <v>82</v>
      </c>
    </row>
    <row r="154" spans="1:16" ht="12">
      <c r="A154" s="16">
        <v>83</v>
      </c>
      <c r="C154" s="58" t="s">
        <v>103</v>
      </c>
      <c r="D154" s="96">
        <v>392232</v>
      </c>
      <c r="E154" s="104">
        <v>2.5356656364722316</v>
      </c>
      <c r="F154" s="96">
        <v>18898</v>
      </c>
      <c r="G154" s="104">
        <v>0.38983226362216017</v>
      </c>
      <c r="H154" s="96">
        <v>54512</v>
      </c>
      <c r="I154" s="104">
        <v>4.2641634888041455</v>
      </c>
      <c r="J154" s="96" t="s">
        <v>311</v>
      </c>
      <c r="K154" s="104" t="s">
        <v>311</v>
      </c>
      <c r="L154" s="96">
        <v>55273</v>
      </c>
      <c r="M154" s="104">
        <v>12.469572240408064</v>
      </c>
      <c r="N154" s="96" t="s">
        <v>311</v>
      </c>
      <c r="O154" s="104" t="s">
        <v>311</v>
      </c>
      <c r="P154" s="24">
        <v>83</v>
      </c>
    </row>
    <row r="155" spans="1:16" ht="12">
      <c r="A155" s="16">
        <v>84</v>
      </c>
      <c r="C155" s="58" t="s">
        <v>104</v>
      </c>
      <c r="D155" s="96">
        <v>68908</v>
      </c>
      <c r="E155" s="104">
        <v>0.4454701494983289</v>
      </c>
      <c r="F155" s="96">
        <v>23280</v>
      </c>
      <c r="G155" s="104">
        <v>0.48022516124054865</v>
      </c>
      <c r="H155" s="96">
        <v>5030</v>
      </c>
      <c r="I155" s="104">
        <v>0.3934682702649848</v>
      </c>
      <c r="J155" s="96">
        <v>25</v>
      </c>
      <c r="K155" s="104">
        <v>0.17243757759690992</v>
      </c>
      <c r="L155" s="96">
        <v>21677</v>
      </c>
      <c r="M155" s="104">
        <v>4.890324705648791</v>
      </c>
      <c r="N155" s="96" t="s">
        <v>311</v>
      </c>
      <c r="O155" s="104" t="s">
        <v>311</v>
      </c>
      <c r="P155" s="24">
        <v>84</v>
      </c>
    </row>
    <row r="156" spans="1:16" ht="12">
      <c r="A156" s="16"/>
      <c r="C156" s="58" t="s">
        <v>24</v>
      </c>
      <c r="E156" s="104"/>
      <c r="G156" s="104"/>
      <c r="I156" s="104"/>
      <c r="K156" s="104"/>
      <c r="M156" s="104"/>
      <c r="O156" s="104"/>
      <c r="P156" s="24"/>
    </row>
    <row r="157" spans="1:16" ht="12">
      <c r="A157" s="16">
        <v>85</v>
      </c>
      <c r="C157" s="58" t="s">
        <v>105</v>
      </c>
      <c r="D157" s="96">
        <v>23289</v>
      </c>
      <c r="E157" s="104">
        <v>0.1505566017250041</v>
      </c>
      <c r="F157" s="96">
        <v>1137</v>
      </c>
      <c r="G157" s="104">
        <v>0.02345429589048556</v>
      </c>
      <c r="H157" s="96">
        <v>14</v>
      </c>
      <c r="I157" s="104">
        <v>0.0010951403148528405</v>
      </c>
      <c r="J157" s="96" t="s">
        <v>311</v>
      </c>
      <c r="K157" s="104" t="s">
        <v>311</v>
      </c>
      <c r="L157" s="96">
        <v>18539</v>
      </c>
      <c r="M157" s="104">
        <v>4.182392845782301</v>
      </c>
      <c r="N157" s="96" t="s">
        <v>311</v>
      </c>
      <c r="O157" s="104" t="s">
        <v>311</v>
      </c>
      <c r="P157" s="24">
        <v>85</v>
      </c>
    </row>
    <row r="158" spans="1:16" ht="12">
      <c r="A158" s="16">
        <v>86</v>
      </c>
      <c r="C158" s="58" t="s">
        <v>106</v>
      </c>
      <c r="D158" s="96">
        <v>23614</v>
      </c>
      <c r="E158" s="104">
        <v>0.15265763206381752</v>
      </c>
      <c r="F158" s="96">
        <v>3208</v>
      </c>
      <c r="G158" s="104">
        <v>0.06617535727060482</v>
      </c>
      <c r="H158" s="96">
        <v>4938</v>
      </c>
      <c r="I158" s="104">
        <v>0.3862716339102376</v>
      </c>
      <c r="J158" s="96">
        <v>25</v>
      </c>
      <c r="K158" s="104">
        <v>0.17243757759690992</v>
      </c>
      <c r="L158" s="96">
        <v>145</v>
      </c>
      <c r="M158" s="104">
        <v>0.03271195655852169</v>
      </c>
      <c r="N158" s="96" t="s">
        <v>311</v>
      </c>
      <c r="O158" s="104" t="s">
        <v>311</v>
      </c>
      <c r="P158" s="24">
        <v>86</v>
      </c>
    </row>
    <row r="159" spans="1:16" ht="12">
      <c r="A159" s="16">
        <v>87</v>
      </c>
      <c r="C159" s="58" t="s">
        <v>107</v>
      </c>
      <c r="D159" s="96">
        <v>219556</v>
      </c>
      <c r="E159" s="104">
        <v>1.4193655909800764</v>
      </c>
      <c r="F159" s="96">
        <v>234</v>
      </c>
      <c r="G159" s="104">
        <v>0.004827005486696237</v>
      </c>
      <c r="H159" s="96">
        <v>6299</v>
      </c>
      <c r="I159" s="104">
        <v>0.49273491737557445</v>
      </c>
      <c r="J159" s="96" t="s">
        <v>311</v>
      </c>
      <c r="K159" s="104" t="s">
        <v>311</v>
      </c>
      <c r="L159" s="96">
        <v>8543</v>
      </c>
      <c r="M159" s="104">
        <v>1.9272982405479366</v>
      </c>
      <c r="N159" s="96">
        <v>14025</v>
      </c>
      <c r="O159" s="104">
        <v>5.620679290652239</v>
      </c>
      <c r="P159" s="24">
        <v>87</v>
      </c>
    </row>
    <row r="160" spans="1:18" s="5" customFormat="1" ht="12">
      <c r="A160" s="16"/>
      <c r="B160" s="1"/>
      <c r="C160" s="58"/>
      <c r="E160" s="104"/>
      <c r="G160" s="104"/>
      <c r="I160" s="104"/>
      <c r="K160" s="104"/>
      <c r="M160" s="104"/>
      <c r="O160" s="104"/>
      <c r="P160" s="24"/>
      <c r="R160" s="2"/>
    </row>
    <row r="161" spans="1:18" s="49" customFormat="1" ht="13.5">
      <c r="A161" s="62">
        <v>88</v>
      </c>
      <c r="B161" s="63"/>
      <c r="C161" s="64" t="s">
        <v>108</v>
      </c>
      <c r="D161" s="109">
        <v>15468601</v>
      </c>
      <c r="E161" s="110">
        <v>100</v>
      </c>
      <c r="F161" s="109">
        <v>4847726</v>
      </c>
      <c r="G161" s="110">
        <v>100</v>
      </c>
      <c r="H161" s="109">
        <v>1278375</v>
      </c>
      <c r="I161" s="110">
        <v>100</v>
      </c>
      <c r="J161" s="109">
        <v>14498</v>
      </c>
      <c r="K161" s="110">
        <v>100</v>
      </c>
      <c r="L161" s="109">
        <v>443263</v>
      </c>
      <c r="M161" s="110">
        <v>100</v>
      </c>
      <c r="N161" s="109">
        <v>249525</v>
      </c>
      <c r="O161" s="110">
        <v>100</v>
      </c>
      <c r="P161" s="65">
        <v>88</v>
      </c>
      <c r="R161" s="5"/>
    </row>
    <row r="162" spans="1:16" s="49" customFormat="1" ht="12">
      <c r="A162" s="16"/>
      <c r="B162" s="44"/>
      <c r="C162" s="39"/>
      <c r="E162" s="104"/>
      <c r="G162" s="104"/>
      <c r="I162" s="104"/>
      <c r="K162" s="104"/>
      <c r="M162" s="104"/>
      <c r="O162" s="104"/>
      <c r="P162" s="24"/>
    </row>
    <row r="163" spans="1:16" ht="12">
      <c r="A163" s="16">
        <v>89</v>
      </c>
      <c r="B163" s="17"/>
      <c r="C163" s="39" t="s">
        <v>46</v>
      </c>
      <c r="E163" s="104"/>
      <c r="G163" s="104"/>
      <c r="I163" s="104"/>
      <c r="K163" s="104"/>
      <c r="M163" s="104"/>
      <c r="O163" s="104"/>
      <c r="P163" s="24"/>
    </row>
    <row r="164" spans="1:16" ht="12">
      <c r="A164" s="16"/>
      <c r="B164" s="17"/>
      <c r="C164" s="39" t="s">
        <v>137</v>
      </c>
      <c r="D164" s="96">
        <v>493</v>
      </c>
      <c r="E164" s="104" t="s">
        <v>154</v>
      </c>
      <c r="F164" s="96">
        <v>110</v>
      </c>
      <c r="G164" s="104" t="s">
        <v>154</v>
      </c>
      <c r="H164" s="96">
        <v>54</v>
      </c>
      <c r="I164" s="104" t="s">
        <v>154</v>
      </c>
      <c r="J164" s="96">
        <v>14</v>
      </c>
      <c r="K164" s="104" t="s">
        <v>154</v>
      </c>
      <c r="L164" s="96">
        <v>41</v>
      </c>
      <c r="M164" s="104" t="s">
        <v>154</v>
      </c>
      <c r="N164" s="96">
        <v>25</v>
      </c>
      <c r="O164" s="104" t="s">
        <v>154</v>
      </c>
      <c r="P164" s="24">
        <v>89</v>
      </c>
    </row>
    <row r="165" spans="1:16" ht="12">
      <c r="A165" s="16"/>
      <c r="B165" s="17"/>
      <c r="C165" s="39" t="s">
        <v>24</v>
      </c>
      <c r="E165" s="104"/>
      <c r="G165" s="104"/>
      <c r="I165" s="104"/>
      <c r="K165" s="104"/>
      <c r="M165" s="104"/>
      <c r="O165" s="104"/>
      <c r="P165" s="24"/>
    </row>
    <row r="166" spans="1:16" ht="12">
      <c r="A166" s="16">
        <v>90</v>
      </c>
      <c r="B166" s="17"/>
      <c r="C166" s="39" t="s">
        <v>138</v>
      </c>
      <c r="D166" s="96">
        <v>48</v>
      </c>
      <c r="E166" s="104" t="s">
        <v>154</v>
      </c>
      <c r="F166" s="96">
        <v>14</v>
      </c>
      <c r="G166" s="104" t="s">
        <v>154</v>
      </c>
      <c r="H166" s="96">
        <v>1</v>
      </c>
      <c r="I166" s="104" t="s">
        <v>154</v>
      </c>
      <c r="J166" s="96">
        <v>2</v>
      </c>
      <c r="K166" s="104" t="s">
        <v>154</v>
      </c>
      <c r="L166" s="96">
        <v>14</v>
      </c>
      <c r="M166" s="104" t="s">
        <v>154</v>
      </c>
      <c r="N166" s="96">
        <v>5</v>
      </c>
      <c r="O166" s="104" t="s">
        <v>154</v>
      </c>
      <c r="P166" s="24">
        <v>90</v>
      </c>
    </row>
    <row r="167" spans="1:16" ht="12">
      <c r="A167" s="93" t="s">
        <v>47</v>
      </c>
      <c r="B167" s="51"/>
      <c r="C167" s="52"/>
      <c r="P167" s="44"/>
    </row>
    <row r="168" spans="1:16" ht="12">
      <c r="A168" s="87" t="s">
        <v>109</v>
      </c>
      <c r="B168" s="44"/>
      <c r="C168" s="51"/>
      <c r="P168" s="87"/>
    </row>
    <row r="169" ht="12">
      <c r="B169" s="2"/>
    </row>
    <row r="170" ht="12">
      <c r="B170" s="2"/>
    </row>
    <row r="176" spans="7:15" ht="12">
      <c r="G176" s="84"/>
      <c r="I176" s="84"/>
      <c r="K176" s="84"/>
      <c r="M176" s="84"/>
      <c r="O176" s="84"/>
    </row>
  </sheetData>
  <mergeCells count="29">
    <mergeCell ref="A125:A126"/>
    <mergeCell ref="B124:C127"/>
    <mergeCell ref="F125:G126"/>
    <mergeCell ref="L125:M126"/>
    <mergeCell ref="C36:G36"/>
    <mergeCell ref="H36:O36"/>
    <mergeCell ref="N125:O126"/>
    <mergeCell ref="P125:P126"/>
    <mergeCell ref="P68:P69"/>
    <mergeCell ref="D124:E126"/>
    <mergeCell ref="H125:I126"/>
    <mergeCell ref="J125:K126"/>
    <mergeCell ref="N68:O69"/>
    <mergeCell ref="A68:A69"/>
    <mergeCell ref="B67:C70"/>
    <mergeCell ref="F68:G69"/>
    <mergeCell ref="L68:M69"/>
    <mergeCell ref="D67:E69"/>
    <mergeCell ref="H68:I69"/>
    <mergeCell ref="J68:K69"/>
    <mergeCell ref="P6:P7"/>
    <mergeCell ref="A6:A7"/>
    <mergeCell ref="C5:C8"/>
    <mergeCell ref="D5:E7"/>
    <mergeCell ref="H6:I7"/>
    <mergeCell ref="J6:K7"/>
    <mergeCell ref="F6:G7"/>
    <mergeCell ref="L6:M7"/>
    <mergeCell ref="N6:O7"/>
  </mergeCells>
  <printOptions horizontalCentered="1"/>
  <pageMargins left="0.5905511811023623" right="0.5905511811023623" top="0.7874015748031497" bottom="0.66" header="0.4724409448818898" footer="0.4724409448818898"/>
  <pageSetup horizontalDpi="600" verticalDpi="600" orientation="portrait" pageOrder="overThenDown" paperSize="9" r:id="rId2"/>
  <headerFooter alignWithMargins="0">
    <oddHeader>&amp;C- &amp;P -</oddHeader>
  </headerFooter>
  <rowBreaks count="1" manualBreakCount="1">
    <brk id="11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slt1h4</cp:lastModifiedBy>
  <cp:lastPrinted>2008-07-22T11:02:10Z</cp:lastPrinted>
  <dcterms:created xsi:type="dcterms:W3CDTF">2000-11-14T06:51:40Z</dcterms:created>
  <dcterms:modified xsi:type="dcterms:W3CDTF">2008-08-14T09:05:02Z</dcterms:modified>
  <cp:category/>
  <cp:version/>
  <cp:contentType/>
  <cp:contentStatus/>
</cp:coreProperties>
</file>